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05" yWindow="285" windowWidth="12240" windowHeight="7800" tabRatio="911" activeTab="3"/>
  </bookViews>
  <sheets>
    <sheet name="表紙" sheetId="1" r:id="rId1"/>
    <sheet name="共通テスト(画面)" sheetId="15" state="hidden" r:id="rId2"/>
    <sheet name="共通テスト(帳票・SQL)" sheetId="16" state="hidden" r:id="rId3"/>
    <sheet name="共通テスト(バッチ)" sheetId="17" r:id="rId4"/>
    <sheet name="業務テスト" sheetId="9" state="hidden" r:id="rId5"/>
    <sheet name="個別テスト" sheetId="14" r:id="rId6"/>
    <sheet name="障害管理表" sheetId="4" r:id="rId7"/>
    <sheet name="障害管理表_BP受入" sheetId="18" r:id="rId8"/>
    <sheet name="障害管理表_FE受入" sheetId="19" r:id="rId9"/>
    <sheet name="リスト" sheetId="10" state="hidden" r:id="rId10"/>
    <sheet name="マクロ固定文言" sheetId="3" state="hidden" r:id="rId11"/>
  </sheets>
  <definedNames>
    <definedName name="_xlnm._FilterDatabase" localSheetId="3" hidden="1">'共通テスト(バッチ)'!$A$3:$Y$4</definedName>
    <definedName name="_xlnm._FilterDatabase" localSheetId="1" hidden="1">'共通テスト(画面)'!$A$3:$Y$151</definedName>
    <definedName name="_xlnm._FilterDatabase" localSheetId="2" hidden="1">'共通テスト(帳票・SQL)'!$A$3:$Y$60</definedName>
    <definedName name="_xlnm._FilterDatabase" localSheetId="5" hidden="1">個別テスト!$A$3:$L$77</definedName>
    <definedName name="_xlnm._FilterDatabase" localSheetId="6" hidden="1">障害管理表!$A$3:$O$4</definedName>
    <definedName name="_xlnm._FilterDatabase" localSheetId="7" hidden="1">障害管理表_BP受入!$A$3:$O$4</definedName>
    <definedName name="_xlnm._FilterDatabase" localSheetId="8" hidden="1">障害管理表_FE受入!$A$3:$O$4</definedName>
    <definedName name="_xlnm.Print_Area" localSheetId="3">'共通テスト(バッチ)'!$A$1:$V$39</definedName>
    <definedName name="_xlnm.Print_Area" localSheetId="1">'共通テスト(画面)'!$A$1:$V$151</definedName>
    <definedName name="_xlnm.Print_Area" localSheetId="2">'共通テスト(帳票・SQL)'!$A$1:$V$60</definedName>
    <definedName name="_xlnm.Print_Area" localSheetId="4">業務テスト!$A$1:$V$30</definedName>
    <definedName name="_xlnm.Print_Titles" localSheetId="3">'共通テスト(バッチ)'!$1:$3</definedName>
    <definedName name="_xlnm.Print_Titles" localSheetId="1">'共通テスト(画面)'!$1:$3</definedName>
    <definedName name="_xlnm.Print_Titles" localSheetId="2">'共通テスト(帳票・SQL)'!$1:$3</definedName>
    <definedName name="_xlnm.Print_Titles" localSheetId="4">業務テスト!$1:$3</definedName>
    <definedName name="_xlnm.Print_Titles" localSheetId="5">個別テスト!$1:$3</definedName>
    <definedName name="_xlnm.Print_Titles" localSheetId="6">障害管理表!$1:$3</definedName>
    <definedName name="_xlnm.Print_Titles" localSheetId="7">障害管理表_BP受入!$1:$3</definedName>
    <definedName name="_xlnm.Print_Titles" localSheetId="8">障害管理表_FE受入!$1:$3</definedName>
  </definedNames>
  <calcPr calcId="145621"/>
</workbook>
</file>

<file path=xl/calcChain.xml><?xml version="1.0" encoding="utf-8"?>
<calcChain xmlns="http://schemas.openxmlformats.org/spreadsheetml/2006/main">
  <c r="A76" i="14" l="1"/>
  <c r="A75" i="14"/>
  <c r="A74" i="14"/>
  <c r="A73" i="14"/>
  <c r="A72" i="14"/>
  <c r="A71" i="14"/>
  <c r="A70" i="14"/>
  <c r="A69" i="14"/>
  <c r="A68" i="14"/>
  <c r="A67" i="14"/>
  <c r="A66" i="14"/>
  <c r="A65" i="14"/>
  <c r="A64" i="14"/>
  <c r="A63" i="14"/>
  <c r="A62" i="14"/>
  <c r="A61" i="14"/>
  <c r="A60" i="14"/>
  <c r="A59" i="14"/>
  <c r="A58" i="14"/>
  <c r="A57" i="14"/>
  <c r="A56" i="14"/>
  <c r="A55" i="14"/>
  <c r="A32" i="14"/>
  <c r="A31" i="14"/>
  <c r="A30" i="14"/>
  <c r="A29" i="14"/>
  <c r="A28" i="14"/>
  <c r="A27" i="14"/>
  <c r="A26" i="14"/>
  <c r="A25" i="14"/>
  <c r="A24" i="14"/>
  <c r="A23" i="14"/>
  <c r="A22" i="14"/>
  <c r="A21" i="14"/>
  <c r="A20" i="14"/>
  <c r="A19" i="14"/>
  <c r="A18" i="14"/>
  <c r="A17" i="14"/>
  <c r="A16" i="14"/>
  <c r="A15" i="14"/>
  <c r="A14" i="14"/>
  <c r="A13" i="14"/>
  <c r="A12" i="14"/>
  <c r="A11" i="14"/>
  <c r="A45" i="14" l="1"/>
  <c r="A10" i="14"/>
  <c r="A9" i="14"/>
  <c r="A7" i="14"/>
  <c r="A8" i="14"/>
  <c r="A6" i="14"/>
  <c r="A46" i="14" l="1"/>
  <c r="A47" i="14"/>
  <c r="A48" i="14"/>
  <c r="A49" i="14"/>
  <c r="A50" i="14"/>
  <c r="A51" i="14"/>
  <c r="A52" i="14"/>
  <c r="A53" i="14"/>
  <c r="A54" i="14"/>
  <c r="A35" i="14" l="1"/>
  <c r="A42" i="14" l="1"/>
  <c r="J53" i="19" l="1"/>
  <c r="A53" i="19"/>
  <c r="J52" i="19"/>
  <c r="A52" i="19"/>
  <c r="J51" i="19"/>
  <c r="A51" i="19"/>
  <c r="J50" i="19"/>
  <c r="A50" i="19"/>
  <c r="J49" i="19"/>
  <c r="A49" i="19"/>
  <c r="J48" i="19"/>
  <c r="A48" i="19"/>
  <c r="J47" i="19"/>
  <c r="A47" i="19"/>
  <c r="J46" i="19"/>
  <c r="A46" i="19"/>
  <c r="J45" i="19"/>
  <c r="A45" i="19"/>
  <c r="J44" i="19"/>
  <c r="A44" i="19"/>
  <c r="J43" i="19"/>
  <c r="A43" i="19"/>
  <c r="J42" i="19"/>
  <c r="A42" i="19"/>
  <c r="J41" i="19"/>
  <c r="A41" i="19"/>
  <c r="J40" i="19"/>
  <c r="A40" i="19"/>
  <c r="J39" i="19"/>
  <c r="A39" i="19"/>
  <c r="J38" i="19"/>
  <c r="A38" i="19"/>
  <c r="J37" i="19"/>
  <c r="A37" i="19"/>
  <c r="J36" i="19"/>
  <c r="A36" i="19"/>
  <c r="J35" i="19"/>
  <c r="A35" i="19"/>
  <c r="J34" i="19"/>
  <c r="A34" i="19"/>
  <c r="J33" i="19"/>
  <c r="A33" i="19"/>
  <c r="J32" i="19"/>
  <c r="A32" i="19"/>
  <c r="J31" i="19"/>
  <c r="A31" i="19"/>
  <c r="J30" i="19"/>
  <c r="A30" i="19"/>
  <c r="J29" i="19"/>
  <c r="A29" i="19"/>
  <c r="J28" i="19"/>
  <c r="A28" i="19"/>
  <c r="J27" i="19"/>
  <c r="A27" i="19"/>
  <c r="J26" i="19"/>
  <c r="A26" i="19"/>
  <c r="J25" i="19"/>
  <c r="A25" i="19"/>
  <c r="J24" i="19"/>
  <c r="A24" i="19"/>
  <c r="J23" i="19"/>
  <c r="A23" i="19"/>
  <c r="J22" i="19"/>
  <c r="A22" i="19"/>
  <c r="J21" i="19"/>
  <c r="A21" i="19"/>
  <c r="J20" i="19"/>
  <c r="A20" i="19"/>
  <c r="J19" i="19"/>
  <c r="A19" i="19"/>
  <c r="J18" i="19"/>
  <c r="A18" i="19"/>
  <c r="J17" i="19"/>
  <c r="A17" i="19"/>
  <c r="J16" i="19"/>
  <c r="A16" i="19"/>
  <c r="J15" i="19"/>
  <c r="A15" i="19"/>
  <c r="J14" i="19"/>
  <c r="A14" i="19"/>
  <c r="J13" i="19"/>
  <c r="A13" i="19"/>
  <c r="J12" i="19"/>
  <c r="A12" i="19"/>
  <c r="J11" i="19"/>
  <c r="A11" i="19"/>
  <c r="J10" i="19"/>
  <c r="A10" i="19"/>
  <c r="J9" i="19"/>
  <c r="A9" i="19"/>
  <c r="J8" i="19"/>
  <c r="A8" i="19"/>
  <c r="J7" i="19"/>
  <c r="A7" i="19"/>
  <c r="J6" i="19"/>
  <c r="A6" i="19"/>
  <c r="J5" i="19"/>
  <c r="A5" i="19"/>
  <c r="J4" i="19"/>
  <c r="A4" i="19"/>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18"/>
  <c r="A4" i="4"/>
  <c r="J53" i="18"/>
  <c r="J52" i="18"/>
  <c r="J51" i="18"/>
  <c r="J50" i="18"/>
  <c r="J49" i="18"/>
  <c r="J48" i="18"/>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2" i="18"/>
  <c r="J21" i="18"/>
  <c r="J20" i="18"/>
  <c r="J19" i="18"/>
  <c r="J18" i="18"/>
  <c r="J17" i="18"/>
  <c r="J16" i="18"/>
  <c r="J15" i="18"/>
  <c r="J14" i="18"/>
  <c r="J13" i="18"/>
  <c r="J12" i="18"/>
  <c r="J11" i="18"/>
  <c r="J10" i="18"/>
  <c r="J9" i="18"/>
  <c r="J8" i="18"/>
  <c r="J7" i="18"/>
  <c r="J6" i="18"/>
  <c r="J5" i="18"/>
  <c r="J4" i="18"/>
  <c r="R1" i="14" l="1"/>
  <c r="M1" i="14"/>
  <c r="A81" i="14"/>
  <c r="A80" i="14"/>
  <c r="A79" i="14"/>
  <c r="A44" i="14"/>
  <c r="A78" i="14"/>
  <c r="A41" i="14"/>
  <c r="A43" i="14"/>
  <c r="A40" i="14"/>
  <c r="A39" i="14"/>
  <c r="A38" i="14"/>
  <c r="A37" i="14"/>
  <c r="A36" i="14"/>
  <c r="A34" i="14"/>
  <c r="A5" i="14"/>
  <c r="A4" i="14"/>
  <c r="A33" i="14"/>
  <c r="A77" i="14"/>
  <c r="R1" i="9"/>
  <c r="M1" i="9"/>
  <c r="R1" i="17"/>
  <c r="M1" i="17"/>
  <c r="R1" i="16"/>
  <c r="M1" i="16"/>
  <c r="M1" i="15"/>
  <c r="R1" i="15" l="1"/>
  <c r="L11" i="1" l="1"/>
  <c r="J52" i="4" l="1"/>
  <c r="J51" i="4"/>
  <c r="J50" i="4"/>
  <c r="J49" i="4"/>
  <c r="J48" i="4"/>
  <c r="J47" i="4"/>
  <c r="J46" i="4"/>
  <c r="J45" i="4"/>
  <c r="J44" i="4"/>
  <c r="J43" i="4"/>
  <c r="J42" i="4"/>
  <c r="J41" i="4"/>
  <c r="J40" i="4"/>
  <c r="X1" i="17" l="1"/>
  <c r="X1" i="16"/>
  <c r="X1" i="15"/>
  <c r="C4" i="17" l="1"/>
  <c r="C7" i="17"/>
  <c r="C9" i="17"/>
  <c r="C15" i="17"/>
  <c r="C17" i="17"/>
  <c r="C23" i="17"/>
  <c r="C27" i="17"/>
  <c r="C36" i="17"/>
  <c r="C39" i="17"/>
  <c r="C38" i="17"/>
  <c r="F1" i="17"/>
  <c r="C23" i="16" l="1"/>
  <c r="C37" i="16"/>
  <c r="C39" i="16"/>
  <c r="C58" i="16"/>
  <c r="C60" i="16"/>
  <c r="C54" i="16"/>
  <c r="C50" i="16"/>
  <c r="C46" i="16"/>
  <c r="C33" i="16"/>
  <c r="C19" i="16"/>
  <c r="C14" i="16"/>
  <c r="C11" i="16"/>
  <c r="C4" i="16"/>
  <c r="F1" i="16"/>
  <c r="C148" i="15" l="1"/>
  <c r="C143" i="15"/>
  <c r="C142" i="15"/>
  <c r="C141" i="15"/>
  <c r="C140" i="15"/>
  <c r="C138" i="15"/>
  <c r="C135" i="15"/>
  <c r="C133" i="15"/>
  <c r="C112" i="15"/>
  <c r="C110" i="15"/>
  <c r="C106" i="15"/>
  <c r="C103" i="15"/>
  <c r="C89" i="15"/>
  <c r="C82" i="15"/>
  <c r="C77" i="15"/>
  <c r="C73" i="15"/>
  <c r="C70" i="15"/>
  <c r="C67" i="15"/>
  <c r="C65" i="15"/>
  <c r="C59" i="15"/>
  <c r="C47" i="15"/>
  <c r="C43" i="15"/>
  <c r="C40" i="15"/>
  <c r="C23" i="15"/>
  <c r="C19" i="15"/>
  <c r="C15" i="15"/>
  <c r="C4" i="15"/>
  <c r="F1" i="15"/>
  <c r="J53" i="4" l="1"/>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alcChain>
</file>

<file path=xl/comments1.xml><?xml version="1.0" encoding="utf-8"?>
<comments xmlns="http://schemas.openxmlformats.org/spreadsheetml/2006/main">
  <authors>
    <author>ikem@jp.fujitsu.com</author>
  </authors>
  <commentList>
    <comment ref="F3" authorId="0">
      <text>
        <r>
          <rPr>
            <sz val="11"/>
            <color indexed="81"/>
            <rFont val="ＭＳ ゴシック"/>
            <family val="3"/>
            <charset val="128"/>
          </rPr>
          <t>確認対象外の項目は、○を消し
「備考」欄に対象外の理由を記入</t>
        </r>
      </text>
    </comment>
    <comment ref="H3" authorId="0">
      <text>
        <r>
          <rPr>
            <sz val="11"/>
            <color indexed="81"/>
            <rFont val="ＭＳ ゴシック"/>
            <family val="3"/>
            <charset val="128"/>
          </rPr>
          <t>・(フリー入力可能)
・画面ハードコピー
・DBダンプ
・PDF
・実行ログ
・エラーログ</t>
        </r>
      </text>
    </comment>
    <comment ref="K3" authorId="0">
      <text>
        <r>
          <rPr>
            <sz val="11"/>
            <color indexed="81"/>
            <rFont val="ＭＳ ゴシック"/>
            <family val="3"/>
            <charset val="128"/>
          </rPr>
          <t>障害発生時はすべての
障害検証が完了した日</t>
        </r>
      </text>
    </comment>
    <comment ref="M3" authorId="0">
      <text>
        <r>
          <rPr>
            <sz val="11"/>
            <color indexed="81"/>
            <rFont val="ＭＳ ゴシック"/>
            <family val="3"/>
            <charset val="128"/>
          </rPr>
          <t>確認対象外の項目は、○を消し
「備考」欄に対象外の理由を記入</t>
        </r>
      </text>
    </comment>
    <comment ref="P3" authorId="0">
      <text>
        <r>
          <rPr>
            <sz val="11"/>
            <color indexed="81"/>
            <rFont val="ＭＳ ゴシック"/>
            <family val="3"/>
            <charset val="128"/>
          </rPr>
          <t>障害発生時はすべての
障害検証が完了した日</t>
        </r>
      </text>
    </comment>
    <comment ref="R3" authorId="0">
      <text>
        <r>
          <rPr>
            <sz val="11"/>
            <color indexed="81"/>
            <rFont val="ＭＳ ゴシック"/>
            <family val="3"/>
            <charset val="128"/>
          </rPr>
          <t>確認対象外の項目は、○を消し
「備考」欄に対象外の理由を記入</t>
        </r>
      </text>
    </comment>
    <comment ref="U3" authorId="0">
      <text>
        <r>
          <rPr>
            <sz val="11"/>
            <color indexed="81"/>
            <rFont val="ＭＳ ゴシック"/>
            <family val="3"/>
            <charset val="128"/>
          </rPr>
          <t>障害発生時はすべての
障害検証が完了した日</t>
        </r>
      </text>
    </comment>
  </commentList>
</comments>
</file>

<file path=xl/comments2.xml><?xml version="1.0" encoding="utf-8"?>
<comments xmlns="http://schemas.openxmlformats.org/spreadsheetml/2006/main">
  <authors>
    <author>ikem@jp.fujitsu.com</author>
  </authors>
  <commentList>
    <comment ref="F3" authorId="0">
      <text>
        <r>
          <rPr>
            <sz val="11"/>
            <color indexed="81"/>
            <rFont val="ＭＳ ゴシック"/>
            <family val="3"/>
            <charset val="128"/>
          </rPr>
          <t>確認対象外の項目は、○を消し
「備考」欄に対象外の理由を記入</t>
        </r>
      </text>
    </comment>
    <comment ref="H3" authorId="0">
      <text>
        <r>
          <rPr>
            <sz val="11"/>
            <color indexed="81"/>
            <rFont val="ＭＳ ゴシック"/>
            <family val="3"/>
            <charset val="128"/>
          </rPr>
          <t>・(フリー入力可能)
・画面ハードコピー
・DBダンプ
・PDF
・実行ログ
・エラーログ</t>
        </r>
      </text>
    </comment>
    <comment ref="K3" authorId="0">
      <text>
        <r>
          <rPr>
            <sz val="11"/>
            <color indexed="81"/>
            <rFont val="ＭＳ ゴシック"/>
            <family val="3"/>
            <charset val="128"/>
          </rPr>
          <t>障害発生時はすべての
障害検証が完了した日</t>
        </r>
      </text>
    </comment>
    <comment ref="M3" authorId="0">
      <text>
        <r>
          <rPr>
            <sz val="11"/>
            <color indexed="81"/>
            <rFont val="ＭＳ ゴシック"/>
            <family val="3"/>
            <charset val="128"/>
          </rPr>
          <t>確認対象外の項目は、○を消し
「備考」欄に対象外の理由を記入</t>
        </r>
      </text>
    </comment>
    <comment ref="P3" authorId="0">
      <text>
        <r>
          <rPr>
            <sz val="11"/>
            <color indexed="81"/>
            <rFont val="ＭＳ ゴシック"/>
            <family val="3"/>
            <charset val="128"/>
          </rPr>
          <t>障害発生時はすべての
障害検証が完了した日</t>
        </r>
      </text>
    </comment>
    <comment ref="R3" authorId="0">
      <text>
        <r>
          <rPr>
            <sz val="11"/>
            <color indexed="81"/>
            <rFont val="ＭＳ ゴシック"/>
            <family val="3"/>
            <charset val="128"/>
          </rPr>
          <t>確認対象外の項目は、○を消し
「備考」欄に対象外の理由を記入</t>
        </r>
      </text>
    </comment>
    <comment ref="U3" authorId="0">
      <text>
        <r>
          <rPr>
            <sz val="11"/>
            <color indexed="81"/>
            <rFont val="ＭＳ ゴシック"/>
            <family val="3"/>
            <charset val="128"/>
          </rPr>
          <t>障害発生時はすべての
障害検証が完了した日</t>
        </r>
      </text>
    </comment>
  </commentList>
</comments>
</file>

<file path=xl/comments3.xml><?xml version="1.0" encoding="utf-8"?>
<comments xmlns="http://schemas.openxmlformats.org/spreadsheetml/2006/main">
  <authors>
    <author>ikem@jp.fujitsu.com</author>
  </authors>
  <commentList>
    <comment ref="F3" authorId="0">
      <text>
        <r>
          <rPr>
            <sz val="11"/>
            <color indexed="81"/>
            <rFont val="ＭＳ ゴシック"/>
            <family val="3"/>
            <charset val="128"/>
          </rPr>
          <t>確認対象外の項目は、○を消し
「備考」欄に対象外の理由を記入</t>
        </r>
      </text>
    </comment>
    <comment ref="H3" authorId="0">
      <text>
        <r>
          <rPr>
            <sz val="11"/>
            <color indexed="81"/>
            <rFont val="ＭＳ ゴシック"/>
            <family val="3"/>
            <charset val="128"/>
          </rPr>
          <t>・(フリー入力可能)
・画面ハードコピー
・DBダンプ
・PDF
・実行ログ
・エラーログ</t>
        </r>
      </text>
    </comment>
    <comment ref="K3" authorId="0">
      <text>
        <r>
          <rPr>
            <sz val="11"/>
            <color indexed="81"/>
            <rFont val="ＭＳ ゴシック"/>
            <family val="3"/>
            <charset val="128"/>
          </rPr>
          <t>障害発生時はすべての
障害検証が完了した日</t>
        </r>
      </text>
    </comment>
    <comment ref="M3" authorId="0">
      <text>
        <r>
          <rPr>
            <sz val="11"/>
            <color indexed="81"/>
            <rFont val="ＭＳ ゴシック"/>
            <family val="3"/>
            <charset val="128"/>
          </rPr>
          <t>確認対象外の項目は、○を消し
「備考」欄に対象外の理由を記入</t>
        </r>
      </text>
    </comment>
    <comment ref="P3" authorId="0">
      <text>
        <r>
          <rPr>
            <sz val="11"/>
            <color indexed="81"/>
            <rFont val="ＭＳ ゴシック"/>
            <family val="3"/>
            <charset val="128"/>
          </rPr>
          <t>障害発生時はすべての
障害検証が完了した日</t>
        </r>
      </text>
    </comment>
    <comment ref="R3" authorId="0">
      <text>
        <r>
          <rPr>
            <sz val="11"/>
            <color indexed="81"/>
            <rFont val="ＭＳ ゴシック"/>
            <family val="3"/>
            <charset val="128"/>
          </rPr>
          <t>確認対象外の項目は、○を消し
「備考」欄に対象外の理由を記入</t>
        </r>
      </text>
    </comment>
    <comment ref="U3" authorId="0">
      <text>
        <r>
          <rPr>
            <sz val="11"/>
            <color indexed="81"/>
            <rFont val="ＭＳ ゴシック"/>
            <family val="3"/>
            <charset val="128"/>
          </rPr>
          <t>障害発生時はすべての
障害検証が完了した日</t>
        </r>
      </text>
    </comment>
  </commentList>
</comments>
</file>

<file path=xl/comments4.xml><?xml version="1.0" encoding="utf-8"?>
<comments xmlns="http://schemas.openxmlformats.org/spreadsheetml/2006/main">
  <authors>
    <author>ikem@jp.fujitsu.com</author>
  </authors>
  <commentList>
    <comment ref="A3" authorId="0">
      <text>
        <r>
          <rPr>
            <sz val="11"/>
            <color indexed="81"/>
            <rFont val="ＭＳ ゴシック"/>
            <family val="3"/>
            <charset val="128"/>
          </rPr>
          <t>画面設計書
　⇒アクション詳細定義のPT項目IDごとに1行
帳票設計書,SQLツール定義書
　⇒各1行ずつ</t>
        </r>
      </text>
    </comment>
    <comment ref="C3" authorId="0">
      <text>
        <r>
          <rPr>
            <sz val="11"/>
            <color indexed="81"/>
            <rFont val="ＭＳ ゴシック"/>
            <family val="3"/>
            <charset val="128"/>
          </rPr>
          <t>正常 　　：アクションが正常の場合
異常 　　：アクションが正常の場合
正常/異常：アクションが正常も異常もある場合</t>
        </r>
      </text>
    </comment>
    <comment ref="K3" authorId="0">
      <text>
        <r>
          <rPr>
            <sz val="11"/>
            <color indexed="81"/>
            <rFont val="ＭＳ ゴシック"/>
            <family val="3"/>
            <charset val="128"/>
          </rPr>
          <t>障害発生時はすべての
障害検証が完了した日</t>
        </r>
      </text>
    </comment>
    <comment ref="M3" authorId="0">
      <text>
        <r>
          <rPr>
            <sz val="11"/>
            <color indexed="81"/>
            <rFont val="ＭＳ ゴシック"/>
            <family val="3"/>
            <charset val="128"/>
          </rPr>
          <t>確認対象外の項目は、○を消し
「備考」欄に対象外の理由を記入</t>
        </r>
      </text>
    </comment>
    <comment ref="P3" authorId="0">
      <text>
        <r>
          <rPr>
            <sz val="11"/>
            <color indexed="81"/>
            <rFont val="ＭＳ ゴシック"/>
            <family val="3"/>
            <charset val="128"/>
          </rPr>
          <t>障害発生時はすべての
障害検証が完了した日</t>
        </r>
      </text>
    </comment>
    <comment ref="R3" authorId="0">
      <text>
        <r>
          <rPr>
            <sz val="11"/>
            <color indexed="81"/>
            <rFont val="ＭＳ ゴシック"/>
            <family val="3"/>
            <charset val="128"/>
          </rPr>
          <t>確認対象外の項目は、○を消し
「備考」欄に対象外の理由を記入</t>
        </r>
      </text>
    </comment>
    <comment ref="U3" authorId="0">
      <text>
        <r>
          <rPr>
            <sz val="11"/>
            <color indexed="81"/>
            <rFont val="ＭＳ ゴシック"/>
            <family val="3"/>
            <charset val="128"/>
          </rPr>
          <t>障害発生時はすべての
障害検証が完了した日</t>
        </r>
      </text>
    </comment>
  </commentList>
</comments>
</file>

<file path=xl/comments5.xml><?xml version="1.0" encoding="utf-8"?>
<comments xmlns="http://schemas.openxmlformats.org/spreadsheetml/2006/main">
  <authors>
    <author>ikem@jp.fujitsu.com</author>
  </authors>
  <commentList>
    <comment ref="B3" authorId="0">
      <text>
        <r>
          <rPr>
            <sz val="11"/>
            <color indexed="81"/>
            <rFont val="ＭＳ ゴシック"/>
            <family val="3"/>
            <charset val="128"/>
          </rPr>
          <t>テストの大まかな概要
テスト項目に対するグループ</t>
        </r>
      </text>
    </comment>
    <comment ref="E3" authorId="0">
      <text>
        <r>
          <rPr>
            <sz val="11"/>
            <color indexed="81"/>
            <rFont val="ＭＳ ゴシック"/>
            <family val="3"/>
            <charset val="128"/>
          </rPr>
          <t>正常 　　：アクションが正常の場合
異常 　　：アクションが正常の場合
正常/異常：アクションが正常も異常もある場合</t>
        </r>
      </text>
    </comment>
    <comment ref="H3" authorId="0">
      <text>
        <r>
          <rPr>
            <sz val="11"/>
            <color indexed="81"/>
            <rFont val="ＭＳ ゴシック"/>
            <family val="3"/>
            <charset val="128"/>
          </rPr>
          <t>・(フリー入力可能)
・画面ハードコピー
・DBダンプ
・PDF
・実行ログ
・エラーログ</t>
        </r>
      </text>
    </comment>
    <comment ref="K3" authorId="0">
      <text>
        <r>
          <rPr>
            <sz val="11"/>
            <color indexed="81"/>
            <rFont val="ＭＳ ゴシック"/>
            <family val="3"/>
            <charset val="128"/>
          </rPr>
          <t>障害発生時はすべての
障害検証が完了した日</t>
        </r>
      </text>
    </comment>
    <comment ref="M3" authorId="0">
      <text>
        <r>
          <rPr>
            <sz val="11"/>
            <color indexed="81"/>
            <rFont val="ＭＳ ゴシック"/>
            <family val="3"/>
            <charset val="128"/>
          </rPr>
          <t>確認対象外の項目は、○を消し
「備考」欄に対象外の理由を記入</t>
        </r>
      </text>
    </comment>
    <comment ref="P3" authorId="0">
      <text>
        <r>
          <rPr>
            <sz val="11"/>
            <color indexed="81"/>
            <rFont val="ＭＳ ゴシック"/>
            <family val="3"/>
            <charset val="128"/>
          </rPr>
          <t>障害発生時はすべての
障害検証が完了した日</t>
        </r>
      </text>
    </comment>
    <comment ref="R3" authorId="0">
      <text>
        <r>
          <rPr>
            <sz val="11"/>
            <color indexed="81"/>
            <rFont val="ＭＳ ゴシック"/>
            <family val="3"/>
            <charset val="128"/>
          </rPr>
          <t>確認対象外の項目は、○を消し
「備考」欄に対象外の理由を記入</t>
        </r>
      </text>
    </comment>
    <comment ref="U3" authorId="0">
      <text>
        <r>
          <rPr>
            <sz val="11"/>
            <color indexed="81"/>
            <rFont val="ＭＳ ゴシック"/>
            <family val="3"/>
            <charset val="128"/>
          </rPr>
          <t>障害発生時はすべての
障害検証が完了した日</t>
        </r>
      </text>
    </comment>
  </commentList>
</comments>
</file>

<file path=xl/comments6.xml><?xml version="1.0" encoding="utf-8"?>
<comments xmlns="http://schemas.openxmlformats.org/spreadsheetml/2006/main">
  <authors>
    <author>ikem@jp.fujitsu.com</author>
  </authors>
  <commentList>
    <comment ref="E3" authorId="0">
      <text>
        <r>
          <rPr>
            <sz val="11"/>
            <color indexed="81"/>
            <rFont val="ＭＳ ゴシック"/>
            <family val="3"/>
            <charset val="128"/>
          </rPr>
          <t>記入例
【操作手順】
受注画面で受注Noに001と入力し、検索ボタン押下
【期待値】
検索結果が受注Noに001の情報のみであること
【現象】
受注Noに001以外の情報も表示される</t>
        </r>
      </text>
    </comment>
    <comment ref="F3" authorId="0">
      <text>
        <r>
          <rPr>
            <sz val="11"/>
            <color indexed="81"/>
            <rFont val="ＭＳ ゴシック"/>
            <family val="3"/>
            <charset val="128"/>
          </rPr>
          <t>記入例
【直接原因】
下面からの受け渡し情報の設定漏れ
【根本原因】
担当者の仕様誤認</t>
        </r>
      </text>
    </comment>
    <comment ref="I3" authorId="0">
      <text>
        <r>
          <rPr>
            <sz val="11"/>
            <color indexed="81"/>
            <rFont val="ＭＳ ゴシック"/>
            <family val="3"/>
            <charset val="128"/>
          </rPr>
          <t>--1:設計ミス--------------------------------------------------------------------------------------------------------------
10:方式設計ﾐｽ                         ←システム方式仕様に関する設計ミス(性能/セキュリティ対策、エラー制御等)
11:ｲﾝﾀｰﾌｪｰｽ設計ﾐｽ                     ←関連する外部システムもしくはサブシステム内のインターフェースに関する設計ミス
12:DB/ﾌｧｲﾙ設計ﾐｽ                      ←DB構造、ファイル構造、インデックス・リンクなどに関する設計仕様ミス
13:ｼｽﾃﾑ機能(画面/帳票/ﾊﾞｯﾁ)設計ﾐｽ     ←画面/帳票/バッチの項目過不足、レイアウト設計ミス、項目間の関連チェックミスなど
14:共通部品設計ﾐｽ                     ←システム共通部品、業務共通部品などに関する設計仕様ミス
--2:PGミス----------------------------------------------------------------------------------------------------------------
20:ﾛｼﾞｯｸﾐｽ(論理ﾐｽ)                    ←プログラムロジックの論理的誤り（構造設計の誤りは「方式設計ミス」）
21:PGﾐｽ(ｺｰﾃﾞｨﾝｸﾞﾐｽ)                   ←実装におけるコーディングミス・軽微なロジックミス
22:PGﾐｽ(SQL文不備)                    ←実装におけるSQL文の不備、もしくはSQL文による性能問題
23:PGﾐｽ(共通規約違反)                 ←実装における共通規約違反
24:ﾃﾞｨｸﾞﾚｰﾄﾞ(修正誤り)                ←影響範囲調査不足などによるPGの改修ミス
--3:テスト準備ミス--------------------------------------------------------------------------------------------------------
30:ﾃｽﾄ仕様ﾐｽ                          ←テストケースモレ、もしくはテスト仕様の内容・条件が誤っていたなどテスト仕様作成ミス
31:ﾃｽﾄﾃﾞｰﾀﾐｽ                          ←テストデータの設定ミス（データ不整合、NULLデータ設定など）
--4:作業ミス--------------------------------------------------------------------------------------------------------------
40:ｵﾍﾟﾚｰｼｮﾝﾐｽ                         ←オペレーションミス（誤操作、手順ミスなど）
41:環境設定ﾐｽ                         ←リポジトリ登録ミスや、機器/OS/PP/ネットワーク/DB等の環境設定ミス
42:構成管理/ﾘﾘｰｽﾐｽ                    ←各種資産構成管理ミス、リリースミス
--5:製品障害--------------------------------------------------------------------------------------------------------------
50:製品障害(機器,OS,ﾐﾄﾞﾙ,PKG,ﾈｯﾄﾜｰｸ等)←適用製品の障害（機器、OS、ミドル、PKG、ネットワーク等）
--8:再現待ち--------------------------------------------------------------------------------------------------------------
80:原因不明(再現待ち)                 ←原因を特定するために必要な情報が不足している。また、再現性がない。
90:仕様通り(仕様変更の候補)           ←仕様通りの動作（障害ではない）　※仕様変更は当区分でクローズ←仕様変更管理へ
--9:非エラー--------------------------------------------------------------------------------------------------------------
91:重複(既障害)                       ←すでに検出された障害と同一のもの
--------------------------------------------------------------------------------------------------------------------------</t>
        </r>
      </text>
    </comment>
  </commentList>
</comments>
</file>

<file path=xl/comments7.xml><?xml version="1.0" encoding="utf-8"?>
<comments xmlns="http://schemas.openxmlformats.org/spreadsheetml/2006/main">
  <authors>
    <author>ikem@jp.fujitsu.com</author>
  </authors>
  <commentList>
    <comment ref="E3" authorId="0">
      <text>
        <r>
          <rPr>
            <sz val="11"/>
            <color indexed="81"/>
            <rFont val="ＭＳ ゴシック"/>
            <family val="3"/>
            <charset val="128"/>
          </rPr>
          <t>記入例
【操作手順】
受注画面で受注Noに001と入力し、検索ボタン押下
【期待値】
検索結果が受注Noに001の情報のみであること
【現象】
受注Noに001以外の情報も表示される</t>
        </r>
      </text>
    </comment>
    <comment ref="F3" authorId="0">
      <text>
        <r>
          <rPr>
            <sz val="11"/>
            <color indexed="81"/>
            <rFont val="ＭＳ ゴシック"/>
            <family val="3"/>
            <charset val="128"/>
          </rPr>
          <t>記入例
【直接原因】
下面からの受け渡し情報の設定漏れ
【根本原因】
担当者の仕様誤認</t>
        </r>
      </text>
    </comment>
    <comment ref="I3" authorId="0">
      <text>
        <r>
          <rPr>
            <sz val="11"/>
            <color indexed="81"/>
            <rFont val="ＭＳ ゴシック"/>
            <family val="3"/>
            <charset val="128"/>
          </rPr>
          <t>--1:設計ミス--------------------------------------------------------------------------------------------------------------
10:方式設計ﾐｽ                         ←システム方式仕様に関する設計ミス(性能/セキュリティ対策、エラー制御等)
11:ｲﾝﾀｰﾌｪｰｽ設計ﾐｽ                     ←関連する外部システムもしくはサブシステム内のインターフェースに関する設計ミス
12:DB/ﾌｧｲﾙ設計ﾐｽ                      ←DB構造、ファイル構造、インデックス・リンクなどに関する設計仕様ミス
13:ｼｽﾃﾑ機能(画面/帳票/ﾊﾞｯﾁ)設計ﾐｽ     ←画面/帳票/バッチの項目過不足、レイアウト設計ミス、項目間の関連チェックミスなど
14:共通部品設計ﾐｽ                     ←システム共通部品、業務共通部品などに関する設計仕様ミス
--2:PGミス----------------------------------------------------------------------------------------------------------------
20:ﾛｼﾞｯｸﾐｽ(論理ﾐｽ)                    ←プログラムロジックの論理的誤り（構造設計の誤りは「方式設計ミス」）
21:PGﾐｽ(ｺｰﾃﾞｨﾝｸﾞﾐｽ)                   ←実装におけるコーディングミス・軽微なロジックミス
22:PGﾐｽ(SQL文不備)                    ←実装におけるSQL文の不備、もしくはSQL文による性能問題
23:PGﾐｽ(共通規約違反)                 ←実装における共通規約違反
24:ﾃﾞｨｸﾞﾚｰﾄﾞ(修正誤り)                ←影響範囲調査不足などによるPGの改修ミス
--3:テスト準備ミス--------------------------------------------------------------------------------------------------------
30:ﾃｽﾄ仕様ﾐｽ                          ←テストケースモレ、もしくはテスト仕様の内容・条件が誤っていたなどテスト仕様作成ミス
31:ﾃｽﾄﾃﾞｰﾀﾐｽ                          ←テストデータの設定ミス（データ不整合、NULLデータ設定など）
--4:作業ミス--------------------------------------------------------------------------------------------------------------
40:ｵﾍﾟﾚｰｼｮﾝﾐｽ                         ←オペレーションミス（誤操作、手順ミスなど）
41:環境設定ﾐｽ                         ←リポジトリ登録ミスや、機器/OS/PP/ネットワーク/DB等の環境設定ミス
42:構成管理/ﾘﾘｰｽﾐｽ                    ←各種資産構成管理ミス、リリースミス
--5:製品障害--------------------------------------------------------------------------------------------------------------
50:製品障害(機器,OS,ﾐﾄﾞﾙ,PKG,ﾈｯﾄﾜｰｸ等)←適用製品の障害（機器、OS、ミドル、PKG、ネットワーク等）
--8:再現待ち--------------------------------------------------------------------------------------------------------------
80:原因不明(再現待ち)                 ←原因を特定するために必要な情報が不足している。また、再現性がない。
90:仕様通り(仕様変更の候補)           ←仕様通りの動作（障害ではない）　※仕様変更は当区分でクローズ←仕様変更管理へ
--9:非エラー--------------------------------------------------------------------------------------------------------------
91:重複(既障害)                       ←すでに検出された障害と同一のもの
--------------------------------------------------------------------------------------------------------------------------</t>
        </r>
      </text>
    </comment>
  </commentList>
</comments>
</file>

<file path=xl/comments8.xml><?xml version="1.0" encoding="utf-8"?>
<comments xmlns="http://schemas.openxmlformats.org/spreadsheetml/2006/main">
  <authors>
    <author>ikem@jp.fujitsu.com</author>
  </authors>
  <commentList>
    <comment ref="E3" authorId="0">
      <text>
        <r>
          <rPr>
            <sz val="11"/>
            <color indexed="81"/>
            <rFont val="ＭＳ ゴシック"/>
            <family val="3"/>
            <charset val="128"/>
          </rPr>
          <t>記入例
【操作手順】
受注画面で受注Noに001と入力し、検索ボタン押下
【期待値】
検索結果が受注Noに001の情報のみであること
【現象】
受注Noに001以外の情報も表示される</t>
        </r>
      </text>
    </comment>
    <comment ref="F3" authorId="0">
      <text>
        <r>
          <rPr>
            <sz val="11"/>
            <color indexed="81"/>
            <rFont val="ＭＳ ゴシック"/>
            <family val="3"/>
            <charset val="128"/>
          </rPr>
          <t>記入例
【直接原因】
下面からの受け渡し情報の設定漏れ
【根本原因】
担当者の仕様誤認</t>
        </r>
      </text>
    </comment>
    <comment ref="I3" authorId="0">
      <text>
        <r>
          <rPr>
            <sz val="11"/>
            <color indexed="81"/>
            <rFont val="ＭＳ ゴシック"/>
            <family val="3"/>
            <charset val="128"/>
          </rPr>
          <t>--1:設計ミス--------------------------------------------------------------------------------------------------------------
10:方式設計ﾐｽ                         ←システム方式仕様に関する設計ミス(性能/セキュリティ対策、エラー制御等)
11:ｲﾝﾀｰﾌｪｰｽ設計ﾐｽ                     ←関連する外部システムもしくはサブシステム内のインターフェースに関する設計ミス
12:DB/ﾌｧｲﾙ設計ﾐｽ                      ←DB構造、ファイル構造、インデックス・リンクなどに関する設計仕様ミス
13:ｼｽﾃﾑ機能(画面/帳票/ﾊﾞｯﾁ)設計ﾐｽ     ←画面/帳票/バッチの項目過不足、レイアウト設計ミス、項目間の関連チェックミスなど
14:共通部品設計ﾐｽ                     ←システム共通部品、業務共通部品などに関する設計仕様ミス
--2:PGミス----------------------------------------------------------------------------------------------------------------
20:ﾛｼﾞｯｸﾐｽ(論理ﾐｽ)                    ←プログラムロジックの論理的誤り（構造設計の誤りは「方式設計ミス」）
21:PGﾐｽ(ｺｰﾃﾞｨﾝｸﾞﾐｽ)                   ←実装におけるコーディングミス・軽微なロジックミス
22:PGﾐｽ(SQL文不備)                    ←実装におけるSQL文の不備、もしくはSQL文による性能問題
23:PGﾐｽ(共通規約違反)                 ←実装における共通規約違反
24:ﾃﾞｨｸﾞﾚｰﾄﾞ(修正誤り)                ←影響範囲調査不足などによるPGの改修ミス
--3:テスト準備ミス--------------------------------------------------------------------------------------------------------
30:ﾃｽﾄ仕様ﾐｽ                          ←テストケースモレ、もしくはテスト仕様の内容・条件が誤っていたなどテスト仕様作成ミス
31:ﾃｽﾄﾃﾞｰﾀﾐｽ                          ←テストデータの設定ミス（データ不整合、NULLデータ設定など）
--4:作業ミス--------------------------------------------------------------------------------------------------------------
40:ｵﾍﾟﾚｰｼｮﾝﾐｽ                         ←オペレーションミス（誤操作、手順ミスなど）
41:環境設定ﾐｽ                         ←リポジトリ登録ミスや、機器/OS/PP/ネットワーク/DB等の環境設定ミス
42:構成管理/ﾘﾘｰｽﾐｽ                    ←各種資産構成管理ミス、リリースミス
--5:製品障害--------------------------------------------------------------------------------------------------------------
50:製品障害(機器,OS,ﾐﾄﾞﾙ,PKG,ﾈｯﾄﾜｰｸ等)←適用製品の障害（機器、OS、ミドル、PKG、ネットワーク等）
--8:再現待ち--------------------------------------------------------------------------------------------------------------
80:原因不明(再現待ち)                 ←原因を特定するために必要な情報が不足している。また、再現性がない。
90:仕様通り(仕様変更の候補)           ←仕様通りの動作（障害ではない）　※仕様変更は当区分でクローズ←仕様変更管理へ
--9:非エラー--------------------------------------------------------------------------------------------------------------
91:重複(既障害)                       ←すでに検出された障害と同一のもの
--------------------------------------------------------------------------------------------------------------------------</t>
        </r>
      </text>
    </comment>
  </commentList>
</comments>
</file>

<file path=xl/sharedStrings.xml><?xml version="1.0" encoding="utf-8"?>
<sst xmlns="http://schemas.openxmlformats.org/spreadsheetml/2006/main" count="2235" uniqueCount="952">
  <si>
    <t>正常/異常</t>
    <rPh sb="0" eb="2">
      <t>セイジョウ</t>
    </rPh>
    <rPh sb="3" eb="5">
      <t>イジョウ</t>
    </rPh>
    <phoneticPr fontId="16"/>
  </si>
  <si>
    <t>マクロ生成時固定文言</t>
    <rPh sb="3" eb="5">
      <t>セイセイ</t>
    </rPh>
    <rPh sb="5" eb="6">
      <t>ジ</t>
    </rPh>
    <rPh sb="6" eb="8">
      <t>コテイ</t>
    </rPh>
    <rPh sb="8" eb="10">
      <t>モンゴン</t>
    </rPh>
    <phoneticPr fontId="16"/>
  </si>
  <si>
    <t>テスト分類</t>
    <phoneticPr fontId="16"/>
  </si>
  <si>
    <t>テスト項目</t>
    <phoneticPr fontId="16"/>
  </si>
  <si>
    <t>確認方法</t>
    <phoneticPr fontId="16"/>
  </si>
  <si>
    <t>検証物件</t>
    <phoneticPr fontId="16"/>
  </si>
  <si>
    <t>備考</t>
    <rPh sb="0" eb="2">
      <t>ビコウ</t>
    </rPh>
    <phoneticPr fontId="16"/>
  </si>
  <si>
    <t>テスト条件</t>
    <phoneticPr fontId="16"/>
  </si>
  <si>
    <t>予想結果</t>
    <rPh sb="0" eb="2">
      <t>ヨソウ</t>
    </rPh>
    <rPh sb="2" eb="4">
      <t>ケッカ</t>
    </rPh>
    <phoneticPr fontId="16"/>
  </si>
  <si>
    <t>担当者</t>
    <phoneticPr fontId="16"/>
  </si>
  <si>
    <t>画面出力仕様</t>
    <rPh sb="0" eb="2">
      <t>ガメン</t>
    </rPh>
    <rPh sb="2" eb="4">
      <t>シュツリョク</t>
    </rPh>
    <rPh sb="4" eb="6">
      <t>シヨウ</t>
    </rPh>
    <phoneticPr fontId="16"/>
  </si>
  <si>
    <t>画面制御仕様</t>
    <rPh sb="0" eb="2">
      <t>ガメン</t>
    </rPh>
    <rPh sb="2" eb="4">
      <t>セイギョ</t>
    </rPh>
    <rPh sb="4" eb="6">
      <t>シヨウ</t>
    </rPh>
    <phoneticPr fontId="16"/>
  </si>
  <si>
    <t>アクション仕様</t>
    <rPh sb="5" eb="7">
      <t>シヨウ</t>
    </rPh>
    <phoneticPr fontId="16"/>
  </si>
  <si>
    <t>画面制御仕様
確認項目数、・・・・が全て0のとき</t>
    <rPh sb="18" eb="19">
      <t>スベ</t>
    </rPh>
    <phoneticPr fontId="16"/>
  </si>
  <si>
    <t>画面制御仕様&gt;0</t>
    <phoneticPr fontId="16"/>
  </si>
  <si>
    <t>画面出力仕様&gt;0</t>
    <phoneticPr fontId="16"/>
  </si>
  <si>
    <t>チェック仕様
確認項目数&gt;0</t>
    <phoneticPr fontId="16"/>
  </si>
  <si>
    <t>論理テーブル更新仕様
確認項目数&gt;0</t>
    <phoneticPr fontId="16"/>
  </si>
  <si>
    <t>画面ハードコピー</t>
    <phoneticPr fontId="16"/>
  </si>
  <si>
    <t>チェック仕様</t>
    <phoneticPr fontId="16"/>
  </si>
  <si>
    <t>論理テーブル更新仕様</t>
    <phoneticPr fontId="16"/>
  </si>
  <si>
    <t>CSV出力仕様
確認項目数&gt;0</t>
    <phoneticPr fontId="16"/>
  </si>
  <si>
    <t>DBデータ内容
CSVデータ</t>
    <rPh sb="5" eb="7">
      <t>ナイヨウ</t>
    </rPh>
    <phoneticPr fontId="16"/>
  </si>
  <si>
    <t>DBデータ内容</t>
    <phoneticPr fontId="16"/>
  </si>
  <si>
    <t>画面ハードコピー</t>
    <phoneticPr fontId="16"/>
  </si>
  <si>
    <t>CSV出力仕様</t>
    <phoneticPr fontId="16"/>
  </si>
  <si>
    <t>表示画面目視による確認</t>
    <rPh sb="0" eb="2">
      <t>ヒョウジ</t>
    </rPh>
    <rPh sb="2" eb="4">
      <t>ガメン</t>
    </rPh>
    <rPh sb="4" eb="6">
      <t>モクシ</t>
    </rPh>
    <rPh sb="9" eb="11">
      <t>カクニン</t>
    </rPh>
    <phoneticPr fontId="16"/>
  </si>
  <si>
    <t>表示画面目視による確認</t>
    <phoneticPr fontId="16"/>
  </si>
  <si>
    <t>出力内容目視による確認</t>
    <rPh sb="0" eb="2">
      <t>シュツリョク</t>
    </rPh>
    <rPh sb="2" eb="4">
      <t>ナイヨウ</t>
    </rPh>
    <phoneticPr fontId="16"/>
  </si>
  <si>
    <t>目視による確認</t>
    <rPh sb="0" eb="2">
      <t>モクシ</t>
    </rPh>
    <rPh sb="5" eb="7">
      <t>カクニン</t>
    </rPh>
    <phoneticPr fontId="16"/>
  </si>
  <si>
    <t>発生日</t>
    <rPh sb="0" eb="3">
      <t>ハッセイビ</t>
    </rPh>
    <phoneticPr fontId="16"/>
  </si>
  <si>
    <t>原因工程</t>
    <rPh sb="0" eb="2">
      <t>ゲンイン</t>
    </rPh>
    <rPh sb="2" eb="4">
      <t>コウテイ</t>
    </rPh>
    <phoneticPr fontId="16"/>
  </si>
  <si>
    <t>原因区分</t>
    <rPh sb="0" eb="2">
      <t>ゲンイン</t>
    </rPh>
    <rPh sb="2" eb="4">
      <t>クブン</t>
    </rPh>
    <phoneticPr fontId="16"/>
  </si>
  <si>
    <t>原因</t>
    <rPh sb="0" eb="2">
      <t>ゲンイン</t>
    </rPh>
    <phoneticPr fontId="16"/>
  </si>
  <si>
    <t>横展開
要否</t>
    <rPh sb="0" eb="1">
      <t>ヨコ</t>
    </rPh>
    <rPh sb="1" eb="3">
      <t>テンカイ</t>
    </rPh>
    <rPh sb="4" eb="6">
      <t>ヨウヒ</t>
    </rPh>
    <phoneticPr fontId="16"/>
  </si>
  <si>
    <t>マクロ固定文言出力条件</t>
    <rPh sb="3" eb="5">
      <t>コテイ</t>
    </rPh>
    <rPh sb="5" eb="7">
      <t>モンゴン</t>
    </rPh>
    <rPh sb="7" eb="9">
      <t>シュツリョク</t>
    </rPh>
    <rPh sb="9" eb="11">
      <t>ジョウケン</t>
    </rPh>
    <phoneticPr fontId="16"/>
  </si>
  <si>
    <t>テスト対象詳細設計書種類</t>
    <rPh sb="3" eb="5">
      <t>タイショウ</t>
    </rPh>
    <rPh sb="5" eb="7">
      <t>ショウサイ</t>
    </rPh>
    <rPh sb="7" eb="9">
      <t>セッケイ</t>
    </rPh>
    <rPh sb="9" eb="10">
      <t>ショ</t>
    </rPh>
    <rPh sb="10" eb="12">
      <t>シュルイ</t>
    </rPh>
    <phoneticPr fontId="16"/>
  </si>
  <si>
    <t>テスト対象詳細設計書種類
＝画面設計書</t>
    <rPh sb="14" eb="16">
      <t>ガメン</t>
    </rPh>
    <rPh sb="16" eb="18">
      <t>セッケイ</t>
    </rPh>
    <rPh sb="18" eb="19">
      <t>ショ</t>
    </rPh>
    <phoneticPr fontId="16"/>
  </si>
  <si>
    <t>〃</t>
    <phoneticPr fontId="16"/>
  </si>
  <si>
    <t>－</t>
    <phoneticPr fontId="16"/>
  </si>
  <si>
    <t>テスト対象詳細設計書種類
＝帳票設計書</t>
    <rPh sb="14" eb="16">
      <t>チョウヒョウ</t>
    </rPh>
    <rPh sb="16" eb="18">
      <t>セッケイ</t>
    </rPh>
    <rPh sb="18" eb="19">
      <t>ショ</t>
    </rPh>
    <phoneticPr fontId="16"/>
  </si>
  <si>
    <t>PT項目ID</t>
    <rPh sb="2" eb="4">
      <t>コウモク</t>
    </rPh>
    <phoneticPr fontId="16"/>
  </si>
  <si>
    <t>CSV項目定義参照</t>
    <rPh sb="7" eb="9">
      <t>サンショウ</t>
    </rPh>
    <phoneticPr fontId="16"/>
  </si>
  <si>
    <t>CSV項目定義条件の場合</t>
    <phoneticPr fontId="16"/>
  </si>
  <si>
    <t>＜PT実施内容＞</t>
  </si>
  <si>
    <r>
      <t>■画面設計書　　　　＝＞　共通テスト仕様書（画面） 　　＋業務テスト仕様書（詳細設計書の内容）</t>
    </r>
    <r>
      <rPr>
        <sz val="11"/>
        <color rgb="FFFF0000"/>
        <rFont val="ＭＳ ゴシック"/>
        <family val="3"/>
        <charset val="128"/>
      </rPr>
      <t>（＋個別テスト仕様書のテスト）</t>
    </r>
    <r>
      <rPr>
        <sz val="11"/>
        <color rgb="FF000000"/>
        <rFont val="ＭＳ ゴシック"/>
        <family val="3"/>
        <charset val="128"/>
      </rPr>
      <t>　</t>
    </r>
    <r>
      <rPr>
        <sz val="11"/>
        <color theme="5"/>
        <rFont val="ＭＳ ゴシック"/>
        <family val="3"/>
        <charset val="128"/>
      </rPr>
      <t>⇒　PWaaS標準の「PT仕様書兼成績書」をマクロで生成</t>
    </r>
    <phoneticPr fontId="16"/>
  </si>
  <si>
    <r>
      <t>■帳票設計書　　　　＝＞　共通テスト仕様書（帳票・SQL）＋業務テスト仕様書（詳細設計書の内容）</t>
    </r>
    <r>
      <rPr>
        <sz val="11"/>
        <color rgb="FFFF0000"/>
        <rFont val="ＭＳ ゴシック"/>
        <family val="3"/>
        <charset val="128"/>
      </rPr>
      <t>（＋個別テスト仕様書のテスト）</t>
    </r>
    <r>
      <rPr>
        <sz val="11"/>
        <color rgb="FF000000"/>
        <rFont val="ＭＳ ゴシック"/>
        <family val="3"/>
        <charset val="128"/>
      </rPr>
      <t>　</t>
    </r>
    <r>
      <rPr>
        <sz val="11"/>
        <color theme="5"/>
        <rFont val="ＭＳ ゴシック"/>
        <family val="3"/>
        <charset val="128"/>
      </rPr>
      <t>⇒　PWaaS標準の「PT仕様書兼成績書」をマクロで生成</t>
    </r>
    <phoneticPr fontId="16"/>
  </si>
  <si>
    <r>
      <t>■SQLツール定義書 　＝＞　共通テスト仕様書（帳票・SQL）＋業務テスト仕様書（詳細設計書の内容）</t>
    </r>
    <r>
      <rPr>
        <sz val="11"/>
        <color rgb="FFFF0000"/>
        <rFont val="ＭＳ ゴシック"/>
        <family val="3"/>
        <charset val="128"/>
      </rPr>
      <t>（＋個別テスト仕様書のテスト）</t>
    </r>
    <r>
      <rPr>
        <sz val="11"/>
        <color rgb="FF000000"/>
        <rFont val="ＭＳ ゴシック"/>
        <family val="3"/>
        <charset val="128"/>
      </rPr>
      <t>　</t>
    </r>
    <r>
      <rPr>
        <sz val="11"/>
        <color theme="5"/>
        <rFont val="ＭＳ ゴシック"/>
        <family val="3"/>
        <charset val="128"/>
      </rPr>
      <t>⇒　PWaaS標準の「PT仕様書兼成績書」をマクロで生成</t>
    </r>
    <phoneticPr fontId="16"/>
  </si>
  <si>
    <t>PT仕様書</t>
    <rPh sb="2" eb="5">
      <t>シヨウショ</t>
    </rPh>
    <phoneticPr fontId="16"/>
  </si>
  <si>
    <t>CSV項目定義定義書に記載されているCSV出力仕様通りか</t>
    <phoneticPr fontId="16"/>
  </si>
  <si>
    <r>
      <t>アクション定義書
PT項目ID</t>
    </r>
    <r>
      <rPr>
        <sz val="11"/>
        <color rgb="FFFF0000"/>
        <rFont val="ＭＳ ゴシック"/>
        <family val="3"/>
        <charset val="128"/>
      </rPr>
      <t>XXXX</t>
    </r>
    <r>
      <rPr>
        <sz val="11"/>
        <color theme="1"/>
        <rFont val="ＭＳ ゴシック"/>
        <family val="3"/>
        <charset val="128"/>
      </rPr>
      <t>に記載されているアクション仕様通りか</t>
    </r>
    <rPh sb="11" eb="13">
      <t>コウモク</t>
    </rPh>
    <phoneticPr fontId="16"/>
  </si>
  <si>
    <r>
      <t>PT項目ID</t>
    </r>
    <r>
      <rPr>
        <sz val="11"/>
        <color rgb="FFFF0000"/>
        <rFont val="ＭＳ ゴシック"/>
        <family val="3"/>
        <charset val="128"/>
      </rPr>
      <t>XXXX</t>
    </r>
    <r>
      <rPr>
        <sz val="11"/>
        <color theme="1"/>
        <rFont val="ＭＳ ゴシック"/>
        <family val="3"/>
        <charset val="128"/>
      </rPr>
      <t>に記載されているアクション条件の場合</t>
    </r>
    <rPh sb="23" eb="25">
      <t>ジョウケン</t>
    </rPh>
    <rPh sb="26" eb="28">
      <t>バアイ</t>
    </rPh>
    <phoneticPr fontId="16"/>
  </si>
  <si>
    <r>
      <t>アクション定義書
PT項目ID</t>
    </r>
    <r>
      <rPr>
        <sz val="11"/>
        <color rgb="FFFF0000"/>
        <rFont val="ＭＳ ゴシック"/>
        <family val="3"/>
        <charset val="128"/>
      </rPr>
      <t>XXXX</t>
    </r>
    <r>
      <rPr>
        <sz val="11"/>
        <color theme="1"/>
        <rFont val="ＭＳ ゴシック"/>
        <family val="3"/>
        <charset val="128"/>
      </rPr>
      <t>参照</t>
    </r>
    <rPh sb="19" eb="21">
      <t>サンショウ</t>
    </rPh>
    <phoneticPr fontId="16"/>
  </si>
  <si>
    <r>
      <t>アクション定義書
PT項目ID</t>
    </r>
    <r>
      <rPr>
        <sz val="11"/>
        <color rgb="FFFF0000"/>
        <rFont val="ＭＳ ゴシック"/>
        <family val="3"/>
        <charset val="128"/>
      </rPr>
      <t>XXXX</t>
    </r>
    <r>
      <rPr>
        <sz val="11"/>
        <color theme="1"/>
        <rFont val="ＭＳ ゴシック"/>
        <family val="3"/>
        <charset val="128"/>
      </rPr>
      <t>に記載されている画面制御仕様ID通りか</t>
    </r>
    <rPh sb="11" eb="13">
      <t>コウモク</t>
    </rPh>
    <phoneticPr fontId="16"/>
  </si>
  <si>
    <r>
      <t>PT項目ID</t>
    </r>
    <r>
      <rPr>
        <sz val="11"/>
        <color rgb="FFFF0000"/>
        <rFont val="ＭＳ ゴシック"/>
        <family val="3"/>
        <charset val="128"/>
      </rPr>
      <t>XXXX</t>
    </r>
    <r>
      <rPr>
        <sz val="11"/>
        <color theme="1"/>
        <rFont val="ＭＳ ゴシック"/>
        <family val="3"/>
        <charset val="128"/>
      </rPr>
      <t>に該当する画面制御仕様条件の場合</t>
    </r>
    <rPh sb="21" eb="23">
      <t>ジョウケン</t>
    </rPh>
    <rPh sb="24" eb="26">
      <t>バアイ</t>
    </rPh>
    <phoneticPr fontId="16"/>
  </si>
  <si>
    <r>
      <t>アクション定義書
PT項目ID</t>
    </r>
    <r>
      <rPr>
        <sz val="11"/>
        <color rgb="FFFF0000"/>
        <rFont val="ＭＳ ゴシック"/>
        <family val="3"/>
        <charset val="128"/>
      </rPr>
      <t>XXXX</t>
    </r>
    <r>
      <rPr>
        <sz val="11"/>
        <rFont val="ＭＳ ゴシック"/>
        <family val="3"/>
        <charset val="128"/>
      </rPr>
      <t>に該当する画面制御仕様参照</t>
    </r>
    <rPh sb="20" eb="22">
      <t>ガイトウ</t>
    </rPh>
    <rPh sb="30" eb="32">
      <t>サンショウ</t>
    </rPh>
    <phoneticPr fontId="16"/>
  </si>
  <si>
    <r>
      <t>アクション定義書
PT項目ID</t>
    </r>
    <r>
      <rPr>
        <sz val="11"/>
        <color rgb="FFFF0000"/>
        <rFont val="ＭＳ ゴシック"/>
        <family val="3"/>
        <charset val="128"/>
      </rPr>
      <t>XXXX</t>
    </r>
    <r>
      <rPr>
        <sz val="11"/>
        <color theme="1"/>
        <rFont val="ＭＳ ゴシック"/>
        <family val="3"/>
        <charset val="128"/>
      </rPr>
      <t>に記載されている画面出力仕様ID通りか</t>
    </r>
    <rPh sb="11" eb="13">
      <t>コウモク</t>
    </rPh>
    <phoneticPr fontId="16"/>
  </si>
  <si>
    <r>
      <t>PT項目ID</t>
    </r>
    <r>
      <rPr>
        <sz val="11"/>
        <color rgb="FFFF0000"/>
        <rFont val="ＭＳ ゴシック"/>
        <family val="3"/>
        <charset val="128"/>
      </rPr>
      <t>XXXX</t>
    </r>
    <r>
      <rPr>
        <sz val="11"/>
        <color theme="1"/>
        <rFont val="ＭＳ ゴシック"/>
        <family val="3"/>
        <charset val="128"/>
      </rPr>
      <t>に該当する画面出力仕様条件の場合</t>
    </r>
    <rPh sb="21" eb="23">
      <t>ジョウケン</t>
    </rPh>
    <rPh sb="24" eb="26">
      <t>バアイ</t>
    </rPh>
    <phoneticPr fontId="16"/>
  </si>
  <si>
    <r>
      <t>アクション定義書
PT項目ID</t>
    </r>
    <r>
      <rPr>
        <sz val="11"/>
        <color rgb="FFFF0000"/>
        <rFont val="ＭＳ ゴシック"/>
        <family val="3"/>
        <charset val="128"/>
      </rPr>
      <t>XXXX</t>
    </r>
    <r>
      <rPr>
        <sz val="11"/>
        <color theme="1"/>
        <rFont val="ＭＳ ゴシック"/>
        <family val="3"/>
        <charset val="128"/>
      </rPr>
      <t>に該当する画面出力仕様参照</t>
    </r>
    <rPh sb="20" eb="22">
      <t>ガイトウ</t>
    </rPh>
    <rPh sb="30" eb="32">
      <t>サンショウ</t>
    </rPh>
    <phoneticPr fontId="16"/>
  </si>
  <si>
    <r>
      <t>アクション定義書
PT項目ID</t>
    </r>
    <r>
      <rPr>
        <sz val="11"/>
        <color rgb="FFFF0000"/>
        <rFont val="ＭＳ ゴシック"/>
        <family val="3"/>
        <charset val="128"/>
      </rPr>
      <t>XXXX</t>
    </r>
    <r>
      <rPr>
        <sz val="11"/>
        <color theme="1"/>
        <rFont val="ＭＳ ゴシック"/>
        <family val="3"/>
        <charset val="128"/>
      </rPr>
      <t>に記載されているチェック仕様ID通りか</t>
    </r>
    <rPh sb="11" eb="13">
      <t>コウモク</t>
    </rPh>
    <phoneticPr fontId="16"/>
  </si>
  <si>
    <r>
      <t>PT項目ID</t>
    </r>
    <r>
      <rPr>
        <sz val="11"/>
        <color rgb="FFFF0000"/>
        <rFont val="ＭＳ ゴシック"/>
        <family val="3"/>
        <charset val="128"/>
      </rPr>
      <t>XXXX</t>
    </r>
    <r>
      <rPr>
        <sz val="11"/>
        <color theme="1"/>
        <rFont val="ＭＳ ゴシック"/>
        <family val="3"/>
        <charset val="128"/>
      </rPr>
      <t>に該当するチェック仕様条件の場合</t>
    </r>
    <rPh sb="21" eb="23">
      <t>ジョウケン</t>
    </rPh>
    <rPh sb="24" eb="26">
      <t>バアイ</t>
    </rPh>
    <phoneticPr fontId="16"/>
  </si>
  <si>
    <r>
      <t>アクション定義書
PT項目ID</t>
    </r>
    <r>
      <rPr>
        <sz val="11"/>
        <color rgb="FFFF0000"/>
        <rFont val="ＭＳ ゴシック"/>
        <family val="3"/>
        <charset val="128"/>
      </rPr>
      <t>XXXX</t>
    </r>
    <r>
      <rPr>
        <sz val="11"/>
        <color theme="1"/>
        <rFont val="ＭＳ ゴシック"/>
        <family val="3"/>
        <charset val="128"/>
      </rPr>
      <t>に該当するチェック仕様参照</t>
    </r>
    <rPh sb="20" eb="22">
      <t>ガイトウ</t>
    </rPh>
    <rPh sb="30" eb="32">
      <t>サンショウ</t>
    </rPh>
    <phoneticPr fontId="16"/>
  </si>
  <si>
    <r>
      <t>アクション定義書
PT項目ID</t>
    </r>
    <r>
      <rPr>
        <sz val="11"/>
        <color rgb="FFFF0000"/>
        <rFont val="ＭＳ ゴシック"/>
        <family val="3"/>
        <charset val="128"/>
      </rPr>
      <t>XXXX</t>
    </r>
    <r>
      <rPr>
        <sz val="11"/>
        <color theme="1"/>
        <rFont val="ＭＳ ゴシック"/>
        <family val="3"/>
        <charset val="128"/>
      </rPr>
      <t>に記載されている論理テーブル更新仕様ID通りか</t>
    </r>
    <rPh sb="11" eb="13">
      <t>コウモク</t>
    </rPh>
    <phoneticPr fontId="16"/>
  </si>
  <si>
    <r>
      <t>PT項目ID</t>
    </r>
    <r>
      <rPr>
        <sz val="11"/>
        <color rgb="FFFF0000"/>
        <rFont val="ＭＳ ゴシック"/>
        <family val="3"/>
        <charset val="128"/>
      </rPr>
      <t>XXXX</t>
    </r>
    <r>
      <rPr>
        <sz val="11"/>
        <color theme="1"/>
        <rFont val="ＭＳ ゴシック"/>
        <family val="3"/>
        <charset val="128"/>
      </rPr>
      <t>に該当する論理テーブル更新仕様条件の場合</t>
    </r>
    <rPh sb="25" eb="27">
      <t>ジョウケン</t>
    </rPh>
    <rPh sb="28" eb="30">
      <t>バアイ</t>
    </rPh>
    <phoneticPr fontId="16"/>
  </si>
  <si>
    <r>
      <t>アクション定義書
PT項目ID</t>
    </r>
    <r>
      <rPr>
        <sz val="11"/>
        <color rgb="FFFF0000"/>
        <rFont val="ＭＳ ゴシック"/>
        <family val="3"/>
        <charset val="128"/>
      </rPr>
      <t>XXXX</t>
    </r>
    <r>
      <rPr>
        <sz val="11"/>
        <color theme="1"/>
        <rFont val="ＭＳ ゴシック"/>
        <family val="3"/>
        <charset val="128"/>
      </rPr>
      <t>に該当する論理テーブル更新仕様参照</t>
    </r>
    <rPh sb="20" eb="22">
      <t>ガイトウ</t>
    </rPh>
    <rPh sb="34" eb="36">
      <t>サンショウ</t>
    </rPh>
    <phoneticPr fontId="16"/>
  </si>
  <si>
    <r>
      <t>アクション定義書
PT項目ID</t>
    </r>
    <r>
      <rPr>
        <sz val="11"/>
        <color rgb="FFFF0000"/>
        <rFont val="ＭＳ ゴシック"/>
        <family val="3"/>
        <charset val="128"/>
      </rPr>
      <t>XXXX</t>
    </r>
    <r>
      <rPr>
        <sz val="11"/>
        <color theme="1"/>
        <rFont val="ＭＳ ゴシック"/>
        <family val="3"/>
        <charset val="128"/>
      </rPr>
      <t>に記載されているCSV出力仕様通りか</t>
    </r>
    <rPh sb="11" eb="13">
      <t>コウモク</t>
    </rPh>
    <phoneticPr fontId="16"/>
  </si>
  <si>
    <r>
      <t>PT項目ID</t>
    </r>
    <r>
      <rPr>
        <sz val="11"/>
        <color rgb="FFFF0000"/>
        <rFont val="ＭＳ ゴシック"/>
        <family val="3"/>
        <charset val="128"/>
      </rPr>
      <t>XXXX</t>
    </r>
    <r>
      <rPr>
        <sz val="11"/>
        <color theme="1"/>
        <rFont val="ＭＳ ゴシック"/>
        <family val="3"/>
        <charset val="128"/>
      </rPr>
      <t>に該当するCSV項目定義条件の場合</t>
    </r>
    <rPh sb="22" eb="24">
      <t>ジョウケン</t>
    </rPh>
    <rPh sb="25" eb="27">
      <t>バアイ</t>
    </rPh>
    <phoneticPr fontId="16"/>
  </si>
  <si>
    <r>
      <t>アクション定義書
PT項目ID</t>
    </r>
    <r>
      <rPr>
        <sz val="11"/>
        <color rgb="FFFF0000"/>
        <rFont val="ＭＳ ゴシック"/>
        <family val="3"/>
        <charset val="128"/>
      </rPr>
      <t>XXXX</t>
    </r>
    <r>
      <rPr>
        <sz val="11"/>
        <color theme="1"/>
        <rFont val="ＭＳ ゴシック"/>
        <family val="3"/>
        <charset val="128"/>
      </rPr>
      <t>に該当するCSV項目定義参照</t>
    </r>
    <rPh sb="20" eb="22">
      <t>ガイトウ</t>
    </rPh>
    <rPh sb="31" eb="33">
      <t>サンショウ</t>
    </rPh>
    <phoneticPr fontId="16"/>
  </si>
  <si>
    <t>RD</t>
  </si>
  <si>
    <t>UI</t>
  </si>
  <si>
    <t>SS</t>
  </si>
  <si>
    <t>PS</t>
  </si>
  <si>
    <t>PG</t>
  </si>
  <si>
    <t>PT</t>
  </si>
  <si>
    <t>21:PGﾐｽ(ｺｰﾃﾞｨﾝｸﾞﾐｽ)</t>
  </si>
  <si>
    <t>31:ﾃｽﾄﾃﾞｰﾀﾐｽ</t>
  </si>
  <si>
    <t>40:ｵﾍﾟﾚｰｼｮﾝﾐｽ</t>
  </si>
  <si>
    <t>対処</t>
    <rPh sb="0" eb="2">
      <t>タイショ</t>
    </rPh>
    <phoneticPr fontId="16"/>
  </si>
  <si>
    <t>障害内容</t>
    <rPh sb="0" eb="2">
      <t>ショウガイ</t>
    </rPh>
    <rPh sb="2" eb="4">
      <t>ナイヨウ</t>
    </rPh>
    <phoneticPr fontId="16"/>
  </si>
  <si>
    <t>1:設計ミス</t>
  </si>
  <si>
    <t>10:方式設計ﾐｽ</t>
  </si>
  <si>
    <t>11:ｲﾝﾀｰﾌｪｰｽ設計ﾐｽ</t>
  </si>
  <si>
    <t>12:DB/ﾌｧｲﾙ設計ﾐｽ</t>
  </si>
  <si>
    <t>13:ｼｽﾃﾑ機能(画面/帳票/ﾊﾞｯﾁ)設計ﾐｽ</t>
  </si>
  <si>
    <t>14:共通部品設計ﾐｽ</t>
  </si>
  <si>
    <t>2:PGミス</t>
  </si>
  <si>
    <t>20:ﾛｼﾞｯｸﾐｽ(論理ﾐｽ)</t>
  </si>
  <si>
    <t>22:PGﾐｽ(SQL文不備)</t>
  </si>
  <si>
    <t>23:PGﾐｽ(共通規約違反)</t>
  </si>
  <si>
    <t>24:ﾃﾞｨｸﾞﾚｰﾄﾞ(修正誤り)</t>
  </si>
  <si>
    <t>3:テスト準備ミス</t>
  </si>
  <si>
    <t>30:ﾃｽﾄ仕様ﾐｽ</t>
  </si>
  <si>
    <t>4:作業ミス</t>
  </si>
  <si>
    <t>41:環境設定ﾐｽ</t>
  </si>
  <si>
    <t>42:構成管理/ﾘﾘｰｽﾐｽ</t>
  </si>
  <si>
    <t>5:製品障害</t>
  </si>
  <si>
    <t>50:製品障害(機器,OS,ﾐﾄﾞﾙ,PKG,ﾈｯﾄﾜｰｸ等)</t>
  </si>
  <si>
    <t>8:再現待ち</t>
  </si>
  <si>
    <t>80:原因不明(再現待ち)</t>
  </si>
  <si>
    <t>9:非エラー</t>
  </si>
  <si>
    <t>90:仕様通り(仕様変更の候補)</t>
  </si>
  <si>
    <t>91:重複(既障害)</t>
  </si>
  <si>
    <t xml:space="preserve">関連する外部システムもしくはサブシステム内のインターフェースに関する設計ミス </t>
  </si>
  <si>
    <t xml:space="preserve">DB構造、ファイル構造、インデックス・リンクなどに関する設計仕様ミス </t>
  </si>
  <si>
    <t>画面/帳票/バッチの項目過不足、レイアウト設計ミス、項目間の関連チェックミスなど</t>
  </si>
  <si>
    <t>システム共通部品、業務共通部品などに関する設計仕様ミス</t>
  </si>
  <si>
    <t xml:space="preserve">プログラムロジックの論理的誤り（構造設計の誤りは「方式設計ミス」） </t>
  </si>
  <si>
    <t>実装におけるコーディングミス・軽微なロジックミス</t>
  </si>
  <si>
    <t>実装におけるSQL文の不備、もしくはSQL文による性能問題</t>
  </si>
  <si>
    <t>実装における共通規約違反</t>
  </si>
  <si>
    <t xml:space="preserve">テストケースモレ、もしくはテスト仕様の内容・条件が誤っていたなどテスト仕様作成ミス </t>
  </si>
  <si>
    <t xml:space="preserve">テストデータの設定ミス（データ不整合、NULLデータ設定など）  </t>
  </si>
  <si>
    <t>オペレーションミス（誤操作、手順ミスなど）</t>
  </si>
  <si>
    <t>リポジトリ登録ミスや、機器/OS/PP/ネットワーク/DB等の環境設定ミス</t>
  </si>
  <si>
    <t>各種資産構成管理ミス、リリースミス</t>
  </si>
  <si>
    <t>原因分類</t>
    <rPh sb="0" eb="2">
      <t>ゲンイン</t>
    </rPh>
    <rPh sb="2" eb="4">
      <t>ブンルイ</t>
    </rPh>
    <phoneticPr fontId="17"/>
  </si>
  <si>
    <t>原因区分</t>
    <rPh sb="0" eb="2">
      <t>ゲンイン</t>
    </rPh>
    <rPh sb="2" eb="4">
      <t>クブン</t>
    </rPh>
    <phoneticPr fontId="17"/>
  </si>
  <si>
    <t>原因区分内容説明</t>
    <rPh sb="0" eb="2">
      <t>ゲンイン</t>
    </rPh>
    <rPh sb="2" eb="4">
      <t>クブン</t>
    </rPh>
    <rPh sb="4" eb="6">
      <t>ナイヨウ</t>
    </rPh>
    <rPh sb="6" eb="8">
      <t>セツメイ</t>
    </rPh>
    <phoneticPr fontId="17"/>
  </si>
  <si>
    <t xml:space="preserve">システム方式仕様に関する設計ミス(性能/セキュリティ対策、エラー制御等) </t>
  </si>
  <si>
    <t>影響範囲調査不足などによるPGの改修ミス</t>
  </si>
  <si>
    <t>適用製品の障害（機器、OS、ミドル、PKG、ネットワーク等）</t>
  </si>
  <si>
    <t>原因を特定するために必要な情報が不足している。また、再現性がない。</t>
  </si>
  <si>
    <t>仕様通りの動作（障害ではない）　※仕様変更は当区分でクローズ⇒仕様変更管理へ</t>
  </si>
  <si>
    <t>すでに検出された障害と同一のもの</t>
  </si>
  <si>
    <t>原因工程</t>
    <rPh sb="2" eb="4">
      <t>コウテイ</t>
    </rPh>
    <phoneticPr fontId="18"/>
  </si>
  <si>
    <t>対処PGID_PG名</t>
    <rPh sb="0" eb="2">
      <t>タイショ</t>
    </rPh>
    <rPh sb="9" eb="10">
      <t>メイ</t>
    </rPh>
    <phoneticPr fontId="16"/>
  </si>
  <si>
    <r>
      <t>■バッチ設計書　　　＝＞　共通テスト仕様書（バッチ） 　　　　　　　　　　　　　　　　　　　　　＋個別テスト仕様書のテスト　　</t>
    </r>
    <r>
      <rPr>
        <sz val="11"/>
        <color theme="5"/>
        <rFont val="ＭＳ ゴシック"/>
        <family val="3"/>
        <charset val="128"/>
      </rPr>
      <t>⇒　PWaaS標準の「PT仕様書兼成績書」をマクロで生成</t>
    </r>
    <phoneticPr fontId="16"/>
  </si>
  <si>
    <t>フリー項目</t>
    <rPh sb="3" eb="5">
      <t>コウモク</t>
    </rPh>
    <phoneticPr fontId="16"/>
  </si>
  <si>
    <t>テスト対象開発担当会社名</t>
  </si>
  <si>
    <t>テスト対象開発担当者名</t>
  </si>
  <si>
    <t>開発規模</t>
    <rPh sb="0" eb="2">
      <t>カイハツ</t>
    </rPh>
    <rPh sb="2" eb="4">
      <t>キボ</t>
    </rPh>
    <phoneticPr fontId="16"/>
  </si>
  <si>
    <t xml:space="preserve">
</t>
    <phoneticPr fontId="16"/>
  </si>
  <si>
    <t>セッション保持時間は設定通りに動作するか？</t>
  </si>
  <si>
    <t>ブラウザの「戻る」「更新」「中止」などのボタンを連続押下しても正しく動作するか？</t>
  </si>
  <si>
    <t>イジワルテスト</t>
  </si>
  <si>
    <t>イレギュラー操作</t>
  </si>
  <si>
    <t>入力チェックのエラー時、入力項目の全てまたは一部の項目がクリアされてしまって、再入力になってしまわないか？</t>
  </si>
  <si>
    <t>エラーメッセージからどう対処すれば良いかわかりやすいような表現になっているか？</t>
  </si>
  <si>
    <t>エラーメッセージの表示順が画面項目順でなく前後していてわかりにくくないか？</t>
  </si>
  <si>
    <t>表示されたメッセージ・ポップアップ・画面の文言がわかりやすいか？</t>
  </si>
  <si>
    <t>登録／更新／削除の処理前や処理後の確認メッセージ、ポップアップの表示は仕様通りか？</t>
  </si>
  <si>
    <t>わかりやすさ</t>
  </si>
  <si>
    <t>画面はサブシステム間、サブシステム内で統一性がとれているか？</t>
  </si>
  <si>
    <t>統一性</t>
  </si>
  <si>
    <t>統一性・わかりやすさ</t>
    <rPh sb="0" eb="3">
      <t>トウイツセイ</t>
    </rPh>
    <phoneticPr fontId="31"/>
  </si>
  <si>
    <t>パスワードの入力制限は仕様通りか？</t>
  </si>
  <si>
    <t>認証</t>
    <rPh sb="0" eb="2">
      <t>ニンショウ</t>
    </rPh>
    <phoneticPr fontId="31"/>
  </si>
  <si>
    <t>インターネット公開システムの場合、「セキュアWebチェックリスト　プログラミング編」を満足しているか？</t>
  </si>
  <si>
    <t>アプリセキュリティ</t>
  </si>
  <si>
    <t>セキュリティ</t>
  </si>
  <si>
    <t>ダウンロードファイルは仕様通りか？</t>
  </si>
  <si>
    <t>ファイル入出力結果</t>
  </si>
  <si>
    <t>存在しないファイル名を指定してアップロードボタンを押した時の動作は仕様通りか？</t>
  </si>
  <si>
    <t>アップロード時のファイル名のチェックは仕様通りか？</t>
  </si>
  <si>
    <t>０件データ又は仕様通りのフォーマットでないデータファイルをアップロード/ダウンロードした時の動作は仕様通りか？</t>
  </si>
  <si>
    <t>ファイル入出力動作</t>
  </si>
  <si>
    <t>アップロード/ダウンロードのファイル形式（xxx.csvなど）は仕様通りか？</t>
  </si>
  <si>
    <t>ファイルレイアウトは仕様通りか？</t>
  </si>
  <si>
    <t>ファイル形式</t>
    <rPh sb="4" eb="6">
      <t>ケイシキ</t>
    </rPh>
    <phoneticPr fontId="31"/>
  </si>
  <si>
    <t>ファイル入出力</t>
    <rPh sb="4" eb="7">
      <t>ニュウシュツリョク</t>
    </rPh>
    <phoneticPr fontId="31"/>
  </si>
  <si>
    <t>クリア・戻るボタンを押下した時の表示状態は仕様通りか？</t>
  </si>
  <si>
    <t>行ごとにボタンが設けられていて、行単位の更新や画面遷移などが行える一覧表について、先頭から一番下までのすべての行は仕様通りか？</t>
  </si>
  <si>
    <t>入力エラー時、入力項目の動作は仕様通りか？</t>
  </si>
  <si>
    <t>入力項目がエラーになった時、反転表示されている箇所が正しいか？</t>
  </si>
  <si>
    <t>チェックボックス・ラジオボタン・ドロップダウンリストで「その他」などを選択した時の動作は仕様通りか？</t>
  </si>
  <si>
    <t>ドロップダウンリストから選択した時、項目設定は仕様通りか？</t>
  </si>
  <si>
    <t>補助画面から選択した時、その内容が正しく反映されるか？</t>
  </si>
  <si>
    <t>アクティブ画面ではない画面をアクティブにして操作ができてしまうことはないか？</t>
  </si>
  <si>
    <t>各ボタン・テキストボックス・チェックボックス・ラジオボタン・ドロップダウンリストなどの活性/非活性は仕様通りか？</t>
  </si>
  <si>
    <t>任意の画面操作後の各ボタン・テキストボックス・チェックボックス・ラジオボタン・ドロップダウンリストの活性／非活性の状態変更は仕様通りか？</t>
  </si>
  <si>
    <t>画面に設置されたボタンをクリックした時の動作が、正しく制御されているか？</t>
  </si>
  <si>
    <t>FUNCTIONキーを押したときの動作やタブキーは仕様通りの入力項目順に遷移するか？</t>
  </si>
  <si>
    <t>改ページし再度元の画面に戻った場合、テキストボックス・チェックボックス・ラジオボタン・ドロップダウンリストの状態保持は仕様通りか？</t>
  </si>
  <si>
    <t>入力チェックの優先順やチェック処理後、エラー処理後のカーソルのフォーカス位置は仕様通りか？</t>
  </si>
  <si>
    <t>画面制御</t>
  </si>
  <si>
    <t>正しい入力補助画面（子画面）へ遷移できるか？</t>
  </si>
  <si>
    <t>画面上のボタン・リンク項目をクリックした時の遷移は仕様通りか？</t>
  </si>
  <si>
    <t>画面遷移</t>
  </si>
  <si>
    <t>画面動作</t>
  </si>
  <si>
    <t>メッセージで表示される項目名と画面のエラーの項目名が一致しているか？</t>
  </si>
  <si>
    <t>メッセージ</t>
  </si>
  <si>
    <t>複数人で同時に登録した場合、一意の追番になっているか？</t>
  </si>
  <si>
    <t>重複キーで入力した場合、登録できてしまわないか？</t>
  </si>
  <si>
    <t>同時に同じデータを更新／削除できてしまうことがないか？</t>
  </si>
  <si>
    <t>排他制御</t>
  </si>
  <si>
    <t>登録／更新／削除の場合、権限チェックが行われているか。エラーの場合、メッセージが表示されているか。</t>
    <phoneticPr fontId="32"/>
  </si>
  <si>
    <t>登録／更新／削除確定前の「取消」「破棄」は仕様通りか？</t>
    <phoneticPr fontId="32"/>
  </si>
  <si>
    <t>更新された内容は仕様通りか？</t>
  </si>
  <si>
    <t>登録／更新／削除後、ソート順、表示項目は仕様通りか？</t>
  </si>
  <si>
    <t>登録／更新時のマスタとの存在チェックは仕様通りか？</t>
  </si>
  <si>
    <t>必須項目が未入力の状態で登録／更新／削除されることはないか？</t>
  </si>
  <si>
    <t>登録・更新・削除</t>
  </si>
  <si>
    <t>登録・更新・削除</t>
    <rPh sb="0" eb="2">
      <t>トウロク</t>
    </rPh>
    <rPh sb="3" eb="5">
      <t>コウシン</t>
    </rPh>
    <rPh sb="6" eb="8">
      <t>サクジョ</t>
    </rPh>
    <phoneticPr fontId="31"/>
  </si>
  <si>
    <t>検索結果が0件、1件、MAX件数、MAX+1件時の表示内容、メッセージ表示、件数表示などの動作は仕様通りか？</t>
  </si>
  <si>
    <t>改ページボタンがある場合、ページ替えを行った場合、同じデータが重複表示されてないか？</t>
  </si>
  <si>
    <t>同じデータや重複したコードが複数表示されていないか？</t>
  </si>
  <si>
    <t>表示された内容は仕様通りか？</t>
  </si>
  <si>
    <t>検索結果の件数や検索結果のソート順、表示項目、表示桁数は仕様通りか？</t>
  </si>
  <si>
    <t>検索結果</t>
    <rPh sb="0" eb="2">
      <t>ケンサク</t>
    </rPh>
    <rPh sb="2" eb="4">
      <t>ケッカ</t>
    </rPh>
    <phoneticPr fontId="31"/>
  </si>
  <si>
    <t>複合条件の検索を行い、正しい結果が表示されているか。検索項目の組み合わせ分、確認を行う事。</t>
    <phoneticPr fontId="32"/>
  </si>
  <si>
    <t>数字で検索する場合、同じ数値でも前に0をつけた場合とつけない場合で検索結果が変わる制御になっているか？</t>
  </si>
  <si>
    <t>完全一致検索の時、前方一致、後方一致、部分一致で仕様通りに検索できないようになっているか？</t>
  </si>
  <si>
    <t>大文字、小文字、全角、半角の区別によって検索条件は仕様通りか？</t>
  </si>
  <si>
    <t>検索条件</t>
  </si>
  <si>
    <t>検索</t>
    <rPh sb="0" eb="2">
      <t>ケンサク</t>
    </rPh>
    <phoneticPr fontId="31"/>
  </si>
  <si>
    <t>計算結果の四捨五入・切捨て・切り上げは仕様通りか？</t>
  </si>
  <si>
    <t>計算結果が桁溢れの場合、エラー処理やメッセージは仕様通りか？</t>
  </si>
  <si>
    <t>日数計算をしている場合、仕様通りの日数で計算されるか？または稼動日ベースか暦日ベースで仕様通り計算されるか？</t>
  </si>
  <si>
    <t>合計値、期間算出、税額などの計算結果は仕様通りか？</t>
  </si>
  <si>
    <t>計算結果</t>
  </si>
  <si>
    <t>計算結果</t>
    <rPh sb="0" eb="2">
      <t>ケイサン</t>
    </rPh>
    <rPh sb="2" eb="4">
      <t>ケッカ</t>
    </rPh>
    <phoneticPr fontId="31"/>
  </si>
  <si>
    <t>期間（日付・時間）のチェックは仕様通りか？</t>
  </si>
  <si>
    <t>存在しない日付や時間、または想定外の日付を入力した場合、正しく制御されているか？</t>
  </si>
  <si>
    <t>妥当性</t>
  </si>
  <si>
    <t>入力の合計値が上限を超えた場合の相関チェックは仕様通りか？</t>
  </si>
  <si>
    <t>日付、時間、数値などの範囲入力の相関チェックにてfrom～toが逆転した時や片方が未入力の時、正しく制御されているか？</t>
  </si>
  <si>
    <t>相関チェックにおいてテキスト項目・ラジオボタン・チェックボックス・ドロップダウンリストは正しく制御されているか？</t>
  </si>
  <si>
    <t>相関</t>
    <rPh sb="0" eb="2">
      <t>ソウカン</t>
    </rPh>
    <phoneticPr fontId="31"/>
  </si>
  <si>
    <t>境界値前後の数値入力時の動作は仕様通りか？</t>
  </si>
  <si>
    <t>指定された数値以外を入力した時、正しく制御されているか？</t>
  </si>
  <si>
    <t>境界値</t>
  </si>
  <si>
    <t>"--"や".."など符号を連続して入力した時、正しく制御されているか？</t>
  </si>
  <si>
    <t>カンマ編集、ゼロ編集(ゼロサプレス)、０埋め処理は仕様通りか？</t>
  </si>
  <si>
    <t>数値の場合で、小数点以下有効桁数を超える入力をした時、正しく制御されているか？</t>
  </si>
  <si>
    <t>時間入力や時刻編集は仕様通りか？</t>
  </si>
  <si>
    <t>日付入力や日付編集は仕様通りか？</t>
  </si>
  <si>
    <t>文字列編集</t>
    <rPh sb="0" eb="3">
      <t>モジレツ</t>
    </rPh>
    <rPh sb="3" eb="5">
      <t>ヘンシュウ</t>
    </rPh>
    <phoneticPr fontId="31"/>
  </si>
  <si>
    <t>小数点数値や、"+"、"-"符号付き数値を入力した時、正しく制御されているか？</t>
  </si>
  <si>
    <t>文字種の入力制限がある場合、入力できないような制御になっているか？</t>
  </si>
  <si>
    <t>予約語や特殊文字などの禁止文字を入力した時、正しく制御されているか？</t>
  </si>
  <si>
    <t>全角と半角が混在する場合、正しく制御されているか？</t>
  </si>
  <si>
    <t>半角項目に全角入力した時、正しく制御されているか？または全角項目に半角入力した時、正しく制御されているか？</t>
  </si>
  <si>
    <t>全角かな文字（日本語）や英字（ABC）、記号（@*+?/\など）を入力した時、正しく制御されているか？</t>
  </si>
  <si>
    <t>入力項目のＩＭＥモードは正しく動作しているか？</t>
  </si>
  <si>
    <t>項目属性</t>
    <rPh sb="0" eb="2">
      <t>コウモク</t>
    </rPh>
    <rPh sb="2" eb="4">
      <t>ゾクセイ</t>
    </rPh>
    <phoneticPr fontId="31"/>
  </si>
  <si>
    <t>1つのテキストボックスに区切り文字で複数のデータを入力する場合、入力チェックが正しく制御されているか？</t>
  </si>
  <si>
    <t>表示領域より長く入力できる場合、入力した内容が全て表示されるか？</t>
  </si>
  <si>
    <t>最大の入力桁数や有効桁数を越える入力時の動作は仕様通りか？</t>
  </si>
  <si>
    <t>桁数</t>
    <rPh sb="0" eb="2">
      <t>ケタスウ</t>
    </rPh>
    <phoneticPr fontId="31"/>
  </si>
  <si>
    <t>年・月・日および時・分・秒が別入力項目の場合に、未入力時の動作は仕様通りか？</t>
  </si>
  <si>
    <t>未入力、空白入力の場合の動作は仕様通りか？</t>
  </si>
  <si>
    <t>必須入力</t>
  </si>
  <si>
    <t>項目入出力</t>
    <rPh sb="0" eb="2">
      <t>コウモク</t>
    </rPh>
    <rPh sb="2" eb="5">
      <t>ニュウシュツリョク</t>
    </rPh>
    <phoneticPr fontId="31"/>
  </si>
  <si>
    <t>一般ユーザでログインしている時に、管理者権限の画面のURLを直接指定しても表示できないようになっているか？</t>
  </si>
  <si>
    <t>権限やログインユーザにより遷移先が変わる場合、権限に対応した遷移先になっているか？</t>
  </si>
  <si>
    <t>操作者の権限に応じた初期状態は仕様通りか?</t>
  </si>
  <si>
    <t>操作者の権限やログインユーザにより、メニューを制限している場合、その動作は仕様通りか？</t>
  </si>
  <si>
    <t>権限</t>
  </si>
  <si>
    <t>権限</t>
    <rPh sb="0" eb="2">
      <t>ケンゲン</t>
    </rPh>
    <phoneticPr fontId="31"/>
  </si>
  <si>
    <t>ドロップダウンリスト内のリスト項目の内容・並び順が仕様通りか？</t>
  </si>
  <si>
    <t>チェックボックス、ラジオボタン、ドロップダウンリストの初期値が仕様通りか？</t>
  </si>
  <si>
    <t>各エリア毎(ヘッダ部、ボディ部、テイル部など)での活性・非活性の初期表示が仕様通りか？</t>
  </si>
  <si>
    <t>初期表示のデータやカーソルのフォーカス位置が仕様通りか？</t>
  </si>
  <si>
    <t>初期表示</t>
  </si>
  <si>
    <t>初期表示</t>
    <rPh sb="0" eb="2">
      <t>ショキ</t>
    </rPh>
    <rPh sb="2" eb="4">
      <t>ヒョウジ</t>
    </rPh>
    <phoneticPr fontId="31"/>
  </si>
  <si>
    <t>メッセージ表示領域が設定されている場合のサイズ・位置は仕様通りか？</t>
  </si>
  <si>
    <t>ボタンのサイズや配置は仕様通りか？</t>
  </si>
  <si>
    <t>入出力コントロール種別(テキストボックス・チェックボックス・ラジオボタン・ドロップダウンリスト)は仕様通りか？</t>
  </si>
  <si>
    <t>入力項目の文字サイズ、入力ボックスの幅、体裁（凸凹の有無など）、開始位置は仕様通りか？</t>
  </si>
  <si>
    <t>表示項目の文字サイズ、表示ボックスの幅、項目の並び位置、文字揃え(数値の右寄せ、文字の寄せまたはセンタリング)、改行は仕様通りか？</t>
  </si>
  <si>
    <t>項目名称、ボタン名称は仕様通りか？</t>
  </si>
  <si>
    <t>メニューバー（機能名の配置、プルダウンの処理）は仕様通りか？</t>
  </si>
  <si>
    <t>タイトルバー（画面タイトル／画面ＩＤの配置、フォントサイズ、色）は仕様通りか？</t>
  </si>
  <si>
    <t>画面レイアウト</t>
    <rPh sb="0" eb="2">
      <t>ガメン</t>
    </rPh>
    <phoneticPr fontId="31"/>
  </si>
  <si>
    <t xml:space="preserve">レイアウト
</t>
  </si>
  <si>
    <t>担当者</t>
  </si>
  <si>
    <t>確認項目（チェック項目）</t>
    <rPh sb="0" eb="2">
      <t>カクニン</t>
    </rPh>
    <rPh sb="2" eb="4">
      <t>コウモク</t>
    </rPh>
    <rPh sb="9" eb="11">
      <t>コウモク</t>
    </rPh>
    <phoneticPr fontId="31"/>
  </si>
  <si>
    <t>確認
対象</t>
    <rPh sb="0" eb="2">
      <t>カクニン</t>
    </rPh>
    <rPh sb="3" eb="5">
      <t>タイショウ</t>
    </rPh>
    <phoneticPr fontId="31"/>
  </si>
  <si>
    <t>テスト項目</t>
    <rPh sb="3" eb="5">
      <t>コウモク</t>
    </rPh>
    <phoneticPr fontId="31"/>
  </si>
  <si>
    <t>テスト
対象</t>
    <phoneticPr fontId="32"/>
  </si>
  <si>
    <t>テスト分類</t>
    <rPh sb="3" eb="5">
      <t>ブンルイ</t>
    </rPh>
    <phoneticPr fontId="31"/>
  </si>
  <si>
    <t>No.</t>
  </si>
  <si>
    <t>帳票はサブシステム内・サブシステム間で統一性がとれているか？</t>
  </si>
  <si>
    <t>メッセージを出力する場合、メッセージの内容は仕様とおりか？</t>
  </si>
  <si>
    <t>メッセージを出力する場合、メッセージは出力されるか？</t>
  </si>
  <si>
    <t>固定文章付き帳票の場合、文言は仕様とおりか？</t>
  </si>
  <si>
    <t>宛名付き帳票の場合、敬称の有無、複数行への折り返し、住所の肩書などの印字が適正か？</t>
  </si>
  <si>
    <t>バーコード、QRコードを正しく印刷しているか？</t>
  </si>
  <si>
    <t>商標や電子公印などのイメージデータがある場合、正しく印刷されているか？</t>
  </si>
  <si>
    <t>その他の内容</t>
  </si>
  <si>
    <t>文書番号や発行番号などを自動採番して印字する場合、採番値は正しいか？</t>
  </si>
  <si>
    <t>指定された集計単位に従って集計結果が印字されているか？</t>
  </si>
  <si>
    <t>計算結果の四捨五入・切捨て・切り上げは仕様とおりか？</t>
  </si>
  <si>
    <t>計算して出力する項目の場合、計算結果は正しいか？</t>
  </si>
  <si>
    <t>改ページした際、もしくは同一ページ内でフッタ情報は正しく印字されているか？</t>
  </si>
  <si>
    <t>改ページした際に、ヘッダ情報は正しく印字されているか？</t>
  </si>
  <si>
    <t>条件に従ってページ数をクリアする場合、正しくクリアされているか？</t>
  </si>
  <si>
    <t>条件に従って正しく改ページされているか？</t>
  </si>
  <si>
    <t>ページ制御</t>
  </si>
  <si>
    <t>印刷対象のレコードが１件の場合の処理は正しいか？</t>
  </si>
  <si>
    <t>印刷対象のレコードが０件の場合の処理は正しいか？</t>
  </si>
  <si>
    <t>出力すべき明細が全て印刷されているか？</t>
  </si>
  <si>
    <t>ソート条件に従って明細が印刷されているか？</t>
  </si>
  <si>
    <t>明細制御</t>
  </si>
  <si>
    <t>出力結果</t>
  </si>
  <si>
    <t>条件によって印字項目が異なる場合、全てのパターンで条件に沿った項目が正常に出力されているか？</t>
  </si>
  <si>
    <t>条件によって出力帳票が異なる場合、全てのパターンで条件に沿った帳票が出力されるか？</t>
  </si>
  <si>
    <t>条件制御</t>
  </si>
  <si>
    <t>印刷部数が指定されている場合、指定された部数分だけ印刷されているか？</t>
  </si>
  <si>
    <t>両面印刷が指定されている場合、正しく両面印刷されているか？</t>
  </si>
  <si>
    <t>出力結果をＣＳＶファイルに書き出す場合、フォーマット仕様に従って出力されているか？</t>
  </si>
  <si>
    <t>出力結果を画面表示する場合（PDFなど）、正しく表示されるか？</t>
  </si>
  <si>
    <t>印刷制御</t>
  </si>
  <si>
    <t>出力動作</t>
  </si>
  <si>
    <t>参照ファイルからの転記項目がある場合、正しい内容が印字されているか？</t>
  </si>
  <si>
    <t>時刻項目の場合、印字形式や区切り記号は仕様とおりか？</t>
  </si>
  <si>
    <t>時刻項目の場合、12時間制（午前・午後）／24時間制の印字が適切か？</t>
  </si>
  <si>
    <t>日付項目の場合、年月日の並び順や区切り記号は仕様とおりか？</t>
  </si>
  <si>
    <t>日付項目の場合、和暦／西暦の印字が適切か？</t>
  </si>
  <si>
    <t>小数点ゼロ埋め処理は仕様とおりか？</t>
  </si>
  <si>
    <t>ゼロ印字（ゼロサプレス／ゼロバディング）は、仕様とおりか？</t>
  </si>
  <si>
    <t>数値項目の符号（+、-）編集が必要な項目に対して、正しく印字されているか？</t>
  </si>
  <si>
    <t>数値項目のカンマ編集は正しいか？</t>
  </si>
  <si>
    <t>編集</t>
  </si>
  <si>
    <t>有効桁数を超えるデータが設定されていた場合の動作は仕様とおりか？</t>
  </si>
  <si>
    <t>印字されている小数点以下有効桁数は仕様とおりか？</t>
  </si>
  <si>
    <t>印字されている桁数は仕様とおりか？</t>
    <phoneticPr fontId="32"/>
  </si>
  <si>
    <t>桁数</t>
  </si>
  <si>
    <t>全角と半角が混在する場合、正しく印字されているか？</t>
  </si>
  <si>
    <t>各項目の「表示名」がUI設計書の帳票項目仕様と相違がないか※表示項目名が指定されている場合のみ実施</t>
    <phoneticPr fontId="32"/>
  </si>
  <si>
    <t>その他の属性（文字色、背景色、太文字、斜体文字、下線付き、など）は仕様とおりか？</t>
  </si>
  <si>
    <t>印字されている文字サイズは仕様とおりか？</t>
  </si>
  <si>
    <t>印字されている文字フォントは仕様とおりか？</t>
  </si>
  <si>
    <t>属性</t>
  </si>
  <si>
    <t>項目出力</t>
  </si>
  <si>
    <t>印刷日時は指定された位置と形式で印字されているか？</t>
  </si>
  <si>
    <t>ページ数は指定された位置と形式で印字されているか？</t>
  </si>
  <si>
    <t>帳票ID、帳票名は指定された位置と形式で印字されているか？</t>
  </si>
  <si>
    <t>ヘッダ／フッタ</t>
  </si>
  <si>
    <t>一覧形式の場合、各行の間隔は同じとなっているか？</t>
  </si>
  <si>
    <t>項目ラベルなどの固定印字項目の名称は仕様とおりか？</t>
  </si>
  <si>
    <t>印字項目の右詰め、左詰め、センタリング（上下左右）は仕様とおりか？</t>
  </si>
  <si>
    <t>書き出し位置や終了位置は仕様とおりか？</t>
  </si>
  <si>
    <t>罫線と印字項目が重なっている箇所はないか？</t>
  </si>
  <si>
    <t>罫線は正しく引かれているか？</t>
  </si>
  <si>
    <t>用紙のサイズ・向きは仕様とおりか？</t>
  </si>
  <si>
    <t>レイアウト全般</t>
  </si>
  <si>
    <t>レイアウト</t>
  </si>
  <si>
    <t>共通テスト仕様書（帳票・ SQLツール）</t>
    <phoneticPr fontId="32"/>
  </si>
  <si>
    <t>性能</t>
  </si>
  <si>
    <t>リラン／リスタートの処理は正しいか？</t>
  </si>
  <si>
    <t>復旧処理</t>
  </si>
  <si>
    <t>発生したエラー事象とエラーメッセージの内容から、対処すべき内容が明確になっているか？</t>
  </si>
  <si>
    <t>エラーが発生した場合に、仕様とおりの処理が行われているか？</t>
  </si>
  <si>
    <t>エラー処理</t>
  </si>
  <si>
    <t>データの削除方法（論理削除／物理削除）は仕様とおりか？</t>
  </si>
  <si>
    <t>追加・更新によって重複キーが発生した場合の処理は正しいか？</t>
  </si>
  <si>
    <t>ソートは正しく行われているか？</t>
  </si>
  <si>
    <t>計算出力項目の計算結果は正しいか？</t>
  </si>
  <si>
    <t>必要なデータ編集処理が行われているか？</t>
  </si>
  <si>
    <t>書き出すファイルのフォーマット（属性・桁数・文字コード・改行コードなど）は仕様とおりか？</t>
  </si>
  <si>
    <t>出力ファイルに対する追加・更新・削除結果は仕様とおりか？</t>
  </si>
  <si>
    <t>出力ファイルに対する追加・更新・削除結果が０件の場合の処理は正しいか？</t>
  </si>
  <si>
    <t>ファイル出力</t>
  </si>
  <si>
    <t>入力ファイルからの検索結果は仕様とおりか？</t>
  </si>
  <si>
    <t>入力ファイルからの検索結果が０件の場合の処理は正しいか？</t>
  </si>
  <si>
    <t>入力ファイルが０件の場合の処理は正しいか？</t>
  </si>
  <si>
    <t>入力ファイルの存在チェック、フォーマットチェックは行われているか？</t>
  </si>
  <si>
    <t>ファイル入力</t>
  </si>
  <si>
    <t>バッチ機能</t>
  </si>
  <si>
    <t>異常終了した時の終了コードが正しく設定されているか？</t>
  </si>
  <si>
    <t>正常終了した時の終了コードが正しく設定されているか？</t>
  </si>
  <si>
    <t>出力（追加・更新・削除）件数は正しく表示・出力されているか？</t>
  </si>
  <si>
    <t>入力件数は正しく表示・出力されているか？</t>
  </si>
  <si>
    <t>全てのエラーメッセージは正しく表示・出力されているか？</t>
  </si>
  <si>
    <t>開始・終了メッセージは正しく表示・出力されているか？</t>
  </si>
  <si>
    <t>排他制御は適切に行われているか？</t>
  </si>
  <si>
    <t>トランザクション制御は適切に行われているか？</t>
  </si>
  <si>
    <t>処理</t>
  </si>
  <si>
    <t>終了時（正常・異常）にファイルは全てクローズされたか？</t>
  </si>
  <si>
    <t>ログファイルへの出力内容は仕様とおりか？</t>
  </si>
  <si>
    <t>ログファイル名やパス情報は仕様とおりか？</t>
  </si>
  <si>
    <t>中間ファイル名やパス情報は仕様とおりか？</t>
  </si>
  <si>
    <t>出力ファイル名やパス情報は仕様とおりか？</t>
  </si>
  <si>
    <t>入力ファイル名やパス情報は仕様とおりか？</t>
  </si>
  <si>
    <t>入出力ファイル</t>
  </si>
  <si>
    <t>外部からパラメタを受け取る場合、正しく設定されているか？</t>
  </si>
  <si>
    <t>起動パラメタがある場合、入力値チェックが行われているか？</t>
  </si>
  <si>
    <t>条件</t>
  </si>
  <si>
    <t>バッチ制御</t>
  </si>
  <si>
    <t>「主処理」の分岐条件が仕様とおりか？</t>
  </si>
  <si>
    <t>「主処理」の繰り返し条件が仕様とおりか？</t>
  </si>
  <si>
    <t>処理の構成として「初期処理」→「主処理」→「終了処理」が実行されるか？</t>
  </si>
  <si>
    <t>構成と順序</t>
  </si>
  <si>
    <t>バッチ構造</t>
  </si>
  <si>
    <t>予想結果</t>
    <rPh sb="0" eb="2">
      <t>ヨソウ</t>
    </rPh>
    <rPh sb="2" eb="4">
      <t>ケッカ</t>
    </rPh>
    <phoneticPr fontId="33"/>
  </si>
  <si>
    <t>テスト条件</t>
    <rPh sb="3" eb="5">
      <t>ジョウケン</t>
    </rPh>
    <phoneticPr fontId="33"/>
  </si>
  <si>
    <t>正常/異常</t>
    <phoneticPr fontId="31"/>
  </si>
  <si>
    <t>個別テスト仕様書</t>
    <rPh sb="0" eb="2">
      <t>コベツ</t>
    </rPh>
    <rPh sb="5" eb="8">
      <t>シヨウショ</t>
    </rPh>
    <phoneticPr fontId="32"/>
  </si>
  <si>
    <t>テスト実施日</t>
    <rPh sb="3" eb="6">
      <t>ジッシビ</t>
    </rPh>
    <phoneticPr fontId="16"/>
  </si>
  <si>
    <t>テスト完了日</t>
    <rPh sb="3" eb="5">
      <t>カンリョウ</t>
    </rPh>
    <rPh sb="5" eb="6">
      <t>ビ</t>
    </rPh>
    <phoneticPr fontId="16"/>
  </si>
  <si>
    <t>備考</t>
    <rPh sb="0" eb="2">
      <t>ビコウ</t>
    </rPh>
    <phoneticPr fontId="32"/>
  </si>
  <si>
    <t>対応完了日</t>
    <rPh sb="0" eb="2">
      <t>タイオウ</t>
    </rPh>
    <rPh sb="2" eb="5">
      <t>カンリョウビ</t>
    </rPh>
    <phoneticPr fontId="16"/>
  </si>
  <si>
    <t>KG-0001</t>
    <phoneticPr fontId="16"/>
  </si>
  <si>
    <t>KG-0003</t>
  </si>
  <si>
    <t>KG-0004</t>
  </si>
  <si>
    <t>KG-0002</t>
    <phoneticPr fontId="16"/>
  </si>
  <si>
    <t>KG-0005</t>
  </si>
  <si>
    <t>KG-0006</t>
  </si>
  <si>
    <t>KG-0007</t>
  </si>
  <si>
    <t>KG-0008</t>
  </si>
  <si>
    <t>KG-0009</t>
  </si>
  <si>
    <t>KG-0010</t>
  </si>
  <si>
    <t>KG-0011</t>
  </si>
  <si>
    <t>KG-0012</t>
  </si>
  <si>
    <t>KG-0013</t>
  </si>
  <si>
    <t>KG-0014</t>
  </si>
  <si>
    <t>KG-0015</t>
  </si>
  <si>
    <t>KG-0016</t>
  </si>
  <si>
    <t>KG-0017</t>
  </si>
  <si>
    <t>KG-0018</t>
  </si>
  <si>
    <t>KG-0019</t>
  </si>
  <si>
    <t>KG-0020</t>
  </si>
  <si>
    <t>KG-0021</t>
  </si>
  <si>
    <t>KG-0022</t>
  </si>
  <si>
    <t>KG-0023</t>
  </si>
  <si>
    <t>KG-0024</t>
  </si>
  <si>
    <t>KG-0025</t>
  </si>
  <si>
    <t>KG-0026</t>
  </si>
  <si>
    <t>KG-0027</t>
  </si>
  <si>
    <t>KG-0028</t>
  </si>
  <si>
    <t>KG-0029</t>
  </si>
  <si>
    <t>KG-0030</t>
  </si>
  <si>
    <t>KG-0031</t>
  </si>
  <si>
    <t>KG-0032</t>
  </si>
  <si>
    <t>KG-0033</t>
  </si>
  <si>
    <t>KG-0034</t>
  </si>
  <si>
    <t>KG-0035</t>
  </si>
  <si>
    <t>KG-0036</t>
  </si>
  <si>
    <t>KG-0037</t>
  </si>
  <si>
    <t>KG-0038</t>
  </si>
  <si>
    <t>KG-0039</t>
  </si>
  <si>
    <t>KG-0040</t>
  </si>
  <si>
    <t>KG-0041</t>
  </si>
  <si>
    <t>KG-0042</t>
  </si>
  <si>
    <t>KG-0043</t>
  </si>
  <si>
    <t>KG-0044</t>
  </si>
  <si>
    <t>KG-0045</t>
  </si>
  <si>
    <t>KG-0046</t>
  </si>
  <si>
    <t>KG-0047</t>
  </si>
  <si>
    <t>KG-0048</t>
  </si>
  <si>
    <t>KG-0049</t>
  </si>
  <si>
    <t>KG-0050</t>
  </si>
  <si>
    <t>KG-0051</t>
  </si>
  <si>
    <t>KG-0052</t>
  </si>
  <si>
    <t>KG-0053</t>
  </si>
  <si>
    <t>KG-0054</t>
  </si>
  <si>
    <t>KG-0055</t>
  </si>
  <si>
    <t>KG-0056</t>
  </si>
  <si>
    <t>KG-0057</t>
  </si>
  <si>
    <t>KG-0058</t>
  </si>
  <si>
    <t>KG-0059</t>
  </si>
  <si>
    <t>KG-0060</t>
  </si>
  <si>
    <t>KG-0061</t>
  </si>
  <si>
    <t>KG-0062</t>
  </si>
  <si>
    <t>KG-0063</t>
  </si>
  <si>
    <t>KG-0064</t>
  </si>
  <si>
    <t>KG-0065</t>
  </si>
  <si>
    <t>KG-0066</t>
  </si>
  <si>
    <t>KG-0067</t>
  </si>
  <si>
    <t>KG-0068</t>
  </si>
  <si>
    <t>KG-0069</t>
  </si>
  <si>
    <t>KG-0070</t>
  </si>
  <si>
    <t>KG-0071</t>
  </si>
  <si>
    <t>KG-0072</t>
  </si>
  <si>
    <t>KG-0073</t>
  </si>
  <si>
    <t>KG-0074</t>
  </si>
  <si>
    <t>KG-0075</t>
  </si>
  <si>
    <t>KG-0076</t>
  </si>
  <si>
    <t>KG-0077</t>
  </si>
  <si>
    <t>KG-0078</t>
  </si>
  <si>
    <t>KG-0079</t>
  </si>
  <si>
    <t>KG-0080</t>
  </si>
  <si>
    <t>KG-0081</t>
  </si>
  <si>
    <t>KG-0082</t>
  </si>
  <si>
    <t>KG-0083</t>
  </si>
  <si>
    <t>KG-0084</t>
  </si>
  <si>
    <t>KG-0085</t>
  </si>
  <si>
    <t>KG-0086</t>
  </si>
  <si>
    <t>KG-0087</t>
  </si>
  <si>
    <t>KG-0088</t>
  </si>
  <si>
    <t>KG-0089</t>
  </si>
  <si>
    <t>KG-0090</t>
  </si>
  <si>
    <t>KG-0091</t>
  </si>
  <si>
    <t>KG-0092</t>
  </si>
  <si>
    <t>KG-0093</t>
  </si>
  <si>
    <t>KG-0094</t>
  </si>
  <si>
    <t>KG-0095</t>
  </si>
  <si>
    <t>KG-0096</t>
  </si>
  <si>
    <t>KG-0097</t>
  </si>
  <si>
    <t>KG-0098</t>
  </si>
  <si>
    <t>KG-0099</t>
  </si>
  <si>
    <t>KG-0100</t>
  </si>
  <si>
    <t>KG-0101</t>
  </si>
  <si>
    <t>KG-0102</t>
  </si>
  <si>
    <t>KG-0103</t>
  </si>
  <si>
    <t>KG-0104</t>
  </si>
  <si>
    <t>KG-0105</t>
  </si>
  <si>
    <t>KG-0106</t>
  </si>
  <si>
    <t>KC-0001</t>
    <phoneticPr fontId="16"/>
  </si>
  <si>
    <t>KC-0003</t>
  </si>
  <si>
    <t>KC-0002</t>
    <phoneticPr fontId="16"/>
  </si>
  <si>
    <t>KC-0004</t>
  </si>
  <si>
    <t>KC-0005</t>
  </si>
  <si>
    <t>KC-0006</t>
  </si>
  <si>
    <t>KC-0007</t>
  </si>
  <si>
    <t>KC-0008</t>
  </si>
  <si>
    <t>KC-0009</t>
  </si>
  <si>
    <t>KC-0010</t>
  </si>
  <si>
    <t>KC-0011</t>
  </si>
  <si>
    <t>KC-0012</t>
  </si>
  <si>
    <t>KC-0013</t>
  </si>
  <si>
    <t>KC-0014</t>
  </si>
  <si>
    <t>KC-0015</t>
  </si>
  <si>
    <t>KC-0016</t>
  </si>
  <si>
    <t>KC-0017</t>
  </si>
  <si>
    <t>KC-0018</t>
  </si>
  <si>
    <t>KC-0019</t>
  </si>
  <si>
    <t>KC-0020</t>
  </si>
  <si>
    <t>KC-0021</t>
  </si>
  <si>
    <t>KC-0022</t>
  </si>
  <si>
    <t>KC-0023</t>
  </si>
  <si>
    <t>KC-0024</t>
  </si>
  <si>
    <t>KC-0025</t>
  </si>
  <si>
    <t>KC-0026</t>
  </si>
  <si>
    <t>KC-0027</t>
  </si>
  <si>
    <t>KC-0028</t>
  </si>
  <si>
    <t>KC-0029</t>
  </si>
  <si>
    <t>KC-0030</t>
  </si>
  <si>
    <t>KC-0031</t>
  </si>
  <si>
    <t>KC-0032</t>
  </si>
  <si>
    <t>KC-0033</t>
  </si>
  <si>
    <t>KC-0034</t>
  </si>
  <si>
    <t>KC-0035</t>
  </si>
  <si>
    <t>KC-0036</t>
  </si>
  <si>
    <t>KC-0037</t>
  </si>
  <si>
    <t>KC-0038</t>
  </si>
  <si>
    <t>KC-0039</t>
  </si>
  <si>
    <t>KC-0040</t>
  </si>
  <si>
    <t>KC-0041</t>
  </si>
  <si>
    <t>KC-0042</t>
  </si>
  <si>
    <t>KC-0043</t>
  </si>
  <si>
    <t>KC-0044</t>
  </si>
  <si>
    <t>KC-0045</t>
  </si>
  <si>
    <t>KC-0046</t>
  </si>
  <si>
    <t>KC-0047</t>
  </si>
  <si>
    <t>KC-0048</t>
  </si>
  <si>
    <t>KC-0049</t>
  </si>
  <si>
    <t>KC-0050</t>
  </si>
  <si>
    <t>KC-0051</t>
  </si>
  <si>
    <t>KC-0052</t>
  </si>
  <si>
    <t>KC-0053</t>
  </si>
  <si>
    <t>KC-0054</t>
  </si>
  <si>
    <t>KC-0055</t>
  </si>
  <si>
    <t>KC-0056</t>
  </si>
  <si>
    <t>KC-0057</t>
  </si>
  <si>
    <t>KB-0001</t>
    <phoneticPr fontId="16"/>
  </si>
  <si>
    <t>KB-0003</t>
  </si>
  <si>
    <t>KB-0002</t>
    <phoneticPr fontId="16"/>
  </si>
  <si>
    <t>KB-0004</t>
  </si>
  <si>
    <t>KB-0005</t>
  </si>
  <si>
    <t>KB-0006</t>
  </si>
  <si>
    <t>KB-0007</t>
  </si>
  <si>
    <t>KB-0008</t>
  </si>
  <si>
    <t>KB-0009</t>
  </si>
  <si>
    <t>KB-0010</t>
  </si>
  <si>
    <t>KB-0011</t>
  </si>
  <si>
    <t>KB-0012</t>
  </si>
  <si>
    <t>KB-0013</t>
  </si>
  <si>
    <t>KB-0014</t>
  </si>
  <si>
    <t>KB-0015</t>
  </si>
  <si>
    <t>KB-0016</t>
  </si>
  <si>
    <t>KB-0017</t>
  </si>
  <si>
    <t>KB-0018</t>
  </si>
  <si>
    <t>KB-0019</t>
  </si>
  <si>
    <t>KB-0020</t>
  </si>
  <si>
    <t>KB-0021</t>
  </si>
  <si>
    <t>KB-0022</t>
  </si>
  <si>
    <t>KB-0023</t>
  </si>
  <si>
    <t>KB-0024</t>
  </si>
  <si>
    <t>KB-0025</t>
  </si>
  <si>
    <t>KB-0026</t>
  </si>
  <si>
    <t>KB-0027</t>
  </si>
  <si>
    <t>KB-0028</t>
  </si>
  <si>
    <t>KB-0029</t>
  </si>
  <si>
    <t>KB-0030</t>
  </si>
  <si>
    <t>KB-0031</t>
  </si>
  <si>
    <t>KB-0032</t>
  </si>
  <si>
    <t>KB-0033</t>
  </si>
  <si>
    <t>KB-0034</t>
  </si>
  <si>
    <t>KB-0035</t>
  </si>
  <si>
    <t>KB-0036</t>
  </si>
  <si>
    <t>原因分類
(自動表示)</t>
    <rPh sb="0" eb="2">
      <t>ゲンイン</t>
    </rPh>
    <rPh sb="2" eb="4">
      <t>ブンルイ</t>
    </rPh>
    <rPh sb="6" eb="8">
      <t>ジドウ</t>
    </rPh>
    <rPh sb="8" eb="10">
      <t>ヒョウジ</t>
    </rPh>
    <phoneticPr fontId="16"/>
  </si>
  <si>
    <t>1_共通テスト(画面)：KG-0001～9999</t>
    <phoneticPr fontId="16"/>
  </si>
  <si>
    <t>1_共通テスト(帳票)：KC-0001～9999</t>
    <phoneticPr fontId="16"/>
  </si>
  <si>
    <t>1_共通テスト(ﾊﾞｯﾁ)：KB-0001～9999</t>
    <phoneticPr fontId="16"/>
  </si>
  <si>
    <t>2_業務テスト　　　：GY-0001～9999</t>
    <phoneticPr fontId="16"/>
  </si>
  <si>
    <t>PT項目ID体系</t>
    <rPh sb="2" eb="4">
      <t>コウモク</t>
    </rPh>
    <rPh sb="6" eb="8">
      <t>タイケイ</t>
    </rPh>
    <phoneticPr fontId="16"/>
  </si>
  <si>
    <t>　(画面制御仕様,画面出力仕様,チェック仕様,論理テーブル更新仕様,CSV出力仕様)</t>
    <phoneticPr fontId="16"/>
  </si>
  <si>
    <t>①画面設計書の「アクション詳細定義＞単体テスト」に「PT項目ID」を記入する。</t>
    <rPh sb="1" eb="3">
      <t>ガメン</t>
    </rPh>
    <rPh sb="3" eb="5">
      <t>セッケイ</t>
    </rPh>
    <rPh sb="5" eb="6">
      <t>ショ</t>
    </rPh>
    <rPh sb="28" eb="30">
      <t>コウモク</t>
    </rPh>
    <rPh sb="34" eb="36">
      <t>キニュウ</t>
    </rPh>
    <phoneticPr fontId="16"/>
  </si>
  <si>
    <t>①共通テスト,業務テスト以外の検証内容を記入する。</t>
    <rPh sb="1" eb="3">
      <t>キョウツウ</t>
    </rPh>
    <rPh sb="7" eb="9">
      <t>ギョウム</t>
    </rPh>
    <rPh sb="12" eb="14">
      <t>イガイ</t>
    </rPh>
    <rPh sb="15" eb="17">
      <t>ケンショウ</t>
    </rPh>
    <rPh sb="17" eb="19">
      <t>ナイヨウ</t>
    </rPh>
    <rPh sb="20" eb="22">
      <t>キニュウ</t>
    </rPh>
    <phoneticPr fontId="16"/>
  </si>
  <si>
    <t>＜PT仕様書作成手順＞</t>
    <rPh sb="3" eb="6">
      <t>シヨウショ</t>
    </rPh>
    <rPh sb="6" eb="8">
      <t>サクセイ</t>
    </rPh>
    <rPh sb="8" eb="10">
      <t>テジュン</t>
    </rPh>
    <phoneticPr fontId="16"/>
  </si>
  <si>
    <t>1.共通テスト</t>
    <rPh sb="2" eb="4">
      <t>キョウツウ</t>
    </rPh>
    <phoneticPr fontId="16"/>
  </si>
  <si>
    <t>2.業務テスト</t>
    <rPh sb="2" eb="4">
      <t>ギョウム</t>
    </rPh>
    <phoneticPr fontId="16"/>
  </si>
  <si>
    <t>1)画面の場合</t>
    <rPh sb="2" eb="4">
      <t>ガメン</t>
    </rPh>
    <rPh sb="5" eb="7">
      <t>バアイ</t>
    </rPh>
    <phoneticPr fontId="16"/>
  </si>
  <si>
    <t>3.個別テスト</t>
    <rPh sb="2" eb="4">
      <t>コベツ</t>
    </rPh>
    <phoneticPr fontId="16"/>
  </si>
  <si>
    <t>1)画面,帳票の場合</t>
    <rPh sb="2" eb="4">
      <t>ガメン</t>
    </rPh>
    <rPh sb="5" eb="7">
      <t>チョウヒョウ</t>
    </rPh>
    <rPh sb="8" eb="10">
      <t>バアイ</t>
    </rPh>
    <phoneticPr fontId="16"/>
  </si>
  <si>
    <t>2)バッチの場合</t>
    <rPh sb="6" eb="8">
      <t>バアイ</t>
    </rPh>
    <phoneticPr fontId="16"/>
  </si>
  <si>
    <t>①設計書の内容をもとに、検証内容を記入する。</t>
    <rPh sb="1" eb="4">
      <t>セッケイショ</t>
    </rPh>
    <rPh sb="5" eb="7">
      <t>ナイヨウ</t>
    </rPh>
    <rPh sb="12" eb="14">
      <t>ケンショウ</t>
    </rPh>
    <rPh sb="14" eb="16">
      <t>ナイヨウ</t>
    </rPh>
    <rPh sb="17" eb="19">
      <t>キニュウ</t>
    </rPh>
    <phoneticPr fontId="16"/>
  </si>
  <si>
    <t>＜PT実施手順＞</t>
    <rPh sb="3" eb="5">
      <t>ジッシ</t>
    </rPh>
    <rPh sb="5" eb="7">
      <t>テジュン</t>
    </rPh>
    <phoneticPr fontId="16"/>
  </si>
  <si>
    <t>②障害発生時、障害管理表を記入する。</t>
    <rPh sb="1" eb="3">
      <t>ショウガイ</t>
    </rPh>
    <rPh sb="3" eb="5">
      <t>ハッセイ</t>
    </rPh>
    <rPh sb="5" eb="6">
      <t>ジ</t>
    </rPh>
    <rPh sb="7" eb="9">
      <t>ショウガイ</t>
    </rPh>
    <rPh sb="9" eb="11">
      <t>カンリ</t>
    </rPh>
    <rPh sb="11" eb="12">
      <t>ヒョウ</t>
    </rPh>
    <rPh sb="13" eb="15">
      <t>キニュウ</t>
    </rPh>
    <phoneticPr fontId="16"/>
  </si>
  <si>
    <t>①確認対象をマーキングする。</t>
    <rPh sb="1" eb="3">
      <t>カクニン</t>
    </rPh>
    <rPh sb="3" eb="5">
      <t>タイショウ</t>
    </rPh>
    <phoneticPr fontId="16"/>
  </si>
  <si>
    <t>②「PT項目ID」「正常/異常」「確認項目数」を記入する。</t>
    <rPh sb="4" eb="6">
      <t>コウモク</t>
    </rPh>
    <rPh sb="10" eb="12">
      <t>セイジョウ</t>
    </rPh>
    <rPh sb="13" eb="15">
      <t>イジョウ</t>
    </rPh>
    <rPh sb="17" eb="19">
      <t>カクニン</t>
    </rPh>
    <rPh sb="19" eb="21">
      <t>コウモク</t>
    </rPh>
    <rPh sb="21" eb="22">
      <t>スウ</t>
    </rPh>
    <rPh sb="24" eb="26">
      <t>キニュウ</t>
    </rPh>
    <phoneticPr fontId="16"/>
  </si>
  <si>
    <t>2)帳票,SQLツールの場合</t>
    <rPh sb="2" eb="4">
      <t>チョウヒョウ</t>
    </rPh>
    <rPh sb="12" eb="14">
      <t>バアイ</t>
    </rPh>
    <phoneticPr fontId="16"/>
  </si>
  <si>
    <t>①「PT項目ID」「正常/異常」「確認項目数」を記入する。</t>
    <rPh sb="4" eb="6">
      <t>コウモク</t>
    </rPh>
    <rPh sb="10" eb="12">
      <t>セイジョウ</t>
    </rPh>
    <rPh sb="13" eb="15">
      <t>イジョウ</t>
    </rPh>
    <rPh sb="17" eb="19">
      <t>カクニン</t>
    </rPh>
    <rPh sb="19" eb="21">
      <t>コウモク</t>
    </rPh>
    <rPh sb="21" eb="22">
      <t>スウ</t>
    </rPh>
    <rPh sb="24" eb="26">
      <t>キニュウ</t>
    </rPh>
    <phoneticPr fontId="16"/>
  </si>
  <si>
    <t>共通テスト仕様書（画面）</t>
    <phoneticPr fontId="32"/>
  </si>
  <si>
    <t>検証物件</t>
    <phoneticPr fontId="32"/>
  </si>
  <si>
    <t>「タブ順」がUI設計書の画面項目仕様通りとなっているか</t>
    <phoneticPr fontId="32"/>
  </si>
  <si>
    <t>一覧表示</t>
    <rPh sb="0" eb="2">
      <t>イチラン</t>
    </rPh>
    <rPh sb="2" eb="4">
      <t>ヒョウジ</t>
    </rPh>
    <phoneticPr fontId="31"/>
  </si>
  <si>
    <t>一覧表示</t>
    <phoneticPr fontId="32"/>
  </si>
  <si>
    <t>行タイトル名は正しいか。</t>
    <phoneticPr fontId="32"/>
  </si>
  <si>
    <t>各表示項目は最大文字数表示しても切れないか。全項目チェック</t>
    <phoneticPr fontId="32"/>
  </si>
  <si>
    <t>並び順は正しいか。SS設計書の入出力設計書の【並び順】通りとなっているか</t>
    <phoneticPr fontId="32"/>
  </si>
  <si>
    <t>各検索条件の確認はとれているか。各検索条件に対して該当データだけ表示するか確認</t>
    <phoneticPr fontId="32"/>
  </si>
  <si>
    <t>データパターンの確認はとれているか。仕様で決められたデータだけ表示するか確認</t>
    <phoneticPr fontId="32"/>
  </si>
  <si>
    <t>色表示は正しいか。</t>
    <phoneticPr fontId="32"/>
  </si>
  <si>
    <t>該当データなし、一行のみ表示、複数行表示した場合にエラーなく画面表示が行えるか。</t>
    <phoneticPr fontId="32"/>
  </si>
  <si>
    <t>縦スクロールバーを表示した際、一覧の右側、下側がデータの中途で切れていないか。</t>
    <phoneticPr fontId="32"/>
  </si>
  <si>
    <t>横スクロールバーを表示した際、一覧の右側、下側がデータの中途で切れていないか。</t>
    <phoneticPr fontId="32"/>
  </si>
  <si>
    <t>改頁制御がある場合、１頁内の最大行数-1のデータの場合、前頁、次頁は使用不可となっているか。</t>
    <phoneticPr fontId="32"/>
  </si>
  <si>
    <t>改頁制御がある場合、１頁内の最大行数のデータの場合、前頁、次頁は使用不可となっているか。</t>
    <phoneticPr fontId="32"/>
  </si>
  <si>
    <t>改頁制御がある場合、１頁内の最大行数+1のデータの場合、次頁は使用可能となっているか。</t>
    <phoneticPr fontId="32"/>
  </si>
  <si>
    <t>改頁制御がある場合、前頁データが存在する場合、前頁は使用可能となっているか。</t>
    <phoneticPr fontId="32"/>
  </si>
  <si>
    <t>改頁制御がある場合、次頁データが存在する場合、次頁は使用可能となっているか。</t>
    <phoneticPr fontId="32"/>
  </si>
  <si>
    <t>改頁制御がある場合、前頁、次頁データが存在する場合、前頁、次頁は使用可能となっているか。</t>
    <phoneticPr fontId="32"/>
  </si>
  <si>
    <t>1頁内で一覧表示可能な件数の場合、メッセージが表示されているか。</t>
    <phoneticPr fontId="32"/>
  </si>
  <si>
    <t>1頁内を超える件数の場合、メッセージが表示されているか。</t>
    <phoneticPr fontId="32"/>
  </si>
  <si>
    <t>各処理(検索・更新・追加・削除)の「必須」がUI設計書の画面項目仕様通りとなっているか</t>
    <phoneticPr fontId="32"/>
  </si>
  <si>
    <t>各項目の「表示桁数」がUI設計書の画面項目仕様と相違がないか</t>
    <phoneticPr fontId="32"/>
  </si>
  <si>
    <t>各項目の「表示名」がUI設計書の画面項目仕様と相違がないか</t>
    <phoneticPr fontId="32"/>
  </si>
  <si>
    <t>数字項目は数字以外入力不可か。</t>
    <phoneticPr fontId="32"/>
  </si>
  <si>
    <t>入力制限項目は最小値、最大値のチェックが行われているか。</t>
    <phoneticPr fontId="32"/>
  </si>
  <si>
    <t>イベント発生時の画面制御は正しく行われているか。</t>
    <phoneticPr fontId="32"/>
  </si>
  <si>
    <t>各項目のフォント、フォントサイズは正しいか。</t>
    <phoneticPr fontId="32"/>
  </si>
  <si>
    <t>表示する日付、時間は間違った項目の日付、時間を表示していないか。</t>
    <phoneticPr fontId="32"/>
  </si>
  <si>
    <t>UI設計書の画面項目仕様の「その他チェック」に記述がある場合、記述通りにチェックが行われているか。</t>
    <phoneticPr fontId="32"/>
  </si>
  <si>
    <t>登録／更新の場合、採番処理で異常の場合、メッセージが表示されているか。</t>
    <phoneticPr fontId="32"/>
  </si>
  <si>
    <t>登録／更新／削除の場合、登録完了時、メッセージが表示されているか。</t>
    <phoneticPr fontId="32"/>
  </si>
  <si>
    <t>数値項目のカンマ編集、日付項目の/編集等、必要に応じて行えているか。</t>
    <phoneticPr fontId="32"/>
  </si>
  <si>
    <t>対象データがないときの振る舞いは正しいか。メッセージ等の後続処理</t>
    <phoneticPr fontId="32"/>
  </si>
  <si>
    <t>更新ＯＫ → ファイル出力エラー時等の振る舞いは正しいか。ファイル出力エラーならデータ更新しない等の決まり</t>
    <phoneticPr fontId="32"/>
  </si>
  <si>
    <t>トランザクションの開始位置は明記されているか。また、Commit,Rollbackの位置も明記されているか。</t>
    <phoneticPr fontId="32"/>
  </si>
  <si>
    <t>トランザクション中に処理が停止するような記述が含まれていないか。（トランザクション中にメッセージ表示、スリープなど）</t>
    <phoneticPr fontId="32"/>
  </si>
  <si>
    <r>
      <t>メッセージ文言、識別№、メッセージの色は仕様通りか？</t>
    </r>
    <r>
      <rPr>
        <sz val="11"/>
        <color rgb="FFFF0000"/>
        <rFont val="ＭＳ ゴシック"/>
        <family val="3"/>
        <charset val="128"/>
      </rPr>
      <t>警告エラー要注意</t>
    </r>
    <phoneticPr fontId="32"/>
  </si>
  <si>
    <t>処理開始時、確認メッセージは表示されているか。</t>
    <phoneticPr fontId="32"/>
  </si>
  <si>
    <t>処理完了時、完了メッセージは表示されているか。</t>
    <phoneticPr fontId="32"/>
  </si>
  <si>
    <t>ｺﾝﾎﾞﾎﾞｯｸｽに設定する値が存在しない場合、正常に表示されるか。</t>
    <phoneticPr fontId="32"/>
  </si>
  <si>
    <t>ｺﾝﾎﾞﾎﾞｯｸｽの1行目に空白が必要な場合、空白が設定されているか。</t>
    <phoneticPr fontId="32"/>
  </si>
  <si>
    <t>ｺﾝﾎﾞﾎﾞｯｸｽの1行目に空白が必要でない場合、設定されていないか。</t>
    <phoneticPr fontId="32"/>
  </si>
  <si>
    <t>ｺﾝﾎﾞﾎﾞｯｸｽの文言にコード：名称の編集が必要な場合、正しく編集されているか。</t>
    <phoneticPr fontId="32"/>
  </si>
  <si>
    <t>コンボボックスの項目の表示順は正しいか。特に明記がなければ、昇順。</t>
    <phoneticPr fontId="32"/>
  </si>
  <si>
    <t>追加／更新処理後、画面を再描画し、再度、追加／更新処理を実行しても、振る舞いは正しいか。</t>
    <phoneticPr fontId="32"/>
  </si>
  <si>
    <t>入力時の数量０やＮＵＬＬ、ＭＡＸ値等の境界値分析を行っているか。</t>
    <phoneticPr fontId="32"/>
  </si>
  <si>
    <t>検索／更新時の数量０やＮＵＬＬ、ＭＡＸ値等の境界値分析を行っているか。</t>
    <phoneticPr fontId="32"/>
  </si>
  <si>
    <t>追加</t>
    <rPh sb="0" eb="2">
      <t>ツイカ</t>
    </rPh>
    <phoneticPr fontId="16"/>
  </si>
  <si>
    <t>KG-0107</t>
  </si>
  <si>
    <t>KG-0108</t>
  </si>
  <si>
    <t>KG-0109</t>
  </si>
  <si>
    <t>KG-0110</t>
  </si>
  <si>
    <t>KG-0111</t>
  </si>
  <si>
    <t>KG-0112</t>
  </si>
  <si>
    <t>KG-0113</t>
  </si>
  <si>
    <t>KG-0114</t>
  </si>
  <si>
    <t>KG-0115</t>
  </si>
  <si>
    <t>KG-0116</t>
  </si>
  <si>
    <t>KG-0117</t>
  </si>
  <si>
    <t>KG-0118</t>
  </si>
  <si>
    <t>KG-0119</t>
  </si>
  <si>
    <t>KG-0120</t>
  </si>
  <si>
    <t>KG-0121</t>
  </si>
  <si>
    <t>KG-0122</t>
  </si>
  <si>
    <t>KG-0123</t>
  </si>
  <si>
    <t>KG-0124</t>
  </si>
  <si>
    <t>KG-0125</t>
  </si>
  <si>
    <t>KG-0126</t>
  </si>
  <si>
    <t>KG-0127</t>
  </si>
  <si>
    <t>KG-0128</t>
  </si>
  <si>
    <t>KG-0129</t>
  </si>
  <si>
    <t>KG-0130</t>
  </si>
  <si>
    <t>KG-0131</t>
  </si>
  <si>
    <t>KG-0132</t>
  </si>
  <si>
    <t>KG-0133</t>
  </si>
  <si>
    <t>KG-0134</t>
  </si>
  <si>
    <t>KG-0135</t>
  </si>
  <si>
    <t>KG-0136</t>
  </si>
  <si>
    <t>KG-0137</t>
  </si>
  <si>
    <t>KG-0138</t>
  </si>
  <si>
    <t>KG-0139</t>
  </si>
  <si>
    <t>KG-0140</t>
  </si>
  <si>
    <t>KG-0141</t>
  </si>
  <si>
    <t>KG-0142</t>
  </si>
  <si>
    <t>KG-0143</t>
  </si>
  <si>
    <t>KG-0144</t>
  </si>
  <si>
    <t>KG-0145</t>
  </si>
  <si>
    <t>KG-0146</t>
  </si>
  <si>
    <t>KG-0147</t>
  </si>
  <si>
    <t>KG-0148</t>
  </si>
  <si>
    <t>テスト
対象</t>
    <phoneticPr fontId="32"/>
  </si>
  <si>
    <t>各表示項目は最大文字数表示しても切れないか。全項目チェック。</t>
    <phoneticPr fontId="32"/>
  </si>
  <si>
    <t>表示する日付、時間は間違った項目の日付、時間を表示していないか。</t>
    <phoneticPr fontId="32"/>
  </si>
  <si>
    <t>行タイトル名は正しいか。</t>
    <phoneticPr fontId="32"/>
  </si>
  <si>
    <t>各表示項目は最大文字数表示しても切れないか。全項目チェック</t>
    <phoneticPr fontId="32"/>
  </si>
  <si>
    <t>三越
項目</t>
    <rPh sb="0" eb="2">
      <t>ミツコシ</t>
    </rPh>
    <rPh sb="3" eb="5">
      <t>コウモク</t>
    </rPh>
    <phoneticPr fontId="32"/>
  </si>
  <si>
    <t>共通テスト仕様書（バッチ）</t>
    <phoneticPr fontId="32"/>
  </si>
  <si>
    <t>テスト
対象</t>
    <phoneticPr fontId="32"/>
  </si>
  <si>
    <t>未入力項目には属性に応じた初期値（ZERO、又は空白）はセットされているか？</t>
    <phoneticPr fontId="32"/>
  </si>
  <si>
    <t>追加</t>
    <rPh sb="0" eb="2">
      <t>ツイカ</t>
    </rPh>
    <phoneticPr fontId="16"/>
  </si>
  <si>
    <t>各チームで記入</t>
    <rPh sb="0" eb="1">
      <t>カク</t>
    </rPh>
    <rPh sb="5" eb="7">
      <t>キニュウ</t>
    </rPh>
    <phoneticPr fontId="16"/>
  </si>
  <si>
    <t>PMOで作成</t>
    <rPh sb="4" eb="6">
      <t>サクセイ</t>
    </rPh>
    <phoneticPr fontId="16"/>
  </si>
  <si>
    <t>会社名</t>
    <rPh sb="0" eb="2">
      <t>カイシャ</t>
    </rPh>
    <rPh sb="2" eb="3">
      <t>メイ</t>
    </rPh>
    <phoneticPr fontId="16"/>
  </si>
  <si>
    <t>システク</t>
  </si>
  <si>
    <t>RIS</t>
  </si>
  <si>
    <t>クラフト</t>
  </si>
  <si>
    <t>DTC</t>
  </si>
  <si>
    <t>プロシステム</t>
  </si>
  <si>
    <t>ヒューマン</t>
  </si>
  <si>
    <t>チーム名</t>
    <rPh sb="3" eb="4">
      <t>メイ</t>
    </rPh>
    <phoneticPr fontId="16"/>
  </si>
  <si>
    <t>30_業務C</t>
  </si>
  <si>
    <t>10_業務A</t>
  </si>
  <si>
    <t>20_業務B</t>
  </si>
  <si>
    <t>41_システム連携</t>
  </si>
  <si>
    <t>42_移行展開</t>
  </si>
  <si>
    <t>60_業務共通</t>
  </si>
  <si>
    <t>51_非機能</t>
    <phoneticPr fontId="16"/>
  </si>
  <si>
    <t>52_共技</t>
    <phoneticPr fontId="16"/>
  </si>
  <si>
    <t>　　　　　　　　　　　　　各チームで作成</t>
    <phoneticPr fontId="16"/>
  </si>
  <si>
    <t>追加</t>
    <rPh sb="0" eb="2">
      <t>ツイカ</t>
    </rPh>
    <phoneticPr fontId="16"/>
  </si>
  <si>
    <t>大塚
対象外</t>
    <rPh sb="0" eb="2">
      <t>オオツカ</t>
    </rPh>
    <rPh sb="3" eb="5">
      <t>タイショウ</t>
    </rPh>
    <rPh sb="5" eb="6">
      <t>ガイ</t>
    </rPh>
    <phoneticPr fontId="16"/>
  </si>
  <si>
    <t>対象外</t>
    <rPh sb="0" eb="2">
      <t>タイショウ</t>
    </rPh>
    <rPh sb="2" eb="3">
      <t>ガイ</t>
    </rPh>
    <phoneticPr fontId="16"/>
  </si>
  <si>
    <r>
      <rPr>
        <strike/>
        <sz val="11"/>
        <color theme="1"/>
        <rFont val="ＭＳ ゴシック"/>
        <family val="3"/>
        <charset val="128"/>
      </rPr>
      <t>ウィンドウサイズ変更時および全画面表示時の画面表示は仕様通りか？</t>
    </r>
    <r>
      <rPr>
        <sz val="11"/>
        <color theme="1"/>
        <rFont val="ＭＳ ゴシック"/>
        <family val="2"/>
        <charset val="128"/>
      </rPr>
      <t xml:space="preserve">
→ウィンドウサイズを変更しても、業務画面の領域は固定化されているか？</t>
    </r>
    <phoneticPr fontId="16"/>
  </si>
  <si>
    <r>
      <rPr>
        <strike/>
        <sz val="11"/>
        <color theme="1"/>
        <rFont val="ＭＳ ゴシック"/>
        <family val="3"/>
        <charset val="128"/>
      </rPr>
      <t xml:space="preserve">画面サイズ、画面構成、背景色は仕様通りか？
</t>
    </r>
    <r>
      <rPr>
        <sz val="11"/>
        <color theme="1"/>
        <rFont val="ＭＳ ゴシック"/>
        <family val="2"/>
        <charset val="128"/>
      </rPr>
      <t>→画面構成や色は仕様通りか？（ヘッダー・サブヘッダー=表示、背景色=白、明細ヘッダー=青色）</t>
    </r>
    <phoneticPr fontId="16"/>
  </si>
  <si>
    <r>
      <rPr>
        <strike/>
        <sz val="11"/>
        <color theme="1"/>
        <rFont val="ＭＳ ゴシック"/>
        <family val="3"/>
        <charset val="128"/>
      </rPr>
      <t xml:space="preserve">不完全一致検索の時、前方一致、後方一致、部分一致など仕様通りに検索できるか？
</t>
    </r>
    <r>
      <rPr>
        <sz val="11"/>
        <color theme="1"/>
        <rFont val="ＭＳ ゴシック"/>
        <family val="2"/>
        <charset val="128"/>
      </rPr>
      <t>→不完全一致検索の時、あいまい検索（部分一致）での検索となっているか？</t>
    </r>
    <phoneticPr fontId="16"/>
  </si>
  <si>
    <r>
      <rPr>
        <strike/>
        <sz val="11"/>
        <color theme="1"/>
        <rFont val="ＭＳ ゴシック"/>
        <family val="3"/>
        <charset val="128"/>
      </rPr>
      <t xml:space="preserve">検索結果の表示に時間が掛かり過ぎていないか？
</t>
    </r>
    <r>
      <rPr>
        <sz val="11"/>
        <color theme="1"/>
        <rFont val="ＭＳ ゴシック"/>
        <family val="2"/>
        <charset val="128"/>
      </rPr>
      <t>→検索結果表示時、データ件数の増加や表示件数の増加により、著しく処理時間がかかることはないか？</t>
    </r>
    <phoneticPr fontId="16"/>
  </si>
  <si>
    <r>
      <rPr>
        <strike/>
        <sz val="11"/>
        <color theme="1"/>
        <rFont val="ＭＳ ゴシック"/>
        <family val="3"/>
        <charset val="128"/>
      </rPr>
      <t xml:space="preserve">検索結果がスプレッドシート１画面内に表示できない場合、正しい制御になっているか？
</t>
    </r>
    <r>
      <rPr>
        <sz val="11"/>
        <color theme="1"/>
        <rFont val="ＭＳ ゴシック"/>
        <family val="2"/>
        <charset val="128"/>
      </rPr>
      <t>→検索結果の表示が収まらない場合の制御は正しいか。
 - 検索結果≦1ページ内表示件数
　　　→明細部内スクロールバー表示
 - 検索結果＞1ページ内表示件数
　　　→ページャーによる制御</t>
    </r>
    <phoneticPr fontId="16"/>
  </si>
  <si>
    <r>
      <rPr>
        <strike/>
        <sz val="11"/>
        <color theme="1"/>
        <rFont val="ＭＳ ゴシック"/>
        <family val="3"/>
        <charset val="128"/>
      </rPr>
      <t xml:space="preserve">処理後のスプレッドに表示された一覧件数と件数表示が一致しているか？
</t>
    </r>
    <r>
      <rPr>
        <sz val="11"/>
        <color theme="1"/>
        <rFont val="ＭＳ ゴシック"/>
        <family val="2"/>
        <charset val="128"/>
      </rPr>
      <t>→データ更新後、明細部がリフレッシュされ、一覧の表示件数および件数表示が正しく表示されるか。</t>
    </r>
    <phoneticPr fontId="16"/>
  </si>
  <si>
    <r>
      <rPr>
        <strike/>
        <sz val="11"/>
        <color theme="1"/>
        <rFont val="ＭＳ ゴシック"/>
        <family val="3"/>
        <charset val="128"/>
      </rPr>
      <t xml:space="preserve">画面動作後、直前の表示・入力項目がクリアされていないか？
</t>
    </r>
    <r>
      <rPr>
        <sz val="11"/>
        <color theme="1"/>
        <rFont val="ＭＳ ゴシック"/>
        <family val="2"/>
        <charset val="128"/>
      </rPr>
      <t>→エラーチェック後の表示・入力内容クリア有無は仕様通りか。</t>
    </r>
    <phoneticPr fontId="16"/>
  </si>
  <si>
    <t>ｶｽﾀﾏｲｽﾞ</t>
    <phoneticPr fontId="16"/>
  </si>
  <si>
    <t>○</t>
  </si>
  <si>
    <r>
      <rPr>
        <strike/>
        <sz val="11"/>
        <color theme="1"/>
        <rFont val="ＭＳ ゴシック"/>
        <family val="3"/>
        <charset val="128"/>
      </rPr>
      <t xml:space="preserve">想定されたデータ件数の処理は想定時間内に終了しているか？
</t>
    </r>
    <r>
      <rPr>
        <sz val="11"/>
        <color theme="1"/>
        <rFont val="ＭＳ ゴシック"/>
        <family val="2"/>
        <charset val="128"/>
      </rPr>
      <t>→処理データ件数の増加により、著しく処理時間がかかることはないか？</t>
    </r>
    <phoneticPr fontId="16"/>
  </si>
  <si>
    <t>ｶｽﾀﾏｲｽﾞ</t>
    <phoneticPr fontId="16"/>
  </si>
  <si>
    <t>無効行</t>
    <rPh sb="0" eb="2">
      <t>ムコウ</t>
    </rPh>
    <rPh sb="2" eb="3">
      <t>ギョウ</t>
    </rPh>
    <phoneticPr fontId="16"/>
  </si>
  <si>
    <t>PT項目ID</t>
    <rPh sb="2" eb="4">
      <t>コウモク</t>
    </rPh>
    <phoneticPr fontId="16"/>
  </si>
  <si>
    <t>3_個別テスト　　　：KO-0001～9999</t>
    <phoneticPr fontId="16"/>
  </si>
  <si>
    <t>業務テスト仕様書（設計書内容テスト）</t>
    <phoneticPr fontId="16"/>
  </si>
  <si>
    <t>PT障害管理表</t>
    <phoneticPr fontId="16"/>
  </si>
  <si>
    <t>該当なしのため対象外</t>
    <rPh sb="7" eb="9">
      <t>タイショウ</t>
    </rPh>
    <rPh sb="9" eb="10">
      <t>ガイ</t>
    </rPh>
    <phoneticPr fontId="16"/>
  </si>
  <si>
    <t>業務機能テストにて、各パターンのテストを実施するため対象外</t>
    <rPh sb="26" eb="29">
      <t>タイショウガイ</t>
    </rPh>
    <phoneticPr fontId="16"/>
  </si>
  <si>
    <t>業務機能テストにて、各パターンのテストを実施するため対象外</t>
    <rPh sb="26" eb="28">
      <t>タイショウ</t>
    </rPh>
    <rPh sb="28" eb="29">
      <t>ガイ</t>
    </rPh>
    <phoneticPr fontId="16"/>
  </si>
  <si>
    <t>業務側でログファイル名やパスを設定する必要はないため対象外</t>
    <rPh sb="26" eb="29">
      <t>タイショウガイ</t>
    </rPh>
    <phoneticPr fontId="16"/>
  </si>
  <si>
    <t>パーツ化されているため表示あり／なしの2択のみ、前項で確認済みのため対象外</t>
    <rPh sb="34" eb="37">
      <t>タイショウガイ</t>
    </rPh>
    <phoneticPr fontId="16"/>
  </si>
  <si>
    <t>非表示のため対象外</t>
    <phoneticPr fontId="16"/>
  </si>
  <si>
    <t>サイズ・位置の変更はできないため対象外</t>
    <phoneticPr fontId="16"/>
  </si>
  <si>
    <t>初期表示および活性・非活性のテストは業務機能テストで実施するため対象外</t>
    <phoneticPr fontId="16"/>
  </si>
  <si>
    <t>smart基盤で制御しているため対象外</t>
    <phoneticPr fontId="16"/>
  </si>
  <si>
    <t>システム共通処理のため対象外</t>
    <phoneticPr fontId="16"/>
  </si>
  <si>
    <t>DB設定にのみ依存し、業務チームでの実装はないため対象外</t>
    <phoneticPr fontId="16"/>
  </si>
  <si>
    <t>画面処理詳細仕様(アクション詳細定義)に記載された内容のテストは業務機能テストとするため対象外</t>
    <phoneticPr fontId="16"/>
  </si>
  <si>
    <t>画面処理詳細仕様(アクション詳細定義)に記載された内容のテストは業務機能テストとするため対象外</t>
    <phoneticPr fontId="16"/>
  </si>
  <si>
    <t>smart基盤による制御のため対象外</t>
    <phoneticPr fontId="16"/>
  </si>
  <si>
    <t>押下出来ない制御となっているため対象外</t>
    <phoneticPr fontId="16"/>
  </si>
  <si>
    <t>基盤チームテスト項目のため対象外</t>
    <phoneticPr fontId="16"/>
  </si>
  <si>
    <t xml:space="preserve">【操作手順】
【期待値】
【現象】
</t>
    <rPh sb="1" eb="3">
      <t>ソウサ</t>
    </rPh>
    <rPh sb="3" eb="5">
      <t>テジュン</t>
    </rPh>
    <rPh sb="9" eb="12">
      <t>キタイチ</t>
    </rPh>
    <rPh sb="16" eb="18">
      <t>ゲンショウ</t>
    </rPh>
    <phoneticPr fontId="16"/>
  </si>
  <si>
    <t xml:space="preserve">【直接原因】
【根本原因】
</t>
    <rPh sb="1" eb="3">
      <t>チョクセツ</t>
    </rPh>
    <rPh sb="3" eb="5">
      <t>ゲンイン</t>
    </rPh>
    <rPh sb="9" eb="11">
      <t>コンポン</t>
    </rPh>
    <rPh sb="11" eb="13">
      <t>ゲンイン</t>
    </rPh>
    <phoneticPr fontId="16"/>
  </si>
  <si>
    <t>Step</t>
    <phoneticPr fontId="16"/>
  </si>
  <si>
    <t>チーム名</t>
    <phoneticPr fontId="16"/>
  </si>
  <si>
    <t>業務名</t>
    <phoneticPr fontId="16"/>
  </si>
  <si>
    <t>PGID_PG名</t>
    <rPh sb="7" eb="8">
      <t>メイ</t>
    </rPh>
    <phoneticPr fontId="16"/>
  </si>
  <si>
    <t>①自動生成時</t>
    <rPh sb="1" eb="3">
      <t>ジドウ</t>
    </rPh>
    <rPh sb="3" eb="5">
      <t>セイセイ</t>
    </rPh>
    <rPh sb="5" eb="6">
      <t>ジ</t>
    </rPh>
    <phoneticPr fontId="16"/>
  </si>
  <si>
    <t>②実装完了後</t>
    <rPh sb="1" eb="3">
      <t>ジッソウ</t>
    </rPh>
    <rPh sb="3" eb="5">
      <t>カンリョウ</t>
    </rPh>
    <rPh sb="5" eb="6">
      <t>ゴ</t>
    </rPh>
    <phoneticPr fontId="16"/>
  </si>
  <si>
    <t>③実装規模</t>
    <rPh sb="1" eb="3">
      <t>ジッソウ</t>
    </rPh>
    <rPh sb="3" eb="5">
      <t>キボ</t>
    </rPh>
    <phoneticPr fontId="16"/>
  </si>
  <si>
    <t>Step (②－①)</t>
    <phoneticPr fontId="16"/>
  </si>
  <si>
    <t>(欠番OK)</t>
    <rPh sb="1" eb="3">
      <t>ケツバン</t>
    </rPh>
    <phoneticPr fontId="16"/>
  </si>
  <si>
    <t>①PT仕様書(共通,業務,個別)をもとにテスト実施。エビデンス取得。</t>
    <rPh sb="3" eb="6">
      <t>シヨウショ</t>
    </rPh>
    <rPh sb="7" eb="9">
      <t>キョウツウ</t>
    </rPh>
    <rPh sb="10" eb="12">
      <t>ギョウム</t>
    </rPh>
    <rPh sb="13" eb="15">
      <t>コベツ</t>
    </rPh>
    <rPh sb="23" eb="25">
      <t>ジッシ</t>
    </rPh>
    <rPh sb="31" eb="33">
      <t>シュトク</t>
    </rPh>
    <phoneticPr fontId="16"/>
  </si>
  <si>
    <t>進捗管理表の内容に合わせること</t>
    <rPh sb="0" eb="2">
      <t>シンチョク</t>
    </rPh>
    <rPh sb="2" eb="4">
      <t>カンリ</t>
    </rPh>
    <rPh sb="4" eb="5">
      <t>ヒョウ</t>
    </rPh>
    <rPh sb="6" eb="8">
      <t>ナイヨウ</t>
    </rPh>
    <rPh sb="9" eb="10">
      <t>ア</t>
    </rPh>
    <phoneticPr fontId="16"/>
  </si>
  <si>
    <t>FSWeb</t>
    <phoneticPr fontId="16"/>
  </si>
  <si>
    <r>
      <t>B</t>
    </r>
    <r>
      <rPr>
        <sz val="11"/>
        <color theme="1"/>
        <rFont val="ＭＳ ゴシック"/>
        <family val="2"/>
        <charset val="128"/>
      </rPr>
      <t>P受入</t>
    </r>
    <rPh sb="2" eb="4">
      <t>ウケイレ</t>
    </rPh>
    <phoneticPr fontId="16"/>
  </si>
  <si>
    <r>
      <t>F</t>
    </r>
    <r>
      <rPr>
        <sz val="11"/>
        <color theme="1"/>
        <rFont val="ＭＳ ゴシック"/>
        <family val="2"/>
        <charset val="128"/>
      </rPr>
      <t>E受入</t>
    </r>
    <rPh sb="2" eb="4">
      <t>ウケイレ</t>
    </rPh>
    <phoneticPr fontId="16"/>
  </si>
  <si>
    <t>画面制御仕様</t>
    <phoneticPr fontId="16"/>
  </si>
  <si>
    <t>確認項目数</t>
    <phoneticPr fontId="16"/>
  </si>
  <si>
    <t>画面出力仕様</t>
    <rPh sb="2" eb="4">
      <t>シュツリョク</t>
    </rPh>
    <rPh sb="4" eb="6">
      <t>シヨウ</t>
    </rPh>
    <phoneticPr fontId="16"/>
  </si>
  <si>
    <t>チェック仕様</t>
    <rPh sb="4" eb="6">
      <t>シヨウ</t>
    </rPh>
    <phoneticPr fontId="16"/>
  </si>
  <si>
    <t>論理テーブル更新仕様</t>
    <rPh sb="0" eb="2">
      <t>ロンリ</t>
    </rPh>
    <rPh sb="6" eb="8">
      <t>コウシン</t>
    </rPh>
    <rPh sb="8" eb="10">
      <t>シヨウ</t>
    </rPh>
    <phoneticPr fontId="16"/>
  </si>
  <si>
    <t>CSV出力仕様</t>
    <rPh sb="3" eb="5">
      <t>シュツリョク</t>
    </rPh>
    <rPh sb="5" eb="7">
      <t>シヨウ</t>
    </rPh>
    <phoneticPr fontId="16"/>
  </si>
  <si>
    <r>
      <t>PT障害管理表</t>
    </r>
    <r>
      <rPr>
        <sz val="11"/>
        <color rgb="FFFF0000"/>
        <rFont val="ＭＳ ゴシック"/>
        <family val="3"/>
        <charset val="128"/>
      </rPr>
      <t>(BP受入)</t>
    </r>
    <rPh sb="10" eb="12">
      <t>ウケイレ</t>
    </rPh>
    <phoneticPr fontId="16"/>
  </si>
  <si>
    <r>
      <t>PT障害管理表</t>
    </r>
    <r>
      <rPr>
        <sz val="11"/>
        <color rgb="FFFF0000"/>
        <rFont val="ＭＳ ゴシック"/>
        <family val="3"/>
        <charset val="128"/>
      </rPr>
      <t>(FE受入)</t>
    </r>
    <rPh sb="10" eb="12">
      <t>ウケイレ</t>
    </rPh>
    <phoneticPr fontId="16"/>
  </si>
  <si>
    <t>機能種別</t>
    <rPh sb="0" eb="2">
      <t>キノウ</t>
    </rPh>
    <rPh sb="2" eb="4">
      <t>シュベツ</t>
    </rPh>
    <phoneticPr fontId="16"/>
  </si>
  <si>
    <t>機能種別</t>
    <rPh sb="0" eb="2">
      <t>キノウ</t>
    </rPh>
    <rPh sb="2" eb="4">
      <t>シュベツ</t>
    </rPh>
    <phoneticPr fontId="16"/>
  </si>
  <si>
    <t>発行画面の検証項目のため対象外</t>
    <rPh sb="0" eb="2">
      <t>ハッコウ</t>
    </rPh>
    <rPh sb="2" eb="4">
      <t>ガメン</t>
    </rPh>
    <rPh sb="5" eb="7">
      <t>ケンショウ</t>
    </rPh>
    <rPh sb="7" eb="9">
      <t>コウモク</t>
    </rPh>
    <rPh sb="12" eb="14">
      <t>タイショウ</t>
    </rPh>
    <rPh sb="14" eb="15">
      <t>ガイ</t>
    </rPh>
    <phoneticPr fontId="16"/>
  </si>
  <si>
    <t>KG-0062,63と重複のため対象外</t>
    <rPh sb="11" eb="13">
      <t>チョウフク</t>
    </rPh>
    <rPh sb="16" eb="19">
      <t>タイショウガイ</t>
    </rPh>
    <phoneticPr fontId="16"/>
  </si>
  <si>
    <t>機能ID_機能名</t>
    <phoneticPr fontId="16"/>
  </si>
  <si>
    <t>01_画面</t>
  </si>
  <si>
    <t>02_帳票</t>
  </si>
  <si>
    <t>03_バッチ</t>
  </si>
  <si>
    <t>07_SQLツール</t>
  </si>
  <si>
    <t>※ステップカウンタは「コメント書うんた」「かぞえチャオ」など</t>
    <phoneticPr fontId="16"/>
  </si>
  <si>
    <t>本機能ではファイル取込・出力などファイル操作はないため対象外</t>
    <rPh sb="27" eb="30">
      <t>タイショウガイ</t>
    </rPh>
    <phoneticPr fontId="16"/>
  </si>
  <si>
    <t>正常</t>
  </si>
  <si>
    <t>後続処理が続行される</t>
    <rPh sb="0" eb="2">
      <t>コウゾク</t>
    </rPh>
    <rPh sb="2" eb="4">
      <t>ショリ</t>
    </rPh>
    <rPh sb="5" eb="7">
      <t>ゾッコウ</t>
    </rPh>
    <phoneticPr fontId="16"/>
  </si>
  <si>
    <t>IF連携履歴ファイルの取得</t>
    <phoneticPr fontId="16"/>
  </si>
  <si>
    <t>取得できない場合</t>
    <rPh sb="0" eb="2">
      <t>シュトク</t>
    </rPh>
    <rPh sb="6" eb="8">
      <t>バアイ</t>
    </rPh>
    <phoneticPr fontId="16"/>
  </si>
  <si>
    <t>取得できた場合</t>
    <rPh sb="0" eb="2">
      <t>シュトク</t>
    </rPh>
    <rPh sb="5" eb="7">
      <t>バアイ</t>
    </rPh>
    <phoneticPr fontId="16"/>
  </si>
  <si>
    <t>17_上位連携</t>
    <phoneticPr fontId="16"/>
  </si>
  <si>
    <t>異常</t>
  </si>
  <si>
    <t>エラーログファイルを出力する</t>
    <rPh sb="10" eb="12">
      <t>シュツリョク</t>
    </rPh>
    <phoneticPr fontId="16"/>
  </si>
  <si>
    <t>対象データが０件の場合</t>
    <rPh sb="0" eb="2">
      <t>タイショウ</t>
    </rPh>
    <rPh sb="7" eb="8">
      <t>ケン</t>
    </rPh>
    <rPh sb="9" eb="11">
      <t>バアイ</t>
    </rPh>
    <phoneticPr fontId="16"/>
  </si>
  <si>
    <t>エラーログファイルを出力し、IF連携エラーファイル、IF連携エラー（共通FMT）ファイル、IF連携履歴ファイルにエラー情報の書き込みを行い、処理を終了する</t>
    <rPh sb="70" eb="72">
      <t>ショリ</t>
    </rPh>
    <rPh sb="73" eb="75">
      <t>シュウリョウ</t>
    </rPh>
    <phoneticPr fontId="16"/>
  </si>
  <si>
    <t>KO-0009</t>
  </si>
  <si>
    <t>KO-0010</t>
  </si>
  <si>
    <t>KO-0012</t>
  </si>
  <si>
    <t>更新日時</t>
  </si>
  <si>
    <t>更新者</t>
  </si>
  <si>
    <t>更新プログラム</t>
  </si>
  <si>
    <t>IF連携履歴ファイルの取得</t>
    <phoneticPr fontId="16"/>
  </si>
  <si>
    <t>対象データが０件以外の場合</t>
    <rPh sb="8" eb="10">
      <t>イガイ</t>
    </rPh>
    <phoneticPr fontId="16"/>
  </si>
  <si>
    <t>後続処理が続行される</t>
    <phoneticPr fontId="16"/>
  </si>
  <si>
    <t>正常</t>
    <phoneticPr fontId="16"/>
  </si>
  <si>
    <t>更新条件に合致するデータの場合</t>
    <phoneticPr fontId="16"/>
  </si>
  <si>
    <t>テナントＩＤ</t>
  </si>
  <si>
    <t>登録日時</t>
  </si>
  <si>
    <t>登録者</t>
  </si>
  <si>
    <t>登録プログラム</t>
  </si>
  <si>
    <t>KO-0015</t>
  </si>
  <si>
    <t>KO-0016</t>
  </si>
  <si>
    <t>KO-0017</t>
  </si>
  <si>
    <t>KO-0018</t>
  </si>
  <si>
    <t>KO-0019</t>
  </si>
  <si>
    <t>KO-0020</t>
  </si>
  <si>
    <t>KO-0024</t>
  </si>
  <si>
    <t>KO-0025</t>
  </si>
  <si>
    <t>KO-0026</t>
  </si>
  <si>
    <t>KO-0027</t>
  </si>
  <si>
    <t>KO-0028</t>
  </si>
  <si>
    <t>KO-0031</t>
  </si>
  <si>
    <t>KO-0032</t>
  </si>
  <si>
    <t>KO-0033</t>
  </si>
  <si>
    <t>KO-0034</t>
  </si>
  <si>
    <t>KO-0035</t>
  </si>
  <si>
    <t>KO-0036</t>
  </si>
  <si>
    <t>サーバー．システム日付</t>
    <rPh sb="9" eb="11">
      <t>ヒヅケ</t>
    </rPh>
    <phoneticPr fontId="8"/>
  </si>
  <si>
    <t>IF連携履歴ファイル．登録者</t>
    <rPh sb="11" eb="14">
      <t>トウロクシャ</t>
    </rPh>
    <phoneticPr fontId="3"/>
  </si>
  <si>
    <t>パラメータ．実行プログラムID</t>
    <rPh sb="6" eb="8">
      <t>ジッコウ</t>
    </rPh>
    <phoneticPr fontId="3"/>
  </si>
  <si>
    <t>目視</t>
  </si>
  <si>
    <t>目視</t>
    <rPh sb="0" eb="2">
      <t>モクシ</t>
    </rPh>
    <phoneticPr fontId="16"/>
  </si>
  <si>
    <t>WMSJRB17_マスタ自動登録（商品マスタ）</t>
    <phoneticPr fontId="16"/>
  </si>
  <si>
    <t>IF連携履歴ファイルの</t>
    <phoneticPr fontId="16"/>
  </si>
  <si>
    <t>T_WM_JR_KTFMTNKYT'（共通FMT入荷予定）の取得</t>
    <phoneticPr fontId="16"/>
  </si>
  <si>
    <t>パラメータ．入出庫区分が"1"の場合</t>
    <rPh sb="16" eb="18">
      <t>バアイ</t>
    </rPh>
    <phoneticPr fontId="16"/>
  </si>
  <si>
    <t>パラメータ．入出庫区分が"2"の場合</t>
    <phoneticPr fontId="16"/>
  </si>
  <si>
    <t>パラメータ．入出庫区分が"3"の場合</t>
    <phoneticPr fontId="16"/>
  </si>
  <si>
    <t xml:space="preserve">T_WM_JR_KTFMTSKYT'（共通FMT出荷予定）の取得  </t>
    <phoneticPr fontId="16"/>
  </si>
  <si>
    <t>インターフェースID</t>
    <phoneticPr fontId="16"/>
  </si>
  <si>
    <t>ＥＤＩ受信日</t>
    <phoneticPr fontId="16"/>
  </si>
  <si>
    <t>ＥＤＩ処理時間</t>
    <phoneticPr fontId="16"/>
  </si>
  <si>
    <t>処理連番（行数）</t>
    <phoneticPr fontId="16"/>
  </si>
  <si>
    <t>データ処理区分</t>
    <phoneticPr fontId="3"/>
  </si>
  <si>
    <t>ＥＤＩ最新フラグ</t>
    <rPh sb="3" eb="5">
      <t>サイシン</t>
    </rPh>
    <phoneticPr fontId="3"/>
  </si>
  <si>
    <t>国識別区分</t>
    <phoneticPr fontId="16"/>
  </si>
  <si>
    <t>会社コード</t>
    <phoneticPr fontId="16"/>
  </si>
  <si>
    <t>ＥＤＩ受信回数</t>
  </si>
  <si>
    <t>荷主コード</t>
    <phoneticPr fontId="16"/>
  </si>
  <si>
    <t>商品コード_WM</t>
    <phoneticPr fontId="16"/>
  </si>
  <si>
    <t>汎用グループマスタ．汎用グループキー４[マスタ物理項目名]の内容</t>
    <phoneticPr fontId="16"/>
  </si>
  <si>
    <t>削除フラグ</t>
    <phoneticPr fontId="16"/>
  </si>
  <si>
    <t>登録日時</t>
    <phoneticPr fontId="16"/>
  </si>
  <si>
    <t>登録者</t>
    <phoneticPr fontId="16"/>
  </si>
  <si>
    <t>登録プログラム</t>
    <phoneticPr fontId="16"/>
  </si>
  <si>
    <t>更新日時</t>
    <phoneticPr fontId="16"/>
  </si>
  <si>
    <t>更新者</t>
    <phoneticPr fontId="16"/>
  </si>
  <si>
    <t>更新プログラム</t>
    <phoneticPr fontId="16"/>
  </si>
  <si>
    <t>更新条件に合致するデータの場合　登録されている項目数分繰り返す</t>
    <rPh sb="16" eb="18">
      <t>トウロク</t>
    </rPh>
    <rPh sb="23" eb="25">
      <t>コウモク</t>
    </rPh>
    <rPh sb="25" eb="26">
      <t>スウ</t>
    </rPh>
    <rPh sb="26" eb="27">
      <t>ブン</t>
    </rPh>
    <rPh sb="27" eb="28">
      <t>ク</t>
    </rPh>
    <rPh sb="29" eb="30">
      <t>カエ</t>
    </rPh>
    <phoneticPr fontId="16"/>
  </si>
  <si>
    <t>共通FMT商品マスタ</t>
    <phoneticPr fontId="16"/>
  </si>
  <si>
    <t>・エラーログ</t>
  </si>
  <si>
    <t>・実行ログ</t>
  </si>
  <si>
    <t>・DBダンプ</t>
  </si>
  <si>
    <t>設計書どおりの項目セット</t>
    <rPh sb="0" eb="2">
      <t>セッケイ</t>
    </rPh>
    <rPh sb="2" eb="3">
      <t>ショ</t>
    </rPh>
    <rPh sb="7" eb="9">
      <t>コウモク</t>
    </rPh>
    <phoneticPr fontId="16"/>
  </si>
  <si>
    <t>T_WM_JR_KTFMTNKYT'（共通FMT入荷予定）の取得</t>
    <phoneticPr fontId="16"/>
  </si>
  <si>
    <t>T_WM_JR_KTFMTNKYT'（共通FMT入荷予定）の取得共通FMT商品マスタ登録</t>
    <rPh sb="42" eb="44">
      <t>トウロク</t>
    </rPh>
    <phoneticPr fontId="16"/>
  </si>
  <si>
    <t>パラメータ．入出庫区分が"2"の場合</t>
    <rPh sb="16" eb="18">
      <t>バアイ</t>
    </rPh>
    <phoneticPr fontId="16"/>
  </si>
  <si>
    <t xml:space="preserve">T_WM_JR_KTFMTSKYT'（共通FMT出荷予定）の取得  </t>
    <phoneticPr fontId="16"/>
  </si>
  <si>
    <t>T_WM_JR_KTFMTSKYT'（共通FMT出荷予定）の取得  共通FMT商品マスタ登録</t>
    <rPh sb="44" eb="46">
      <t>トウロク</t>
    </rPh>
    <phoneticPr fontId="16"/>
  </si>
  <si>
    <t>T_WM_JR_KTFMTZKSTTSHNK'（共通FMT在庫ステータス変更）の取得</t>
    <phoneticPr fontId="16"/>
  </si>
  <si>
    <t>（共通FMT在庫ステータス変更）の取得  共通FMT商品マスタ登録</t>
    <rPh sb="31" eb="33">
      <t>トウロク</t>
    </rPh>
    <phoneticPr fontId="16"/>
  </si>
  <si>
    <t>KO-0001</t>
    <phoneticPr fontId="16"/>
  </si>
  <si>
    <t>KO-0037</t>
  </si>
  <si>
    <t>KO-0038</t>
  </si>
  <si>
    <t>KO-0039</t>
  </si>
  <si>
    <t>KO-0040</t>
  </si>
  <si>
    <t>KO-0041</t>
  </si>
  <si>
    <t>KO-0042</t>
  </si>
  <si>
    <t>KO-0043</t>
  </si>
  <si>
    <t>KO-0045</t>
  </si>
  <si>
    <t>KO-0046</t>
  </si>
  <si>
    <t>KO-0047</t>
  </si>
  <si>
    <t>KO-0048</t>
  </si>
  <si>
    <t>KO-0049</t>
  </si>
  <si>
    <t>KO-0050</t>
  </si>
  <si>
    <t>KO-0051</t>
  </si>
  <si>
    <t>KO-0053</t>
  </si>
  <si>
    <t>KO-0054</t>
  </si>
  <si>
    <t>KO-0055</t>
  </si>
  <si>
    <t>KO-0056</t>
  </si>
  <si>
    <t>KO-0057</t>
  </si>
  <si>
    <t>KO-0058</t>
  </si>
  <si>
    <t>KO-0059</t>
  </si>
  <si>
    <t>KO-0060</t>
  </si>
  <si>
    <t>KO-0061</t>
  </si>
  <si>
    <t>KO-0062</t>
  </si>
  <si>
    <t>KO-0063</t>
  </si>
  <si>
    <t>KO-0064</t>
  </si>
  <si>
    <t>KO-0065</t>
  </si>
  <si>
    <t>KO-0067</t>
  </si>
  <si>
    <t>KO-0068</t>
  </si>
  <si>
    <t>KO-0069</t>
  </si>
  <si>
    <t>KO-0070</t>
  </si>
  <si>
    <t>KO-0071</t>
  </si>
  <si>
    <t>KO-0072</t>
  </si>
  <si>
    <t>フーン</t>
    <phoneticPr fontId="16"/>
  </si>
  <si>
    <t>KO-0002</t>
    <phoneticPr fontId="16"/>
  </si>
  <si>
    <t>KO-0003</t>
    <phoneticPr fontId="16"/>
  </si>
  <si>
    <t>KO-0004</t>
    <phoneticPr fontId="16"/>
  </si>
  <si>
    <t>KO-0005</t>
    <phoneticPr fontId="16"/>
  </si>
  <si>
    <t>KO-0006</t>
    <phoneticPr fontId="16"/>
  </si>
  <si>
    <t>KO-0007</t>
    <phoneticPr fontId="16"/>
  </si>
  <si>
    <t>KO-0008</t>
    <phoneticPr fontId="16"/>
  </si>
  <si>
    <t>KO-0011</t>
    <phoneticPr fontId="16"/>
  </si>
  <si>
    <t>KO-0013</t>
    <phoneticPr fontId="16"/>
  </si>
  <si>
    <t>KO-0014</t>
    <phoneticPr fontId="16"/>
  </si>
  <si>
    <t>KO-0022</t>
    <phoneticPr fontId="16"/>
  </si>
  <si>
    <t>KO-0023</t>
    <phoneticPr fontId="16"/>
  </si>
  <si>
    <t>更新条件に合致するデータの場合</t>
    <phoneticPr fontId="16"/>
  </si>
  <si>
    <t>KO-0052～KO-0072以外の項目は更新されない</t>
    <phoneticPr fontId="16"/>
  </si>
  <si>
    <t>KO-0030～KO-0050以外の項目は更新されない</t>
    <phoneticPr fontId="16"/>
  </si>
  <si>
    <t>KO-0021</t>
    <phoneticPr fontId="16"/>
  </si>
  <si>
    <t>KO-0009～KO-0028以外の項目は更新されない</t>
    <phoneticPr fontId="16"/>
  </si>
  <si>
    <t>KO-0029</t>
    <phoneticPr fontId="16"/>
  </si>
  <si>
    <t>KO-0030</t>
    <phoneticPr fontId="16"/>
  </si>
  <si>
    <t>KO-0044</t>
    <phoneticPr fontId="16"/>
  </si>
  <si>
    <t>（T_WM_JR_KTFMTZKSTTSHNK_共通FMT在庫ステータス変更）の取得  共通FMT商品マスタ登録</t>
    <rPh sb="54" eb="56">
      <t>トウロク</t>
    </rPh>
    <phoneticPr fontId="16"/>
  </si>
  <si>
    <t>KO-0052</t>
    <phoneticPr fontId="16"/>
  </si>
  <si>
    <t>KO-0066</t>
    <phoneticPr fontId="16"/>
  </si>
  <si>
    <t>KO-0073</t>
    <phoneticPr fontId="16"/>
  </si>
  <si>
    <t>フーン</t>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</si>
</sst>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176" formatCode="#,##0;\-#,##0;&quot;-&quot;"/>
    <numFmt numFmtId="177" formatCode="_(* #,##0.00_);_(* \(#,##0.00\);_(* &quot;-&quot;??_);_(@_)"/>
    <numFmt numFmtId="178" formatCode="_(* #,##0_);_(* \(#,##0\);_(* &quot;-&quot;_);_(@_)"/>
    <numFmt numFmtId="179" formatCode="_(&quot;$&quot;* #,##0.00_);_(&quot;$&quot;* \(#,##0.00\);_(&quot;$&quot;* &quot;-&quot;??_);_(@_)"/>
    <numFmt numFmtId="180" formatCode="_(&quot;$&quot;* #,##0_);_(&quot;$&quot;* \(#,##0\);_(&quot;$&quot;* &quot;-&quot;_);_(@_)"/>
  </numFmts>
  <fonts count="47" x14ac:knownFonts="1">
    <font>
      <sz val="11"/>
      <color theme="1"/>
      <name val="ＭＳ Ｐゴシック"/>
      <family val="2"/>
      <charset val="128"/>
      <scheme val="minor"/>
    </font>
    <font>
      <sz val="11"/>
      <color theme="1"/>
      <name val="ＭＳ ゴシック"/>
      <family val="2"/>
      <charset val="128"/>
    </font>
    <font>
      <sz val="11"/>
      <color theme="1"/>
      <name val="ＭＳ ゴシック"/>
      <family val="2"/>
      <charset val="128"/>
    </font>
    <font>
      <sz val="11"/>
      <color theme="1"/>
      <name val="ＭＳ ゴシック"/>
      <family val="2"/>
      <charset val="128"/>
    </font>
    <font>
      <sz val="11"/>
      <color theme="1"/>
      <name val="ＭＳ ゴシック"/>
      <family val="2"/>
      <charset val="128"/>
    </font>
    <font>
      <sz val="11"/>
      <color theme="1"/>
      <name val="ＭＳ ゴシック"/>
      <family val="2"/>
      <charset val="128"/>
    </font>
    <font>
      <sz val="11"/>
      <color theme="1"/>
      <name val="ＭＳ ゴシック"/>
      <family val="2"/>
      <charset val="128"/>
    </font>
    <font>
      <sz val="11"/>
      <color theme="1"/>
      <name val="ＭＳ ゴシック"/>
      <family val="2"/>
      <charset val="128"/>
    </font>
    <font>
      <sz val="11"/>
      <color theme="1"/>
      <name val="ＭＳ ゴシック"/>
      <family val="2"/>
      <charset val="128"/>
    </font>
    <font>
      <sz val="11"/>
      <color theme="1"/>
      <name val="ＭＳ ゴシック"/>
      <family val="2"/>
      <charset val="128"/>
    </font>
    <font>
      <sz val="11"/>
      <color theme="1"/>
      <name val="ＭＳ ゴシック"/>
      <family val="2"/>
      <charset val="128"/>
    </font>
    <font>
      <sz val="11"/>
      <color theme="1"/>
      <name val="ＭＳ ゴシック"/>
      <family val="2"/>
      <charset val="128"/>
    </font>
    <font>
      <sz val="11"/>
      <color theme="1"/>
      <name val="ＭＳ ゴシック"/>
      <family val="2"/>
      <charset val="128"/>
    </font>
    <font>
      <sz val="11"/>
      <color theme="1"/>
      <name val="ＭＳ ゴシック"/>
      <family val="2"/>
      <charset val="128"/>
    </font>
    <font>
      <sz val="11"/>
      <color theme="1"/>
      <name val="ＭＳ ゴシック"/>
      <family val="2"/>
      <charset val="128"/>
    </font>
    <font>
      <sz val="11"/>
      <color theme="1"/>
      <name val="ＭＳ ゴシック"/>
      <family val="2"/>
      <charset val="128"/>
    </font>
    <font>
      <sz val="6"/>
      <name val="ＭＳ Ｐゴシック"/>
      <family val="2"/>
      <charset val="128"/>
      <scheme val="minor"/>
    </font>
    <font>
      <sz val="11"/>
      <color theme="1"/>
      <name val="ＭＳ Ｐゴシック"/>
      <family val="3"/>
      <charset val="128"/>
      <scheme val="minor"/>
    </font>
    <font>
      <sz val="11"/>
      <name val="ＭＳ Ｐゴシック"/>
      <family val="3"/>
      <charset val="128"/>
    </font>
    <font>
      <sz val="10"/>
      <color indexed="8"/>
      <name val="Arial"/>
      <family val="2"/>
    </font>
    <font>
      <b/>
      <sz val="12"/>
      <name val="Arial"/>
      <family val="2"/>
    </font>
    <font>
      <sz val="10"/>
      <name val="Arial"/>
      <family val="2"/>
    </font>
    <font>
      <sz val="11"/>
      <name val="ＭＳ ゴシック"/>
      <family val="3"/>
      <charset val="128"/>
    </font>
    <font>
      <sz val="11"/>
      <color indexed="8"/>
      <name val="ＭＳ Ｐゴシック"/>
      <family val="3"/>
      <charset val="128"/>
    </font>
    <font>
      <sz val="10"/>
      <name val="ＭＳ ゴシック"/>
      <family val="3"/>
      <charset val="128"/>
    </font>
    <font>
      <sz val="11"/>
      <color theme="1"/>
      <name val="ＭＳ ゴシック"/>
      <family val="3"/>
      <charset val="128"/>
    </font>
    <font>
      <sz val="11"/>
      <color theme="0"/>
      <name val="ＭＳ ゴシック"/>
      <family val="3"/>
      <charset val="128"/>
    </font>
    <font>
      <sz val="11"/>
      <color rgb="FF000000"/>
      <name val="ＭＳ ゴシック"/>
      <family val="3"/>
      <charset val="128"/>
    </font>
    <font>
      <sz val="11"/>
      <color rgb="FFFF0000"/>
      <name val="ＭＳ ゴシック"/>
      <family val="3"/>
      <charset val="128"/>
    </font>
    <font>
      <sz val="11"/>
      <color theme="5"/>
      <name val="ＭＳ ゴシック"/>
      <family val="3"/>
      <charset val="128"/>
    </font>
    <font>
      <b/>
      <sz val="18"/>
      <color theme="1"/>
      <name val="ＭＳ ゴシック"/>
      <family val="3"/>
      <charset val="128"/>
    </font>
    <font>
      <b/>
      <sz val="15"/>
      <color theme="3"/>
      <name val="ＭＳ ゴシック"/>
      <family val="2"/>
      <charset val="128"/>
    </font>
    <font>
      <sz val="6"/>
      <name val="ＭＳ ゴシック"/>
      <family val="2"/>
      <charset val="128"/>
    </font>
    <font>
      <sz val="9"/>
      <color indexed="81"/>
      <name val="ＭＳ Ｐゴシック"/>
      <family val="3"/>
      <charset val="128"/>
    </font>
    <font>
      <sz val="11"/>
      <color indexed="81"/>
      <name val="ＭＳ ゴシック"/>
      <family val="3"/>
      <charset val="128"/>
    </font>
    <font>
      <strike/>
      <sz val="11"/>
      <color theme="1"/>
      <name val="ＭＳ ゴシック"/>
      <family val="3"/>
      <charset val="128"/>
    </font>
    <font>
      <sz val="11"/>
      <color rgb="FFFF0000"/>
      <name val="ＭＳ ゴシック"/>
      <family val="2"/>
      <charset val="128"/>
    </font>
    <font>
      <sz val="11"/>
      <color theme="3" tint="-0.499984740745262"/>
      <name val="ＭＳ ゴシック"/>
      <family val="2"/>
      <charset val="128"/>
    </font>
    <font>
      <sz val="11"/>
      <color theme="3" tint="-0.499984740745262"/>
      <name val="ＭＳ ゴシック"/>
      <family val="3"/>
      <charset val="128"/>
    </font>
    <font>
      <sz val="11"/>
      <color theme="2" tint="-0.89999084444715716"/>
      <name val="ＭＳ ゴシック"/>
      <family val="2"/>
      <charset val="128"/>
    </font>
    <font>
      <sz val="11"/>
      <color theme="2" tint="-0.89999084444715716"/>
      <name val="ＭＳ ゴシック"/>
      <family val="3"/>
      <charset val="128"/>
    </font>
    <font>
      <sz val="11"/>
      <color theme="2" tint="-0.749992370372631"/>
      <name val="ＭＳ ゴシック"/>
      <family val="2"/>
      <charset val="128"/>
    </font>
    <font>
      <sz val="11"/>
      <color theme="2" tint="-0.749992370372631"/>
      <name val="ＭＳ ゴシック"/>
      <family val="3"/>
      <charset val="128"/>
    </font>
    <font>
      <sz val="11"/>
      <color theme="1" tint="0.14999847407452621"/>
      <name val="ＭＳ ゴシック"/>
      <family val="2"/>
      <charset val="128"/>
    </font>
    <font>
      <sz val="11"/>
      <color theme="1" tint="0.14999847407452621"/>
      <name val="ＭＳ ゴシック"/>
      <family val="3"/>
      <charset val="128"/>
    </font>
    <font>
      <sz val="11"/>
      <color theme="1" tint="0.34998626667073579"/>
      <name val="ＭＳ ゴシック"/>
      <family val="2"/>
      <charset val="128"/>
    </font>
    <font>
      <sz val="11"/>
      <color theme="1" tint="0.34998626667073579"/>
      <name val="ＭＳ ゴシック"/>
      <family val="3"/>
      <charset val="128"/>
    </font>
  </fonts>
  <fills count="11">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43"/>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2">
    <xf numFmtId="0" fontId="0" fillId="0" borderId="0">
      <alignment vertical="center"/>
    </xf>
    <xf numFmtId="0" fontId="18" fillId="0" borderId="0"/>
    <xf numFmtId="6" fontId="18" fillId="0" borderId="0" applyFont="0" applyFill="0" applyBorder="0" applyAlignment="0" applyProtection="0"/>
    <xf numFmtId="176" fontId="19" fillId="0" borderId="0" applyFill="0" applyBorder="0" applyAlignment="0"/>
    <xf numFmtId="0" fontId="20" fillId="0" borderId="6" applyNumberFormat="0" applyAlignment="0" applyProtection="0">
      <alignment horizontal="left" vertical="center"/>
    </xf>
    <xf numFmtId="0" fontId="20" fillId="0" borderId="5">
      <alignment horizontal="left" vertical="center"/>
    </xf>
    <xf numFmtId="0" fontId="21" fillId="0" borderId="0"/>
    <xf numFmtId="0" fontId="22" fillId="6" borderId="1" applyNumberFormat="0" applyFill="0" applyBorder="0">
      <alignment vertical="center" wrapText="1"/>
    </xf>
    <xf numFmtId="177" fontId="23" fillId="0" borderId="0" applyFont="0" applyFill="0" applyBorder="0" applyAlignment="0" applyProtection="0"/>
    <xf numFmtId="178" fontId="23" fillId="0" borderId="0" applyFont="0" applyFill="0" applyBorder="0" applyAlignment="0" applyProtection="0"/>
    <xf numFmtId="38" fontId="22" fillId="0" borderId="0" applyFont="0" applyFill="0" applyBorder="0" applyAlignment="0" applyProtection="0"/>
    <xf numFmtId="179" fontId="23" fillId="0" borderId="0" applyFont="0" applyFill="0" applyBorder="0" applyAlignment="0" applyProtection="0"/>
    <xf numFmtId="180" fontId="23" fillId="0" borderId="0" applyFont="0" applyFill="0" applyBorder="0" applyAlignment="0" applyProtection="0"/>
    <xf numFmtId="0" fontId="24" fillId="0" borderId="0"/>
    <xf numFmtId="0" fontId="17" fillId="0" borderId="0">
      <alignment vertical="center"/>
    </xf>
    <xf numFmtId="0" fontId="15" fillId="0" borderId="0">
      <alignment vertical="center"/>
    </xf>
    <xf numFmtId="0" fontId="13" fillId="0" borderId="0">
      <alignment vertical="center"/>
    </xf>
    <xf numFmtId="0" fontId="12" fillId="0" borderId="0">
      <alignment vertical="center"/>
    </xf>
    <xf numFmtId="0" fontId="11" fillId="0" borderId="0">
      <alignment vertical="center"/>
    </xf>
    <xf numFmtId="0" fontId="10" fillId="0" borderId="0">
      <alignment vertical="center"/>
    </xf>
    <xf numFmtId="0" fontId="9" fillId="0" borderId="0">
      <alignment vertical="center"/>
    </xf>
    <xf numFmtId="0" fontId="9" fillId="0" borderId="0">
      <alignment vertical="center"/>
    </xf>
  </cellStyleXfs>
  <cellXfs count="186">
    <xf numFmtId="0" fontId="0" fillId="0" borderId="0" xfId="0">
      <alignment vertical="center"/>
    </xf>
    <xf numFmtId="0" fontId="25" fillId="0" borderId="0" xfId="0" applyFont="1" applyFill="1" applyAlignment="1">
      <alignment vertical="top"/>
    </xf>
    <xf numFmtId="0" fontId="26" fillId="2" borderId="4" xfId="0" applyFont="1" applyFill="1" applyBorder="1" applyAlignment="1">
      <alignment vertical="top"/>
    </xf>
    <xf numFmtId="0" fontId="27" fillId="0" borderId="0" xfId="0" applyFont="1" applyFill="1" applyAlignment="1">
      <alignment vertical="top"/>
    </xf>
    <xf numFmtId="0" fontId="26" fillId="2" borderId="1" xfId="0" applyFont="1" applyFill="1" applyBorder="1" applyAlignment="1">
      <alignment horizontal="center" vertical="center"/>
    </xf>
    <xf numFmtId="0" fontId="25" fillId="0" borderId="0" xfId="0" applyFont="1" applyFill="1" applyAlignment="1">
      <alignment horizontal="center" vertical="top"/>
    </xf>
    <xf numFmtId="0" fontId="26" fillId="2" borderId="2" xfId="0" applyFont="1" applyFill="1" applyBorder="1" applyAlignment="1">
      <alignment vertical="center"/>
    </xf>
    <xf numFmtId="0" fontId="25" fillId="0" borderId="0" xfId="0" applyFont="1" applyBorder="1" applyAlignment="1">
      <alignment vertical="top"/>
    </xf>
    <xf numFmtId="0" fontId="25" fillId="0" borderId="0" xfId="0" applyFont="1" applyAlignment="1">
      <alignment vertical="top"/>
    </xf>
    <xf numFmtId="0" fontId="25" fillId="0" borderId="1" xfId="0" applyFont="1" applyBorder="1" applyAlignment="1">
      <alignment vertical="top" wrapText="1"/>
    </xf>
    <xf numFmtId="0" fontId="25" fillId="3" borderId="1" xfId="0" applyFont="1" applyFill="1" applyBorder="1" applyAlignment="1">
      <alignment vertical="top" wrapText="1"/>
    </xf>
    <xf numFmtId="0" fontId="25" fillId="4" borderId="1" xfId="0" applyFont="1" applyFill="1" applyBorder="1" applyAlignment="1">
      <alignment vertical="top" wrapText="1"/>
    </xf>
    <xf numFmtId="0" fontId="25" fillId="5" borderId="1" xfId="0" applyFont="1" applyFill="1" applyBorder="1" applyAlignment="1">
      <alignment vertical="top" wrapText="1"/>
    </xf>
    <xf numFmtId="0" fontId="15" fillId="0" borderId="0" xfId="15" applyAlignment="1">
      <alignment vertical="top"/>
    </xf>
    <xf numFmtId="0" fontId="15" fillId="0" borderId="7" xfId="15" applyBorder="1" applyAlignment="1">
      <alignment vertical="top"/>
    </xf>
    <xf numFmtId="0" fontId="15" fillId="0" borderId="9" xfId="15" applyBorder="1" applyAlignment="1">
      <alignment vertical="top"/>
    </xf>
    <xf numFmtId="0" fontId="15" fillId="0" borderId="2" xfId="15" applyBorder="1" applyAlignment="1">
      <alignment vertical="top"/>
    </xf>
    <xf numFmtId="0" fontId="15" fillId="6" borderId="1" xfId="15" applyFill="1" applyBorder="1" applyAlignment="1">
      <alignment vertical="top"/>
    </xf>
    <xf numFmtId="0" fontId="14" fillId="6" borderId="1" xfId="15" applyFont="1" applyFill="1" applyBorder="1" applyAlignment="1">
      <alignment vertical="top"/>
    </xf>
    <xf numFmtId="0" fontId="25" fillId="0" borderId="0" xfId="0" applyFont="1" applyAlignment="1">
      <alignment vertical="top" wrapText="1"/>
    </xf>
    <xf numFmtId="0" fontId="13" fillId="0" borderId="0" xfId="16" applyAlignment="1">
      <alignment vertical="top"/>
    </xf>
    <xf numFmtId="0" fontId="13" fillId="0" borderId="1" xfId="16" applyBorder="1" applyAlignment="1">
      <alignment vertical="top" wrapText="1"/>
    </xf>
    <xf numFmtId="0" fontId="13" fillId="5" borderId="1" xfId="16" applyFill="1" applyBorder="1" applyAlignment="1">
      <alignment horizontal="center" vertical="center" wrapText="1"/>
    </xf>
    <xf numFmtId="14" fontId="13" fillId="0" borderId="1" xfId="16" applyNumberFormat="1" applyBorder="1" applyAlignment="1">
      <alignment horizontal="center" vertical="top" wrapText="1"/>
    </xf>
    <xf numFmtId="0" fontId="25" fillId="0" borderId="4" xfId="0" applyFont="1" applyFill="1" applyBorder="1" applyAlignment="1">
      <alignment vertical="top"/>
    </xf>
    <xf numFmtId="0" fontId="25" fillId="0" borderId="5" xfId="0" applyFont="1" applyFill="1" applyBorder="1" applyAlignment="1">
      <alignment vertical="top"/>
    </xf>
    <xf numFmtId="0" fontId="25" fillId="0" borderId="3" xfId="0" applyFont="1" applyFill="1" applyBorder="1" applyAlignment="1">
      <alignment vertical="top"/>
    </xf>
    <xf numFmtId="0" fontId="12" fillId="0" borderId="0" xfId="17" applyAlignment="1">
      <alignment vertical="top"/>
    </xf>
    <xf numFmtId="0" fontId="12" fillId="0" borderId="0" xfId="17" applyAlignment="1">
      <alignment horizontal="center" vertical="top"/>
    </xf>
    <xf numFmtId="0" fontId="12" fillId="5" borderId="1" xfId="17" applyFill="1" applyBorder="1" applyAlignment="1">
      <alignment horizontal="center" vertical="center" wrapText="1"/>
    </xf>
    <xf numFmtId="0" fontId="12" fillId="0" borderId="2" xfId="17" applyBorder="1" applyAlignment="1">
      <alignment horizontal="center" vertical="top" wrapText="1"/>
    </xf>
    <xf numFmtId="0" fontId="12" fillId="0" borderId="2" xfId="17" applyBorder="1" applyAlignment="1">
      <alignment vertical="top" wrapText="1"/>
    </xf>
    <xf numFmtId="0" fontId="12" fillId="0" borderId="1" xfId="17" applyBorder="1" applyAlignment="1">
      <alignment horizontal="center" vertical="top" wrapText="1"/>
    </xf>
    <xf numFmtId="0" fontId="12" fillId="0" borderId="1" xfId="17" applyBorder="1" applyAlignment="1">
      <alignment vertical="top" wrapText="1"/>
    </xf>
    <xf numFmtId="0" fontId="12" fillId="0" borderId="7" xfId="17" applyBorder="1" applyAlignment="1">
      <alignment horizontal="center" vertical="top" wrapText="1"/>
    </xf>
    <xf numFmtId="0" fontId="12" fillId="0" borderId="7" xfId="17" applyBorder="1" applyAlignment="1">
      <alignment vertical="top" wrapText="1"/>
    </xf>
    <xf numFmtId="0" fontId="12" fillId="8" borderId="7" xfId="17" applyFill="1" applyBorder="1" applyAlignment="1">
      <alignment horizontal="center" vertical="top" wrapText="1"/>
    </xf>
    <xf numFmtId="0" fontId="12" fillId="0" borderId="9" xfId="17" applyBorder="1" applyAlignment="1">
      <alignment horizontal="center" vertical="top" wrapText="1"/>
    </xf>
    <xf numFmtId="0" fontId="12" fillId="0" borderId="9" xfId="17" applyBorder="1" applyAlignment="1">
      <alignment vertical="top" wrapText="1"/>
    </xf>
    <xf numFmtId="0" fontId="12" fillId="8" borderId="9" xfId="17" applyFill="1" applyBorder="1" applyAlignment="1">
      <alignment horizontal="center" vertical="top" wrapText="1"/>
    </xf>
    <xf numFmtId="0" fontId="12" fillId="0" borderId="1" xfId="16" applyFont="1" applyBorder="1" applyAlignment="1">
      <alignment vertical="top" wrapText="1"/>
    </xf>
    <xf numFmtId="0" fontId="12" fillId="6" borderId="2" xfId="17" applyFill="1" applyBorder="1" applyAlignment="1">
      <alignment horizontal="center" vertical="top" wrapText="1"/>
    </xf>
    <xf numFmtId="0" fontId="11" fillId="0" borderId="0" xfId="18" applyAlignment="1">
      <alignment vertical="top"/>
    </xf>
    <xf numFmtId="0" fontId="11" fillId="0" borderId="0" xfId="18" applyAlignment="1">
      <alignment horizontal="center" vertical="top"/>
    </xf>
    <xf numFmtId="0" fontId="11" fillId="5" borderId="1" xfId="18" applyFill="1" applyBorder="1" applyAlignment="1">
      <alignment horizontal="center" vertical="center" wrapText="1"/>
    </xf>
    <xf numFmtId="0" fontId="11" fillId="0" borderId="2" xfId="18" applyBorder="1" applyAlignment="1">
      <alignment horizontal="center" vertical="top" wrapText="1"/>
    </xf>
    <xf numFmtId="0" fontId="11" fillId="0" borderId="2" xfId="18" applyBorder="1" applyAlignment="1">
      <alignment vertical="top" wrapText="1"/>
    </xf>
    <xf numFmtId="0" fontId="11" fillId="0" borderId="1" xfId="18" applyBorder="1" applyAlignment="1">
      <alignment vertical="top" wrapText="1"/>
    </xf>
    <xf numFmtId="0" fontId="11" fillId="0" borderId="7" xfId="18" applyBorder="1" applyAlignment="1">
      <alignment horizontal="center" vertical="top" wrapText="1"/>
    </xf>
    <xf numFmtId="0" fontId="11" fillId="0" borderId="7" xfId="18" applyBorder="1" applyAlignment="1">
      <alignment vertical="top" wrapText="1"/>
    </xf>
    <xf numFmtId="0" fontId="11" fillId="8" borderId="7" xfId="18" applyFill="1" applyBorder="1" applyAlignment="1">
      <alignment vertical="top" wrapText="1"/>
    </xf>
    <xf numFmtId="0" fontId="11" fillId="8" borderId="9" xfId="18" applyFill="1" applyBorder="1" applyAlignment="1">
      <alignment vertical="top" wrapText="1"/>
    </xf>
    <xf numFmtId="0" fontId="11" fillId="0" borderId="9" xfId="18" applyBorder="1" applyAlignment="1">
      <alignment vertical="top" wrapText="1"/>
    </xf>
    <xf numFmtId="0" fontId="11" fillId="0" borderId="9" xfId="18" applyBorder="1" applyAlignment="1">
      <alignment horizontal="center" vertical="top" wrapText="1"/>
    </xf>
    <xf numFmtId="0" fontId="11" fillId="0" borderId="1" xfId="18" applyBorder="1" applyAlignment="1">
      <alignment horizontal="center" vertical="top" wrapText="1"/>
    </xf>
    <xf numFmtId="0" fontId="11" fillId="5" borderId="1" xfId="16" applyFont="1" applyFill="1" applyBorder="1" applyAlignment="1">
      <alignment horizontal="center" vertical="center" wrapText="1"/>
    </xf>
    <xf numFmtId="0" fontId="12" fillId="6" borderId="1" xfId="17" applyFill="1" applyBorder="1" applyAlignment="1">
      <alignment horizontal="center" vertical="top" wrapText="1"/>
    </xf>
    <xf numFmtId="0" fontId="10" fillId="0" borderId="0" xfId="19" applyAlignment="1">
      <alignment vertical="top"/>
    </xf>
    <xf numFmtId="0" fontId="10" fillId="0" borderId="0" xfId="19" applyAlignment="1">
      <alignment horizontal="center" vertical="top"/>
    </xf>
    <xf numFmtId="0" fontId="10" fillId="5" borderId="1" xfId="19" applyFill="1" applyBorder="1" applyAlignment="1">
      <alignment horizontal="center" vertical="center" wrapText="1"/>
    </xf>
    <xf numFmtId="0" fontId="10" fillId="0" borderId="2" xfId="19" applyBorder="1" applyAlignment="1">
      <alignment horizontal="center" vertical="top" wrapText="1"/>
    </xf>
    <xf numFmtId="0" fontId="10" fillId="0" borderId="2" xfId="19" applyBorder="1" applyAlignment="1">
      <alignment vertical="top" wrapText="1"/>
    </xf>
    <xf numFmtId="0" fontId="10" fillId="0" borderId="1" xfId="19" applyBorder="1" applyAlignment="1">
      <alignment horizontal="center" vertical="top" wrapText="1"/>
    </xf>
    <xf numFmtId="0" fontId="10" fillId="0" borderId="1" xfId="19" applyBorder="1" applyAlignment="1">
      <alignment vertical="top" wrapText="1"/>
    </xf>
    <xf numFmtId="0" fontId="10" fillId="0" borderId="7" xfId="19" applyBorder="1" applyAlignment="1">
      <alignment horizontal="center" vertical="top" wrapText="1"/>
    </xf>
    <xf numFmtId="0" fontId="10" fillId="0" borderId="7" xfId="19" applyBorder="1" applyAlignment="1">
      <alignment vertical="top" wrapText="1"/>
    </xf>
    <xf numFmtId="0" fontId="10" fillId="8" borderId="8" xfId="19" applyFill="1" applyBorder="1" applyAlignment="1">
      <alignment vertical="top" wrapText="1"/>
    </xf>
    <xf numFmtId="0" fontId="10" fillId="0" borderId="9" xfId="19" applyBorder="1" applyAlignment="1">
      <alignment horizontal="center" vertical="top" wrapText="1"/>
    </xf>
    <xf numFmtId="0" fontId="10" fillId="0" borderId="9" xfId="19" applyBorder="1" applyAlignment="1">
      <alignment vertical="top" wrapText="1"/>
    </xf>
    <xf numFmtId="0" fontId="10" fillId="8" borderId="10" xfId="19" applyFill="1" applyBorder="1" applyAlignment="1">
      <alignment vertical="top" wrapText="1"/>
    </xf>
    <xf numFmtId="0" fontId="10" fillId="5" borderId="1" xfId="16" applyFont="1" applyFill="1" applyBorder="1" applyAlignment="1">
      <alignment horizontal="center" vertical="center" wrapText="1"/>
    </xf>
    <xf numFmtId="0" fontId="9" fillId="0" borderId="1" xfId="16" applyFont="1" applyBorder="1" applyAlignment="1">
      <alignment vertical="top" wrapText="1"/>
    </xf>
    <xf numFmtId="0" fontId="8" fillId="6" borderId="1" xfId="15" applyFont="1" applyFill="1" applyBorder="1" applyAlignment="1">
      <alignment vertical="top"/>
    </xf>
    <xf numFmtId="0" fontId="8" fillId="0" borderId="7" xfId="15" applyFont="1" applyBorder="1" applyAlignment="1">
      <alignment vertical="top"/>
    </xf>
    <xf numFmtId="0" fontId="25" fillId="0" borderId="1" xfId="0" applyFont="1" applyFill="1" applyBorder="1" applyAlignment="1">
      <alignment vertical="top"/>
    </xf>
    <xf numFmtId="0" fontId="7" fillId="0" borderId="1" xfId="16" applyFont="1" applyBorder="1" applyAlignment="1">
      <alignment vertical="top" wrapText="1"/>
    </xf>
    <xf numFmtId="0" fontId="13" fillId="0" borderId="0" xfId="16" applyAlignment="1">
      <alignment horizontal="center" vertical="top"/>
    </xf>
    <xf numFmtId="0" fontId="6" fillId="5" borderId="1" xfId="16" applyFont="1" applyFill="1" applyBorder="1" applyAlignment="1">
      <alignment horizontal="center" vertical="center" wrapText="1"/>
    </xf>
    <xf numFmtId="0" fontId="6" fillId="0" borderId="1" xfId="16" applyFont="1" applyBorder="1" applyAlignment="1">
      <alignment vertical="top" wrapText="1"/>
    </xf>
    <xf numFmtId="0" fontId="25" fillId="0" borderId="1" xfId="17" applyFont="1" applyBorder="1" applyAlignment="1">
      <alignment vertical="top" wrapText="1"/>
    </xf>
    <xf numFmtId="0" fontId="25" fillId="0" borderId="1" xfId="19" applyFont="1" applyBorder="1" applyAlignment="1">
      <alignment vertical="top" wrapText="1"/>
    </xf>
    <xf numFmtId="0" fontId="22" fillId="0" borderId="1" xfId="0" applyFont="1" applyFill="1" applyBorder="1" applyAlignment="1">
      <alignment horizontal="center" vertical="top" wrapText="1"/>
    </xf>
    <xf numFmtId="56" fontId="22" fillId="6" borderId="1" xfId="0" applyNumberFormat="1" applyFont="1" applyFill="1" applyBorder="1" applyAlignment="1">
      <alignment vertical="top" wrapText="1"/>
    </xf>
    <xf numFmtId="0" fontId="22" fillId="0" borderId="1" xfId="0" applyFont="1" applyFill="1" applyBorder="1" applyAlignment="1">
      <alignment vertical="top" wrapText="1"/>
    </xf>
    <xf numFmtId="14" fontId="22" fillId="0" borderId="1" xfId="0" applyNumberFormat="1" applyFont="1" applyFill="1" applyBorder="1" applyAlignment="1">
      <alignment horizontal="center" vertical="top" wrapText="1"/>
    </xf>
    <xf numFmtId="0" fontId="22" fillId="0" borderId="1" xfId="0" applyNumberFormat="1" applyFont="1" applyFill="1" applyBorder="1" applyAlignment="1">
      <alignment horizontal="center" vertical="top" wrapText="1"/>
    </xf>
    <xf numFmtId="0" fontId="22" fillId="0" borderId="1" xfId="0" applyNumberFormat="1" applyFont="1" applyFill="1" applyBorder="1" applyAlignment="1">
      <alignment vertical="top" wrapText="1"/>
    </xf>
    <xf numFmtId="0" fontId="22" fillId="0" borderId="0" xfId="0" applyFont="1" applyFill="1" applyAlignment="1">
      <alignment vertical="top"/>
    </xf>
    <xf numFmtId="0" fontId="13" fillId="0" borderId="1" xfId="16" applyBorder="1" applyAlignment="1">
      <alignment horizontal="center" vertical="top" wrapText="1"/>
    </xf>
    <xf numFmtId="0" fontId="22" fillId="5" borderId="1" xfId="0" applyFont="1" applyFill="1" applyBorder="1" applyAlignment="1">
      <alignment vertical="center" wrapText="1"/>
    </xf>
    <xf numFmtId="0" fontId="22" fillId="5" borderId="1" xfId="0" applyFont="1" applyFill="1" applyBorder="1" applyAlignment="1">
      <alignment horizontal="center" vertical="center" wrapText="1"/>
    </xf>
    <xf numFmtId="0" fontId="22" fillId="5" borderId="1" xfId="0" applyFont="1" applyFill="1" applyBorder="1" applyAlignment="1">
      <alignment horizontal="center" vertical="top" wrapText="1"/>
    </xf>
    <xf numFmtId="0" fontId="22" fillId="5" borderId="1" xfId="0" applyFont="1" applyFill="1" applyBorder="1" applyAlignment="1">
      <alignment horizontal="center" vertical="top"/>
    </xf>
    <xf numFmtId="0" fontId="5" fillId="0" borderId="1" xfId="16" applyFont="1" applyBorder="1" applyAlignment="1">
      <alignment vertical="top" wrapText="1"/>
    </xf>
    <xf numFmtId="0" fontId="22" fillId="0" borderId="0" xfId="0" applyFont="1" applyFill="1">
      <alignment vertical="center"/>
    </xf>
    <xf numFmtId="0" fontId="22" fillId="0" borderId="0" xfId="0" applyFont="1" applyFill="1" applyAlignment="1">
      <alignment horizontal="center" vertical="center"/>
    </xf>
    <xf numFmtId="0" fontId="22" fillId="0" borderId="1" xfId="0" applyNumberFormat="1" applyFont="1" applyFill="1" applyBorder="1" applyAlignment="1">
      <alignment vertical="center" wrapText="1"/>
    </xf>
    <xf numFmtId="0" fontId="22" fillId="0" borderId="1" xfId="0" applyNumberFormat="1" applyFont="1" applyFill="1" applyBorder="1" applyAlignment="1">
      <alignment horizontal="center" vertical="center" wrapText="1"/>
    </xf>
    <xf numFmtId="14" fontId="22" fillId="0" borderId="1" xfId="0" applyNumberFormat="1" applyFont="1" applyFill="1" applyBorder="1" applyAlignment="1">
      <alignment horizontal="center" vertical="center" wrapText="1"/>
    </xf>
    <xf numFmtId="0" fontId="22" fillId="0" borderId="1" xfId="0" applyFont="1" applyFill="1" applyBorder="1" applyAlignment="1">
      <alignment vertical="center" wrapText="1"/>
    </xf>
    <xf numFmtId="56" fontId="22" fillId="0" borderId="1" xfId="0" applyNumberFormat="1" applyFont="1" applyFill="1" applyBorder="1" applyAlignment="1">
      <alignment vertical="top" wrapText="1"/>
    </xf>
    <xf numFmtId="0" fontId="26" fillId="2" borderId="5" xfId="0" applyFont="1" applyFill="1" applyBorder="1" applyAlignment="1">
      <alignment vertical="top"/>
    </xf>
    <xf numFmtId="0" fontId="26" fillId="2" borderId="3" xfId="0" applyFont="1" applyFill="1" applyBorder="1" applyAlignment="1">
      <alignment vertical="top"/>
    </xf>
    <xf numFmtId="0" fontId="25" fillId="0" borderId="1" xfId="0" applyFont="1" applyFill="1" applyBorder="1" applyAlignment="1">
      <alignment horizontal="center" vertical="top"/>
    </xf>
    <xf numFmtId="0" fontId="25" fillId="6" borderId="1" xfId="0" applyFont="1" applyFill="1" applyBorder="1" applyAlignment="1">
      <alignment horizontal="center" vertical="top"/>
    </xf>
    <xf numFmtId="0" fontId="26" fillId="2" borderId="11" xfId="0" applyFont="1" applyFill="1" applyBorder="1" applyAlignment="1">
      <alignment vertical="top"/>
    </xf>
    <xf numFmtId="0" fontId="26" fillId="2" borderId="12" xfId="0" applyFont="1" applyFill="1" applyBorder="1" applyAlignment="1">
      <alignment vertical="top"/>
    </xf>
    <xf numFmtId="0" fontId="26" fillId="2" borderId="13" xfId="0" applyFont="1" applyFill="1" applyBorder="1" applyAlignment="1">
      <alignment vertical="top"/>
    </xf>
    <xf numFmtId="0" fontId="26" fillId="2" borderId="14" xfId="0" applyFont="1" applyFill="1" applyBorder="1" applyAlignment="1">
      <alignment vertical="top"/>
    </xf>
    <xf numFmtId="0" fontId="26" fillId="2" borderId="0" xfId="0" applyFont="1" applyFill="1" applyBorder="1" applyAlignment="1">
      <alignment vertical="top"/>
    </xf>
    <xf numFmtId="0" fontId="26" fillId="2" borderId="8" xfId="0" applyFont="1" applyFill="1" applyBorder="1" applyAlignment="1">
      <alignment vertical="top"/>
    </xf>
    <xf numFmtId="0" fontId="26" fillId="2" borderId="15" xfId="0" applyFont="1" applyFill="1" applyBorder="1" applyAlignment="1">
      <alignment vertical="top"/>
    </xf>
    <xf numFmtId="0" fontId="26" fillId="2" borderId="16" xfId="0" applyFont="1" applyFill="1" applyBorder="1" applyAlignment="1">
      <alignment vertical="top"/>
    </xf>
    <xf numFmtId="0" fontId="26" fillId="2" borderId="10" xfId="0" applyFont="1" applyFill="1" applyBorder="1" applyAlignment="1">
      <alignment vertical="top"/>
    </xf>
    <xf numFmtId="0" fontId="4" fillId="0" borderId="7" xfId="15" applyFont="1" applyBorder="1" applyAlignment="1">
      <alignment vertical="top"/>
    </xf>
    <xf numFmtId="0" fontId="12" fillId="9" borderId="1" xfId="17" applyFill="1" applyBorder="1" applyAlignment="1">
      <alignment horizontal="center" vertical="center" wrapText="1"/>
    </xf>
    <xf numFmtId="0" fontId="13" fillId="9" borderId="1" xfId="16" applyFill="1" applyBorder="1" applyAlignment="1">
      <alignment horizontal="center" vertical="center" wrapText="1"/>
    </xf>
    <xf numFmtId="0" fontId="12" fillId="10" borderId="1" xfId="17" applyFill="1" applyBorder="1" applyAlignment="1">
      <alignment horizontal="center" vertical="center" wrapText="1"/>
    </xf>
    <xf numFmtId="0" fontId="13" fillId="10" borderId="1" xfId="16" applyFill="1" applyBorder="1" applyAlignment="1">
      <alignment horizontal="center" vertical="center" wrapText="1"/>
    </xf>
    <xf numFmtId="0" fontId="22" fillId="9" borderId="1" xfId="0" applyFont="1" applyFill="1" applyBorder="1" applyAlignment="1">
      <alignment horizontal="center" vertical="top" wrapText="1"/>
    </xf>
    <xf numFmtId="0" fontId="22" fillId="9" borderId="1" xfId="0" applyFont="1" applyFill="1" applyBorder="1" applyAlignment="1">
      <alignment horizontal="center" vertical="top"/>
    </xf>
    <xf numFmtId="0" fontId="22" fillId="10" borderId="1" xfId="0" applyFont="1" applyFill="1" applyBorder="1" applyAlignment="1">
      <alignment horizontal="center" vertical="top" wrapText="1"/>
    </xf>
    <xf numFmtId="0" fontId="22" fillId="10" borderId="1" xfId="0" applyFont="1" applyFill="1" applyBorder="1" applyAlignment="1">
      <alignment horizontal="center" vertical="top"/>
    </xf>
    <xf numFmtId="0" fontId="1" fillId="6" borderId="1" xfId="15" applyFont="1" applyFill="1" applyBorder="1" applyAlignment="1">
      <alignment vertical="top"/>
    </xf>
    <xf numFmtId="0" fontId="1" fillId="0" borderId="7" xfId="15" applyFont="1" applyBorder="1" applyAlignment="1">
      <alignment vertical="top"/>
    </xf>
    <xf numFmtId="0" fontId="1" fillId="0" borderId="1" xfId="16" applyFont="1" applyBorder="1" applyAlignment="1">
      <alignment vertical="top" wrapText="1"/>
    </xf>
    <xf numFmtId="0" fontId="1" fillId="0" borderId="1" xfId="16" applyFont="1" applyFill="1" applyBorder="1" applyAlignment="1">
      <alignment vertical="top" wrapText="1"/>
    </xf>
    <xf numFmtId="0" fontId="1" fillId="0" borderId="1" xfId="19" applyFont="1" applyBorder="1" applyAlignment="1">
      <alignment horizontal="center" vertical="top" wrapText="1"/>
    </xf>
    <xf numFmtId="0" fontId="1" fillId="0" borderId="1" xfId="16" applyFont="1" applyBorder="1" applyAlignment="1">
      <alignment horizontal="left" vertical="top" wrapText="1"/>
    </xf>
    <xf numFmtId="0" fontId="1" fillId="0" borderId="1" xfId="16" applyFont="1" applyFill="1" applyBorder="1" applyAlignment="1">
      <alignment horizontal="left" vertical="top" wrapText="1"/>
    </xf>
    <xf numFmtId="0" fontId="1" fillId="4" borderId="1" xfId="16" applyFont="1" applyFill="1" applyBorder="1" applyAlignment="1">
      <alignment vertical="top" wrapText="1"/>
    </xf>
    <xf numFmtId="0" fontId="1" fillId="0" borderId="1" xfId="16" quotePrefix="1" applyFont="1" applyBorder="1" applyAlignment="1">
      <alignment vertical="top" wrapText="1"/>
    </xf>
    <xf numFmtId="0" fontId="1" fillId="5" borderId="1" xfId="16" applyFont="1" applyFill="1" applyBorder="1" applyAlignment="1">
      <alignment horizontal="center" vertical="center" wrapText="1"/>
    </xf>
    <xf numFmtId="0" fontId="30" fillId="7" borderId="4" xfId="0" applyFont="1" applyFill="1" applyBorder="1" applyAlignment="1">
      <alignment horizontal="center" vertical="top"/>
    </xf>
    <xf numFmtId="0" fontId="30" fillId="7" borderId="5" xfId="0" applyFont="1" applyFill="1" applyBorder="1" applyAlignment="1">
      <alignment horizontal="center" vertical="top"/>
    </xf>
    <xf numFmtId="0" fontId="30" fillId="7" borderId="3" xfId="0" applyFont="1" applyFill="1" applyBorder="1" applyAlignment="1">
      <alignment horizontal="center" vertical="top"/>
    </xf>
    <xf numFmtId="0" fontId="2" fillId="10" borderId="4" xfId="17" applyFont="1" applyFill="1" applyBorder="1" applyAlignment="1">
      <alignment horizontal="center" vertical="top"/>
    </xf>
    <xf numFmtId="0" fontId="12" fillId="10" borderId="5" xfId="17" applyFill="1" applyBorder="1" applyAlignment="1">
      <alignment horizontal="center" vertical="top"/>
    </xf>
    <xf numFmtId="0" fontId="12" fillId="10" borderId="3" xfId="17" applyFill="1" applyBorder="1" applyAlignment="1">
      <alignment horizontal="center" vertical="top"/>
    </xf>
    <xf numFmtId="0" fontId="3" fillId="9" borderId="4" xfId="17" applyFont="1" applyFill="1" applyBorder="1" applyAlignment="1">
      <alignment horizontal="center" vertical="top"/>
    </xf>
    <xf numFmtId="0" fontId="12" fillId="9" borderId="5" xfId="17" applyFill="1" applyBorder="1" applyAlignment="1">
      <alignment horizontal="center" vertical="top"/>
    </xf>
    <xf numFmtId="0" fontId="12" fillId="9" borderId="3" xfId="17" applyFill="1" applyBorder="1" applyAlignment="1">
      <alignment horizontal="center" vertical="top"/>
    </xf>
    <xf numFmtId="0" fontId="22" fillId="5" borderId="4" xfId="0" applyFont="1" applyFill="1" applyBorder="1" applyAlignment="1">
      <alignment horizontal="center" vertical="center" wrapText="1"/>
    </xf>
    <xf numFmtId="0" fontId="22" fillId="5" borderId="5" xfId="0" applyFont="1" applyFill="1" applyBorder="1" applyAlignment="1">
      <alignment horizontal="center" vertical="center" wrapText="1"/>
    </xf>
    <xf numFmtId="0" fontId="22" fillId="5" borderId="3" xfId="0" applyFont="1" applyFill="1" applyBorder="1" applyAlignment="1">
      <alignment horizontal="center" vertical="center" wrapText="1"/>
    </xf>
    <xf numFmtId="0" fontId="25" fillId="4" borderId="1" xfId="0" applyFont="1" applyFill="1" applyBorder="1" applyAlignment="1">
      <alignment horizontal="center" vertical="center"/>
    </xf>
    <xf numFmtId="0" fontId="36" fillId="0" borderId="1" xfId="16" applyFont="1" applyBorder="1" applyAlignment="1">
      <alignment horizontal="center" vertical="top" wrapText="1"/>
    </xf>
    <xf numFmtId="0" fontId="28" fillId="0" borderId="1" xfId="16" applyFont="1" applyBorder="1" applyAlignment="1">
      <alignment vertical="top" wrapText="1"/>
    </xf>
    <xf numFmtId="14" fontId="28" fillId="0" borderId="1" xfId="16" applyNumberFormat="1" applyFont="1" applyBorder="1" applyAlignment="1">
      <alignment horizontal="center" vertical="top" wrapText="1"/>
    </xf>
    <xf numFmtId="0" fontId="28" fillId="0" borderId="1" xfId="17" applyFont="1" applyBorder="1" applyAlignment="1">
      <alignment horizontal="center" vertical="top" wrapText="1"/>
    </xf>
    <xf numFmtId="0" fontId="28" fillId="0" borderId="0" xfId="16" applyFont="1" applyAlignment="1">
      <alignment vertical="top"/>
    </xf>
    <xf numFmtId="0" fontId="28" fillId="0" borderId="1" xfId="16" applyFont="1" applyBorder="1" applyAlignment="1">
      <alignment horizontal="center" vertical="top" wrapText="1"/>
    </xf>
    <xf numFmtId="0" fontId="37" fillId="0" borderId="1" xfId="16" applyFont="1" applyBorder="1" applyAlignment="1">
      <alignment horizontal="center" vertical="top" wrapText="1"/>
    </xf>
    <xf numFmtId="0" fontId="37" fillId="0" borderId="1" xfId="16" quotePrefix="1" applyFont="1" applyBorder="1" applyAlignment="1">
      <alignment vertical="top" wrapText="1"/>
    </xf>
    <xf numFmtId="0" fontId="38" fillId="0" borderId="1" xfId="16" applyFont="1" applyBorder="1" applyAlignment="1">
      <alignment vertical="top" wrapText="1"/>
    </xf>
    <xf numFmtId="0" fontId="38" fillId="0" borderId="1" xfId="16" applyFont="1" applyBorder="1" applyAlignment="1">
      <alignment horizontal="left" vertical="top" wrapText="1"/>
    </xf>
    <xf numFmtId="14" fontId="38" fillId="0" borderId="1" xfId="16" applyNumberFormat="1" applyFont="1" applyBorder="1" applyAlignment="1">
      <alignment horizontal="center" vertical="top" wrapText="1"/>
    </xf>
    <xf numFmtId="0" fontId="38" fillId="0" borderId="1" xfId="17" applyFont="1" applyBorder="1" applyAlignment="1">
      <alignment horizontal="center" vertical="top" wrapText="1"/>
    </xf>
    <xf numFmtId="0" fontId="38" fillId="0" borderId="0" xfId="16" applyFont="1" applyAlignment="1">
      <alignment vertical="top"/>
    </xf>
    <xf numFmtId="0" fontId="39" fillId="0" borderId="1" xfId="16" applyFont="1" applyBorder="1" applyAlignment="1">
      <alignment horizontal="center" vertical="top" wrapText="1"/>
    </xf>
    <xf numFmtId="0" fontId="39" fillId="0" borderId="1" xfId="16" quotePrefix="1" applyFont="1" applyBorder="1" applyAlignment="1">
      <alignment vertical="top" wrapText="1"/>
    </xf>
    <xf numFmtId="0" fontId="40" fillId="0" borderId="1" xfId="16" applyFont="1" applyBorder="1" applyAlignment="1">
      <alignment vertical="top" wrapText="1"/>
    </xf>
    <xf numFmtId="0" fontId="40" fillId="0" borderId="1" xfId="16" applyFont="1" applyBorder="1" applyAlignment="1">
      <alignment horizontal="left" vertical="top" wrapText="1"/>
    </xf>
    <xf numFmtId="14" fontId="40" fillId="0" borderId="1" xfId="16" applyNumberFormat="1" applyFont="1" applyBorder="1" applyAlignment="1">
      <alignment horizontal="center" vertical="top" wrapText="1"/>
    </xf>
    <xf numFmtId="0" fontId="40" fillId="0" borderId="1" xfId="17" applyFont="1" applyBorder="1" applyAlignment="1">
      <alignment horizontal="center" vertical="top" wrapText="1"/>
    </xf>
    <xf numFmtId="0" fontId="40" fillId="0" borderId="0" xfId="16" applyFont="1" applyAlignment="1">
      <alignment vertical="top"/>
    </xf>
    <xf numFmtId="0" fontId="41" fillId="0" borderId="1" xfId="16" applyFont="1" applyBorder="1" applyAlignment="1">
      <alignment horizontal="center" vertical="top" wrapText="1"/>
    </xf>
    <xf numFmtId="0" fontId="41" fillId="0" borderId="1" xfId="16" quotePrefix="1" applyFont="1" applyBorder="1" applyAlignment="1">
      <alignment vertical="top" wrapText="1"/>
    </xf>
    <xf numFmtId="0" fontId="42" fillId="0" borderId="1" xfId="16" applyFont="1" applyBorder="1" applyAlignment="1">
      <alignment vertical="top" wrapText="1"/>
    </xf>
    <xf numFmtId="0" fontId="42" fillId="0" borderId="1" xfId="16" applyFont="1" applyBorder="1" applyAlignment="1">
      <alignment horizontal="left" vertical="top" wrapText="1"/>
    </xf>
    <xf numFmtId="14" fontId="42" fillId="0" borderId="1" xfId="16" applyNumberFormat="1" applyFont="1" applyBorder="1" applyAlignment="1">
      <alignment horizontal="center" vertical="top" wrapText="1"/>
    </xf>
    <xf numFmtId="0" fontId="42" fillId="0" borderId="1" xfId="17" applyFont="1" applyBorder="1" applyAlignment="1">
      <alignment horizontal="center" vertical="top" wrapText="1"/>
    </xf>
    <xf numFmtId="0" fontId="42" fillId="0" borderId="0" xfId="16" applyFont="1" applyAlignment="1">
      <alignment vertical="top"/>
    </xf>
    <xf numFmtId="0" fontId="43" fillId="0" borderId="1" xfId="16" quotePrefix="1" applyFont="1" applyBorder="1" applyAlignment="1">
      <alignment vertical="top" wrapText="1"/>
    </xf>
    <xf numFmtId="0" fontId="44" fillId="0" borderId="1" xfId="16" applyFont="1" applyBorder="1" applyAlignment="1">
      <alignment vertical="top" wrapText="1"/>
    </xf>
    <xf numFmtId="0" fontId="45" fillId="0" borderId="1" xfId="16" applyFont="1" applyBorder="1" applyAlignment="1">
      <alignment horizontal="center" vertical="top" wrapText="1"/>
    </xf>
    <xf numFmtId="0" fontId="45" fillId="0" borderId="1" xfId="16" quotePrefix="1" applyFont="1" applyBorder="1" applyAlignment="1">
      <alignment vertical="top" wrapText="1"/>
    </xf>
    <xf numFmtId="0" fontId="46" fillId="0" borderId="1" xfId="16" applyFont="1" applyBorder="1" applyAlignment="1">
      <alignment vertical="top" wrapText="1"/>
    </xf>
    <xf numFmtId="0" fontId="46" fillId="0" borderId="1" xfId="16" applyFont="1" applyBorder="1" applyAlignment="1">
      <alignment horizontal="left" vertical="top" wrapText="1"/>
    </xf>
    <xf numFmtId="14" fontId="46" fillId="0" borderId="1" xfId="16" applyNumberFormat="1" applyFont="1" applyBorder="1" applyAlignment="1">
      <alignment horizontal="center" vertical="top" wrapText="1"/>
    </xf>
    <xf numFmtId="0" fontId="46" fillId="0" borderId="1" xfId="17" applyFont="1" applyBorder="1" applyAlignment="1">
      <alignment horizontal="center" vertical="top" wrapText="1"/>
    </xf>
    <xf numFmtId="0" fontId="46" fillId="0" borderId="0" xfId="16" applyFont="1" applyAlignment="1">
      <alignment vertical="top"/>
    </xf>
    <xf numFmtId="0" fontId="44" fillId="0" borderId="1" xfId="16" applyFont="1" applyFill="1" applyBorder="1" applyAlignment="1">
      <alignment horizontal="left" vertical="top" wrapText="1"/>
    </xf>
    <xf numFmtId="0" fontId="44" fillId="0" borderId="1" xfId="16" quotePrefix="1" applyFont="1" applyBorder="1" applyAlignment="1">
      <alignment vertical="top" wrapText="1"/>
    </xf>
    <xf numFmtId="0" fontId="1" fillId="0" borderId="1" xfId="19" applyFont="1" applyBorder="1" applyAlignment="1">
      <alignment vertical="top" wrapText="1"/>
    </xf>
    <xf numFmtId="14" fontId="1" fillId="0" borderId="1" xfId="16" applyNumberFormat="1" applyFont="1" applyBorder="1" applyAlignment="1">
      <alignment horizontal="center" vertical="top" wrapText="1"/>
    </xf>
  </cellXfs>
  <cellStyles count="22">
    <cellStyle name="Calc Currency (0)" xfId="3"/>
    <cellStyle name="Header1" xfId="4"/>
    <cellStyle name="Header2" xfId="5"/>
    <cellStyle name="Normal_#18-Internet" xfId="6"/>
    <cellStyle name="パラメータ" xfId="7"/>
    <cellStyle name="桁蟻唇Ｆ [0.00]_Sheet2" xfId="8"/>
    <cellStyle name="桁蟻唇Ｆ_Sheet2" xfId="9"/>
    <cellStyle name="桁区切り 2" xfId="10"/>
    <cellStyle name="脱浦 [0.00]_Sheet2" xfId="11"/>
    <cellStyle name="脱浦_Sheet2" xfId="12"/>
    <cellStyle name="通貨 2" xfId="2"/>
    <cellStyle name="標準" xfId="0" builtinId="0"/>
    <cellStyle name="標準 2" xfId="1"/>
    <cellStyle name="標準 2 2" xfId="13"/>
    <cellStyle name="標準 3" xfId="14"/>
    <cellStyle name="標準 4" xfId="15"/>
    <cellStyle name="標準 5" xfId="16"/>
    <cellStyle name="標準 5 2" xfId="21"/>
    <cellStyle name="標準 6" xfId="17"/>
    <cellStyle name="標準 7" xfId="18"/>
    <cellStyle name="標準 8" xfId="19"/>
    <cellStyle name="標準 9"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42</xdr:col>
      <xdr:colOff>0</xdr:colOff>
      <xdr:row>54</xdr:row>
      <xdr:rowOff>0</xdr:rowOff>
    </xdr:from>
    <xdr:ext cx="3429144" cy="1539771"/>
    <xdr:sp macro="" textlink="">
      <xdr:nvSpPr>
        <xdr:cNvPr id="110" name="正方形/長方形 109"/>
        <xdr:cNvSpPr/>
      </xdr:nvSpPr>
      <xdr:spPr>
        <a:xfrm>
          <a:off x="11470821" y="9824357"/>
          <a:ext cx="3429144" cy="15397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36000" bIns="36000" rtlCol="0" anchor="t">
          <a:spAutoFit/>
        </a:bodyPr>
        <a:lstStyle/>
        <a:p>
          <a:pPr algn="l"/>
          <a:r>
            <a:rPr kumimoji="1" lang="en-US" altLang="ja-JP" sz="1100">
              <a:latin typeface="ＭＳ ゴシック" panose="020B0609070205080204" pitchFamily="49" charset="-128"/>
              <a:ea typeface="ＭＳ ゴシック" panose="020B0609070205080204" pitchFamily="49" charset="-128"/>
            </a:rPr>
            <a:t>PT</a:t>
          </a:r>
          <a:r>
            <a:rPr kumimoji="1" lang="ja-JP" altLang="en-US" sz="1100">
              <a:latin typeface="ＭＳ ゴシック" panose="020B0609070205080204" pitchFamily="49" charset="-128"/>
              <a:ea typeface="ＭＳ ゴシック" panose="020B0609070205080204" pitchFamily="49" charset="-128"/>
            </a:rPr>
            <a:t>仕様書には影響しないが、</a:t>
          </a:r>
          <a:r>
            <a:rPr kumimoji="1" lang="en-US" altLang="ja-JP" sz="1100">
              <a:latin typeface="ＭＳ ゴシック" panose="020B0609070205080204" pitchFamily="49" charset="-128"/>
              <a:ea typeface="ＭＳ ゴシック" panose="020B0609070205080204" pitchFamily="49" charset="-128"/>
            </a:rPr>
            <a:t>PT</a:t>
          </a:r>
          <a:r>
            <a:rPr kumimoji="1" lang="ja-JP" altLang="en-US" sz="1100">
              <a:latin typeface="ＭＳ ゴシック" panose="020B0609070205080204" pitchFamily="49" charset="-128"/>
              <a:ea typeface="ＭＳ ゴシック" panose="020B0609070205080204" pitchFamily="49" charset="-128"/>
            </a:rPr>
            <a:t>実施時に</a:t>
          </a:r>
          <a:endParaRPr kumimoji="1" lang="en-US" altLang="ja-JP"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下記シート「単体テスト」欄に「●：完了」を記入</a:t>
          </a:r>
          <a:endParaRPr kumimoji="1" lang="en-US" altLang="ja-JP"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・画面設計書</a:t>
          </a:r>
          <a:endParaRPr kumimoji="1" lang="en-US" altLang="ja-JP"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　　</a:t>
          </a:r>
          <a:r>
            <a:rPr kumimoji="1" lang="en-US" altLang="ja-JP" sz="1100">
              <a:latin typeface="ＭＳ ゴシック" panose="020B0609070205080204" pitchFamily="49" charset="-128"/>
              <a:ea typeface="ＭＳ ゴシック" panose="020B0609070205080204" pitchFamily="49" charset="-128"/>
            </a:rPr>
            <a:t>SS-31_01.</a:t>
          </a:r>
          <a:r>
            <a:rPr kumimoji="1" lang="ja-JP" altLang="en-US" sz="1100">
              <a:latin typeface="ＭＳ ゴシック" panose="020B0609070205080204" pitchFamily="49" charset="-128"/>
              <a:ea typeface="ＭＳ ゴシック" panose="020B0609070205080204" pitchFamily="49" charset="-128"/>
            </a:rPr>
            <a:t>画面制御仕様</a:t>
          </a:r>
        </a:p>
        <a:p>
          <a:pPr algn="l"/>
          <a:r>
            <a:rPr kumimoji="1" lang="ja-JP" altLang="en-US" sz="1100">
              <a:latin typeface="ＭＳ ゴシック" panose="020B0609070205080204" pitchFamily="49" charset="-128"/>
              <a:ea typeface="ＭＳ ゴシック" panose="020B0609070205080204" pitchFamily="49" charset="-128"/>
            </a:rPr>
            <a:t>　　</a:t>
          </a:r>
          <a:r>
            <a:rPr kumimoji="1" lang="en-US" altLang="ja-JP" sz="1100">
              <a:latin typeface="ＭＳ ゴシック" panose="020B0609070205080204" pitchFamily="49" charset="-128"/>
              <a:ea typeface="ＭＳ ゴシック" panose="020B0609070205080204" pitchFamily="49" charset="-128"/>
            </a:rPr>
            <a:t>SS-31_02.</a:t>
          </a:r>
          <a:r>
            <a:rPr kumimoji="1" lang="ja-JP" altLang="en-US" sz="1100">
              <a:latin typeface="ＭＳ ゴシック" panose="020B0609070205080204" pitchFamily="49" charset="-128"/>
              <a:ea typeface="ＭＳ ゴシック" panose="020B0609070205080204" pitchFamily="49" charset="-128"/>
            </a:rPr>
            <a:t>画面項目出力仕様</a:t>
          </a:r>
        </a:p>
        <a:p>
          <a:pPr algn="l"/>
          <a:r>
            <a:rPr kumimoji="1" lang="ja-JP" altLang="en-US" sz="1100">
              <a:latin typeface="ＭＳ ゴシック" panose="020B0609070205080204" pitchFamily="49" charset="-128"/>
              <a:ea typeface="ＭＳ ゴシック" panose="020B0609070205080204" pitchFamily="49" charset="-128"/>
            </a:rPr>
            <a:t>　　</a:t>
          </a:r>
          <a:r>
            <a:rPr kumimoji="1" lang="en-US" altLang="ja-JP" sz="1100">
              <a:latin typeface="ＭＳ ゴシック" panose="020B0609070205080204" pitchFamily="49" charset="-128"/>
              <a:ea typeface="ＭＳ ゴシック" panose="020B0609070205080204" pitchFamily="49" charset="-128"/>
            </a:rPr>
            <a:t>SS-31_03.</a:t>
          </a:r>
          <a:r>
            <a:rPr kumimoji="1" lang="ja-JP" altLang="en-US" sz="1100">
              <a:latin typeface="ＭＳ ゴシック" panose="020B0609070205080204" pitchFamily="49" charset="-128"/>
              <a:ea typeface="ＭＳ ゴシック" panose="020B0609070205080204" pitchFamily="49" charset="-128"/>
            </a:rPr>
            <a:t>論理テーブル項目更新仕様</a:t>
          </a:r>
          <a:endParaRPr kumimoji="1" lang="en-US" altLang="ja-JP"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・バッチ設計書</a:t>
          </a:r>
          <a:endParaRPr kumimoji="1" lang="en-US" altLang="ja-JP"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　　</a:t>
          </a:r>
          <a:r>
            <a:rPr kumimoji="1" lang="en-US" altLang="ja-JP" sz="1100">
              <a:latin typeface="ＭＳ ゴシック" panose="020B0609070205080204" pitchFamily="49" charset="-128"/>
              <a:ea typeface="ＭＳ ゴシック" panose="020B0609070205080204" pitchFamily="49" charset="-128"/>
            </a:rPr>
            <a:t>SS-33_02.</a:t>
          </a:r>
          <a:r>
            <a:rPr kumimoji="1" lang="ja-JP" altLang="en-US" sz="1100">
              <a:latin typeface="ＭＳ ゴシック" panose="020B0609070205080204" pitchFamily="49" charset="-128"/>
              <a:ea typeface="ＭＳ ゴシック" panose="020B0609070205080204" pitchFamily="49" charset="-128"/>
            </a:rPr>
            <a:t>論理テーブル項目更新仕様　</a:t>
          </a:r>
          <a:endParaRPr kumimoji="1" lang="en-US" altLang="ja-JP" sz="1100">
            <a:latin typeface="ＭＳ ゴシック" panose="020B0609070205080204" pitchFamily="49" charset="-128"/>
            <a:ea typeface="ＭＳ ゴシック" panose="020B0609070205080204" pitchFamily="49" charset="-128"/>
          </a:endParaRPr>
        </a:p>
      </xdr:txBody>
    </xdr:sp>
    <xdr:clientData/>
  </xdr:oneCellAnchor>
  <xdr:twoCellAnchor>
    <xdr:from>
      <xdr:col>11</xdr:col>
      <xdr:colOff>2267543</xdr:colOff>
      <xdr:row>54</xdr:row>
      <xdr:rowOff>6492</xdr:rowOff>
    </xdr:from>
    <xdr:to>
      <xdr:col>13</xdr:col>
      <xdr:colOff>185651</xdr:colOff>
      <xdr:row>57</xdr:row>
      <xdr:rowOff>6493</xdr:rowOff>
    </xdr:to>
    <xdr:sp macro="" textlink="">
      <xdr:nvSpPr>
        <xdr:cNvPr id="111" name="正方形/長方形 110"/>
        <xdr:cNvSpPr/>
      </xdr:nvSpPr>
      <xdr:spPr>
        <a:xfrm>
          <a:off x="4512722" y="7531242"/>
          <a:ext cx="1224643" cy="5306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t"/>
        <a:lstStyle/>
        <a:p>
          <a:pPr algn="l"/>
          <a:r>
            <a:rPr kumimoji="1" lang="ja-JP" altLang="en-US" sz="1100">
              <a:latin typeface="ＭＳ ゴシック" panose="020B0609070205080204" pitchFamily="49" charset="-128"/>
              <a:ea typeface="ＭＳ ゴシック" panose="020B0609070205080204" pitchFamily="49" charset="-128"/>
            </a:rPr>
            <a:t>共通テスト</a:t>
          </a:r>
          <a:endParaRPr kumimoji="1" lang="en-US" altLang="ja-JP"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仕様書</a:t>
          </a:r>
        </a:p>
      </xdr:txBody>
    </xdr:sp>
    <xdr:clientData/>
  </xdr:twoCellAnchor>
  <xdr:twoCellAnchor>
    <xdr:from>
      <xdr:col>11</xdr:col>
      <xdr:colOff>2267543</xdr:colOff>
      <xdr:row>58</xdr:row>
      <xdr:rowOff>173860</xdr:rowOff>
    </xdr:from>
    <xdr:to>
      <xdr:col>13</xdr:col>
      <xdr:colOff>185651</xdr:colOff>
      <xdr:row>62</xdr:row>
      <xdr:rowOff>6492</xdr:rowOff>
    </xdr:to>
    <xdr:sp macro="" textlink="">
      <xdr:nvSpPr>
        <xdr:cNvPr id="112" name="正方形/長方形 111"/>
        <xdr:cNvSpPr/>
      </xdr:nvSpPr>
      <xdr:spPr>
        <a:xfrm>
          <a:off x="4512722" y="8406181"/>
          <a:ext cx="1224643" cy="54020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t"/>
        <a:lstStyle/>
        <a:p>
          <a:pPr algn="l"/>
          <a:r>
            <a:rPr kumimoji="1" lang="ja-JP" altLang="en-US" sz="1100">
              <a:latin typeface="ＭＳ ゴシック" panose="020B0609070205080204" pitchFamily="49" charset="-128"/>
              <a:ea typeface="ＭＳ ゴシック" panose="020B0609070205080204" pitchFamily="49" charset="-128"/>
            </a:rPr>
            <a:t>業務テスト</a:t>
          </a:r>
          <a:endParaRPr kumimoji="1" lang="en-US" altLang="ja-JP"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仕様書</a:t>
          </a:r>
        </a:p>
      </xdr:txBody>
    </xdr:sp>
    <xdr:clientData/>
  </xdr:twoCellAnchor>
  <xdr:twoCellAnchor>
    <xdr:from>
      <xdr:col>11</xdr:col>
      <xdr:colOff>2267543</xdr:colOff>
      <xdr:row>63</xdr:row>
      <xdr:rowOff>6493</xdr:rowOff>
    </xdr:from>
    <xdr:to>
      <xdr:col>13</xdr:col>
      <xdr:colOff>185651</xdr:colOff>
      <xdr:row>66</xdr:row>
      <xdr:rowOff>6493</xdr:rowOff>
    </xdr:to>
    <xdr:sp macro="" textlink="">
      <xdr:nvSpPr>
        <xdr:cNvPr id="113" name="正方形/長方形 112"/>
        <xdr:cNvSpPr/>
      </xdr:nvSpPr>
      <xdr:spPr>
        <a:xfrm>
          <a:off x="4512722" y="9123279"/>
          <a:ext cx="1224643" cy="53067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t"/>
        <a:lstStyle/>
        <a:p>
          <a:pPr algn="l"/>
          <a:r>
            <a:rPr kumimoji="1" lang="ja-JP" altLang="en-US" sz="1100">
              <a:latin typeface="ＭＳ ゴシック" panose="020B0609070205080204" pitchFamily="49" charset="-128"/>
              <a:ea typeface="ＭＳ ゴシック" panose="020B0609070205080204" pitchFamily="49" charset="-128"/>
            </a:rPr>
            <a:t>個別テスト</a:t>
          </a:r>
          <a:endParaRPr kumimoji="1" lang="en-US" altLang="ja-JP"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仕様書</a:t>
          </a:r>
        </a:p>
      </xdr:txBody>
    </xdr:sp>
    <xdr:clientData/>
  </xdr:twoCellAnchor>
  <xdr:twoCellAnchor>
    <xdr:from>
      <xdr:col>16</xdr:col>
      <xdr:colOff>185650</xdr:colOff>
      <xdr:row>54</xdr:row>
      <xdr:rowOff>6491</xdr:rowOff>
    </xdr:from>
    <xdr:to>
      <xdr:col>22</xdr:col>
      <xdr:colOff>185649</xdr:colOff>
      <xdr:row>57</xdr:row>
      <xdr:rowOff>6492</xdr:rowOff>
    </xdr:to>
    <xdr:sp macro="" textlink="">
      <xdr:nvSpPr>
        <xdr:cNvPr id="114" name="正方形/長方形 113"/>
        <xdr:cNvSpPr/>
      </xdr:nvSpPr>
      <xdr:spPr>
        <a:xfrm>
          <a:off x="6349686" y="7531241"/>
          <a:ext cx="1224642" cy="5306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t"/>
        <a:lstStyle/>
        <a:p>
          <a:pPr algn="l"/>
          <a:r>
            <a:rPr kumimoji="1" lang="en-US" altLang="ja-JP" sz="1100">
              <a:latin typeface="ＭＳ ゴシック" panose="020B0609070205080204" pitchFamily="49" charset="-128"/>
              <a:ea typeface="ＭＳ ゴシック" panose="020B0609070205080204" pitchFamily="49" charset="-128"/>
            </a:rPr>
            <a:t>PT</a:t>
          </a:r>
          <a:r>
            <a:rPr kumimoji="1" lang="ja-JP" altLang="en-US" sz="1100">
              <a:latin typeface="ＭＳ ゴシック" panose="020B0609070205080204" pitchFamily="49" charset="-128"/>
              <a:ea typeface="ＭＳ ゴシック" panose="020B0609070205080204" pitchFamily="49" charset="-128"/>
            </a:rPr>
            <a:t>障害管理表</a:t>
          </a:r>
        </a:p>
      </xdr:txBody>
    </xdr:sp>
    <xdr:clientData/>
  </xdr:twoCellAnchor>
  <xdr:twoCellAnchor>
    <xdr:from>
      <xdr:col>3</xdr:col>
      <xdr:colOff>22365</xdr:colOff>
      <xdr:row>53</xdr:row>
      <xdr:rowOff>6492</xdr:rowOff>
    </xdr:from>
    <xdr:to>
      <xdr:col>11</xdr:col>
      <xdr:colOff>838793</xdr:colOff>
      <xdr:row>58</xdr:row>
      <xdr:rowOff>6492</xdr:rowOff>
    </xdr:to>
    <xdr:sp macro="" textlink="">
      <xdr:nvSpPr>
        <xdr:cNvPr id="115" name="正方形/長方形 114"/>
        <xdr:cNvSpPr/>
      </xdr:nvSpPr>
      <xdr:spPr>
        <a:xfrm>
          <a:off x="634686" y="7354349"/>
          <a:ext cx="2449286" cy="8844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t"/>
        <a:lstStyle/>
        <a:p>
          <a:pPr algn="l"/>
          <a:r>
            <a:rPr kumimoji="1" lang="en-US" altLang="ja-JP" sz="1100">
              <a:latin typeface="ＭＳ ゴシック" panose="020B0609070205080204" pitchFamily="49" charset="-128"/>
              <a:ea typeface="ＭＳ ゴシック" panose="020B0609070205080204" pitchFamily="49" charset="-128"/>
            </a:rPr>
            <a:t>UI-31_03.</a:t>
          </a:r>
          <a:r>
            <a:rPr kumimoji="1" lang="ja-JP" altLang="en-US" sz="1100">
              <a:latin typeface="ＭＳ ゴシック" panose="020B0609070205080204" pitchFamily="49" charset="-128"/>
              <a:ea typeface="ＭＳ ゴシック" panose="020B0609070205080204" pitchFamily="49" charset="-128"/>
            </a:rPr>
            <a:t>アクション詳細定義</a:t>
          </a:r>
          <a:endParaRPr kumimoji="1" lang="en-US" altLang="ja-JP"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　⇒「単体テスト」欄に</a:t>
          </a:r>
          <a:endParaRPr kumimoji="1" lang="en-US" altLang="ja-JP"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　　「</a:t>
          </a:r>
          <a:r>
            <a:rPr kumimoji="1" lang="en-US" altLang="ja-JP" sz="1100">
              <a:latin typeface="ＭＳ ゴシック" panose="020B0609070205080204" pitchFamily="49" charset="-128"/>
              <a:ea typeface="ＭＳ ゴシック" panose="020B0609070205080204" pitchFamily="49" charset="-128"/>
            </a:rPr>
            <a:t>PT</a:t>
          </a:r>
          <a:r>
            <a:rPr kumimoji="1" lang="ja-JP" altLang="en-US" sz="1100">
              <a:latin typeface="ＭＳ ゴシック" panose="020B0609070205080204" pitchFamily="49" charset="-128"/>
              <a:ea typeface="ＭＳ ゴシック" panose="020B0609070205080204" pitchFamily="49" charset="-128"/>
            </a:rPr>
            <a:t>項目</a:t>
          </a:r>
          <a:r>
            <a:rPr kumimoji="1" lang="en-US" altLang="ja-JP" sz="1100">
              <a:latin typeface="ＭＳ ゴシック" panose="020B0609070205080204" pitchFamily="49" charset="-128"/>
              <a:ea typeface="ＭＳ ゴシック" panose="020B0609070205080204" pitchFamily="49" charset="-128"/>
            </a:rPr>
            <a:t>ID</a:t>
          </a:r>
          <a:r>
            <a:rPr kumimoji="1" lang="ja-JP" altLang="en-US" sz="1100">
              <a:latin typeface="ＭＳ ゴシック" panose="020B0609070205080204" pitchFamily="49" charset="-128"/>
              <a:ea typeface="ＭＳ ゴシック" panose="020B0609070205080204" pitchFamily="49" charset="-128"/>
            </a:rPr>
            <a:t>」を記入</a:t>
          </a:r>
        </a:p>
      </xdr:txBody>
    </xdr:sp>
    <xdr:clientData/>
  </xdr:twoCellAnchor>
  <xdr:twoCellAnchor>
    <xdr:from>
      <xdr:col>2</xdr:col>
      <xdr:colOff>22364</xdr:colOff>
      <xdr:row>51</xdr:row>
      <xdr:rowOff>6492</xdr:rowOff>
    </xdr:from>
    <xdr:to>
      <xdr:col>11</xdr:col>
      <xdr:colOff>1042899</xdr:colOff>
      <xdr:row>59</xdr:row>
      <xdr:rowOff>6492</xdr:rowOff>
    </xdr:to>
    <xdr:sp macro="" textlink="">
      <xdr:nvSpPr>
        <xdr:cNvPr id="116" name="正方形/長方形 115"/>
        <xdr:cNvSpPr/>
      </xdr:nvSpPr>
      <xdr:spPr>
        <a:xfrm>
          <a:off x="430578" y="7000563"/>
          <a:ext cx="2857500" cy="1415143"/>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画面設計書</a:t>
          </a:r>
        </a:p>
      </xdr:txBody>
    </xdr:sp>
    <xdr:clientData/>
  </xdr:twoCellAnchor>
  <xdr:twoCellAnchor>
    <xdr:from>
      <xdr:col>2</xdr:col>
      <xdr:colOff>22364</xdr:colOff>
      <xdr:row>60</xdr:row>
      <xdr:rowOff>6493</xdr:rowOff>
    </xdr:from>
    <xdr:to>
      <xdr:col>11</xdr:col>
      <xdr:colOff>1042899</xdr:colOff>
      <xdr:row>62</xdr:row>
      <xdr:rowOff>6493</xdr:rowOff>
    </xdr:to>
    <xdr:sp macro="" textlink="">
      <xdr:nvSpPr>
        <xdr:cNvPr id="117" name="正方形/長方形 116"/>
        <xdr:cNvSpPr/>
      </xdr:nvSpPr>
      <xdr:spPr>
        <a:xfrm>
          <a:off x="430578" y="8592600"/>
          <a:ext cx="2857500" cy="353786"/>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帳票設計書</a:t>
          </a:r>
        </a:p>
      </xdr:txBody>
    </xdr:sp>
    <xdr:clientData/>
  </xdr:twoCellAnchor>
  <xdr:twoCellAnchor>
    <xdr:from>
      <xdr:col>2</xdr:col>
      <xdr:colOff>22364</xdr:colOff>
      <xdr:row>63</xdr:row>
      <xdr:rowOff>6492</xdr:rowOff>
    </xdr:from>
    <xdr:to>
      <xdr:col>11</xdr:col>
      <xdr:colOff>1042899</xdr:colOff>
      <xdr:row>65</xdr:row>
      <xdr:rowOff>6492</xdr:rowOff>
    </xdr:to>
    <xdr:sp macro="" textlink="">
      <xdr:nvSpPr>
        <xdr:cNvPr id="118" name="正方形/長方形 117"/>
        <xdr:cNvSpPr/>
      </xdr:nvSpPr>
      <xdr:spPr>
        <a:xfrm>
          <a:off x="430578" y="9123278"/>
          <a:ext cx="2857500" cy="353785"/>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SQL</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ツール定義書</a:t>
          </a:r>
        </a:p>
      </xdr:txBody>
    </xdr:sp>
    <xdr:clientData/>
  </xdr:twoCellAnchor>
  <xdr:twoCellAnchor>
    <xdr:from>
      <xdr:col>2</xdr:col>
      <xdr:colOff>22364</xdr:colOff>
      <xdr:row>66</xdr:row>
      <xdr:rowOff>6492</xdr:rowOff>
    </xdr:from>
    <xdr:to>
      <xdr:col>11</xdr:col>
      <xdr:colOff>1042899</xdr:colOff>
      <xdr:row>68</xdr:row>
      <xdr:rowOff>6492</xdr:rowOff>
    </xdr:to>
    <xdr:sp macro="" textlink="">
      <xdr:nvSpPr>
        <xdr:cNvPr id="119" name="正方形/長方形 118"/>
        <xdr:cNvSpPr/>
      </xdr:nvSpPr>
      <xdr:spPr>
        <a:xfrm>
          <a:off x="430578" y="9653956"/>
          <a:ext cx="2857500" cy="353786"/>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バッチ設計書</a:t>
          </a:r>
        </a:p>
      </xdr:txBody>
    </xdr:sp>
    <xdr:clientData/>
  </xdr:twoCellAnchor>
  <xdr:twoCellAnchor>
    <xdr:from>
      <xdr:col>11</xdr:col>
      <xdr:colOff>1859329</xdr:colOff>
      <xdr:row>51</xdr:row>
      <xdr:rowOff>6492</xdr:rowOff>
    </xdr:from>
    <xdr:to>
      <xdr:col>23</xdr:col>
      <xdr:colOff>185650</xdr:colOff>
      <xdr:row>68</xdr:row>
      <xdr:rowOff>6492</xdr:rowOff>
    </xdr:to>
    <xdr:sp macro="" textlink="">
      <xdr:nvSpPr>
        <xdr:cNvPr id="120" name="正方形/長方形 119"/>
        <xdr:cNvSpPr/>
      </xdr:nvSpPr>
      <xdr:spPr>
        <a:xfrm>
          <a:off x="4104508" y="7000563"/>
          <a:ext cx="3673928" cy="3007179"/>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PT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仕様書</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澁澤</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PJ</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フォーマット</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13</xdr:col>
      <xdr:colOff>185651</xdr:colOff>
      <xdr:row>55</xdr:row>
      <xdr:rowOff>26903</xdr:rowOff>
    </xdr:from>
    <xdr:to>
      <xdr:col>16</xdr:col>
      <xdr:colOff>185650</xdr:colOff>
      <xdr:row>55</xdr:row>
      <xdr:rowOff>26904</xdr:rowOff>
    </xdr:to>
    <xdr:cxnSp macro="">
      <xdr:nvCxnSpPr>
        <xdr:cNvPr id="121" name="カギ線コネクタ 120"/>
        <xdr:cNvCxnSpPr/>
      </xdr:nvCxnSpPr>
      <xdr:spPr>
        <a:xfrm flipV="1">
          <a:off x="5737365" y="7728546"/>
          <a:ext cx="612321" cy="1"/>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185651</xdr:colOff>
      <xdr:row>55</xdr:row>
      <xdr:rowOff>94938</xdr:rowOff>
    </xdr:from>
    <xdr:to>
      <xdr:col>16</xdr:col>
      <xdr:colOff>185650</xdr:colOff>
      <xdr:row>60</xdr:row>
      <xdr:rowOff>90176</xdr:rowOff>
    </xdr:to>
    <xdr:cxnSp macro="">
      <xdr:nvCxnSpPr>
        <xdr:cNvPr id="122" name="カギ線コネクタ 121"/>
        <xdr:cNvCxnSpPr>
          <a:stCxn id="112" idx="3"/>
          <a:endCxn id="114" idx="1"/>
        </xdr:cNvCxnSpPr>
      </xdr:nvCxnSpPr>
      <xdr:spPr>
        <a:xfrm flipV="1">
          <a:off x="5737365" y="7796581"/>
          <a:ext cx="612321" cy="879702"/>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185651</xdr:colOff>
      <xdr:row>55</xdr:row>
      <xdr:rowOff>162973</xdr:rowOff>
    </xdr:from>
    <xdr:to>
      <xdr:col>16</xdr:col>
      <xdr:colOff>185650</xdr:colOff>
      <xdr:row>64</xdr:row>
      <xdr:rowOff>162975</xdr:rowOff>
    </xdr:to>
    <xdr:cxnSp macro="">
      <xdr:nvCxnSpPr>
        <xdr:cNvPr id="123" name="カギ線コネクタ 122"/>
        <xdr:cNvCxnSpPr/>
      </xdr:nvCxnSpPr>
      <xdr:spPr>
        <a:xfrm flipV="1">
          <a:off x="5737365" y="7864616"/>
          <a:ext cx="612321" cy="1592038"/>
        </a:xfrm>
        <a:prstGeom prst="bentConnector3">
          <a:avLst>
            <a:gd name="adj1" fmla="val 67778"/>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1042899</xdr:colOff>
      <xdr:row>55</xdr:row>
      <xdr:rowOff>6492</xdr:rowOff>
    </xdr:from>
    <xdr:to>
      <xdr:col>11</xdr:col>
      <xdr:colOff>2063438</xdr:colOff>
      <xdr:row>62</xdr:row>
      <xdr:rowOff>90175</xdr:rowOff>
    </xdr:to>
    <xdr:cxnSp macro="">
      <xdr:nvCxnSpPr>
        <xdr:cNvPr id="124" name="カギ線コネクタ 123"/>
        <xdr:cNvCxnSpPr>
          <a:stCxn id="116" idx="3"/>
          <a:endCxn id="128" idx="1"/>
        </xdr:cNvCxnSpPr>
      </xdr:nvCxnSpPr>
      <xdr:spPr>
        <a:xfrm>
          <a:off x="3288078" y="7708135"/>
          <a:ext cx="1020539" cy="132193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1042899</xdr:colOff>
      <xdr:row>61</xdr:row>
      <xdr:rowOff>6493</xdr:rowOff>
    </xdr:from>
    <xdr:to>
      <xdr:col>11</xdr:col>
      <xdr:colOff>2063438</xdr:colOff>
      <xdr:row>62</xdr:row>
      <xdr:rowOff>90175</xdr:rowOff>
    </xdr:to>
    <xdr:cxnSp macro="">
      <xdr:nvCxnSpPr>
        <xdr:cNvPr id="125" name="カギ線コネクタ 124"/>
        <xdr:cNvCxnSpPr>
          <a:stCxn id="117" idx="3"/>
          <a:endCxn id="128" idx="1"/>
        </xdr:cNvCxnSpPr>
      </xdr:nvCxnSpPr>
      <xdr:spPr>
        <a:xfrm>
          <a:off x="3288078" y="8769493"/>
          <a:ext cx="1020539" cy="2605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1042899</xdr:colOff>
      <xdr:row>62</xdr:row>
      <xdr:rowOff>90175</xdr:rowOff>
    </xdr:from>
    <xdr:to>
      <xdr:col>11</xdr:col>
      <xdr:colOff>2063438</xdr:colOff>
      <xdr:row>64</xdr:row>
      <xdr:rowOff>6493</xdr:rowOff>
    </xdr:to>
    <xdr:cxnSp macro="">
      <xdr:nvCxnSpPr>
        <xdr:cNvPr id="126" name="カギ線コネクタ 125"/>
        <xdr:cNvCxnSpPr>
          <a:stCxn id="118" idx="3"/>
          <a:endCxn id="128" idx="1"/>
        </xdr:cNvCxnSpPr>
      </xdr:nvCxnSpPr>
      <xdr:spPr>
        <a:xfrm flipV="1">
          <a:off x="3288078" y="9030068"/>
          <a:ext cx="1020539" cy="270104"/>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1042899</xdr:colOff>
      <xdr:row>62</xdr:row>
      <xdr:rowOff>90175</xdr:rowOff>
    </xdr:from>
    <xdr:to>
      <xdr:col>11</xdr:col>
      <xdr:colOff>2063438</xdr:colOff>
      <xdr:row>67</xdr:row>
      <xdr:rowOff>6492</xdr:rowOff>
    </xdr:to>
    <xdr:cxnSp macro="">
      <xdr:nvCxnSpPr>
        <xdr:cNvPr id="127" name="カギ線コネクタ 126"/>
        <xdr:cNvCxnSpPr>
          <a:stCxn id="119" idx="3"/>
          <a:endCxn id="128" idx="1"/>
        </xdr:cNvCxnSpPr>
      </xdr:nvCxnSpPr>
      <xdr:spPr>
        <a:xfrm flipV="1">
          <a:off x="3288078" y="9030068"/>
          <a:ext cx="1020539" cy="800781"/>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2063438</xdr:colOff>
      <xdr:row>57</xdr:row>
      <xdr:rowOff>173859</xdr:rowOff>
    </xdr:from>
    <xdr:to>
      <xdr:col>14</xdr:col>
      <xdr:colOff>185651</xdr:colOff>
      <xdr:row>67</xdr:row>
      <xdr:rowOff>6492</xdr:rowOff>
    </xdr:to>
    <xdr:sp macro="" textlink="">
      <xdr:nvSpPr>
        <xdr:cNvPr id="128" name="正方形/長方形 127"/>
        <xdr:cNvSpPr/>
      </xdr:nvSpPr>
      <xdr:spPr>
        <a:xfrm>
          <a:off x="4308617" y="8229288"/>
          <a:ext cx="1632855" cy="1601561"/>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27</xdr:col>
      <xdr:colOff>185650</xdr:colOff>
      <xdr:row>51</xdr:row>
      <xdr:rowOff>6492</xdr:rowOff>
    </xdr:from>
    <xdr:to>
      <xdr:col>38</xdr:col>
      <xdr:colOff>185650</xdr:colOff>
      <xdr:row>68</xdr:row>
      <xdr:rowOff>6492</xdr:rowOff>
    </xdr:to>
    <xdr:sp macro="" textlink="">
      <xdr:nvSpPr>
        <xdr:cNvPr id="129" name="正方形/長方形 128"/>
        <xdr:cNvSpPr/>
      </xdr:nvSpPr>
      <xdr:spPr>
        <a:xfrm>
          <a:off x="8594864" y="7000563"/>
          <a:ext cx="2245179" cy="3007179"/>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PT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仕様書兼成績書</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[PWaaS</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標準フォーマット</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185649</xdr:colOff>
      <xdr:row>54</xdr:row>
      <xdr:rowOff>6492</xdr:rowOff>
    </xdr:from>
    <xdr:to>
      <xdr:col>36</xdr:col>
      <xdr:colOff>185650</xdr:colOff>
      <xdr:row>57</xdr:row>
      <xdr:rowOff>6492</xdr:rowOff>
    </xdr:to>
    <xdr:sp macro="" textlink="">
      <xdr:nvSpPr>
        <xdr:cNvPr id="130" name="正方形/長方形 129"/>
        <xdr:cNvSpPr/>
      </xdr:nvSpPr>
      <xdr:spPr>
        <a:xfrm>
          <a:off x="9003078" y="7531242"/>
          <a:ext cx="1428751" cy="530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t"/>
        <a:lstStyle/>
        <a:p>
          <a:pPr algn="l"/>
          <a:r>
            <a:rPr kumimoji="1" lang="ja-JP" altLang="en-US" sz="1100">
              <a:latin typeface="ＭＳ ゴシック" panose="020B0609070205080204" pitchFamily="49" charset="-128"/>
              <a:ea typeface="ＭＳ ゴシック" panose="020B0609070205080204" pitchFamily="49" charset="-128"/>
            </a:rPr>
            <a:t>表紙</a:t>
          </a:r>
        </a:p>
      </xdr:txBody>
    </xdr:sp>
    <xdr:clientData/>
  </xdr:twoCellAnchor>
  <xdr:twoCellAnchor>
    <xdr:from>
      <xdr:col>29</xdr:col>
      <xdr:colOff>185650</xdr:colOff>
      <xdr:row>58</xdr:row>
      <xdr:rowOff>6492</xdr:rowOff>
    </xdr:from>
    <xdr:to>
      <xdr:col>36</xdr:col>
      <xdr:colOff>185650</xdr:colOff>
      <xdr:row>61</xdr:row>
      <xdr:rowOff>6492</xdr:rowOff>
    </xdr:to>
    <xdr:sp macro="" textlink="">
      <xdr:nvSpPr>
        <xdr:cNvPr id="131" name="正方形/長方形 130"/>
        <xdr:cNvSpPr/>
      </xdr:nvSpPr>
      <xdr:spPr>
        <a:xfrm>
          <a:off x="9003079" y="8238813"/>
          <a:ext cx="1428750" cy="530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t"/>
        <a:lstStyle/>
        <a:p>
          <a:pPr algn="l"/>
          <a:r>
            <a:rPr kumimoji="1" lang="ja-JP" altLang="en-US" sz="1100">
              <a:latin typeface="ＭＳ ゴシック" panose="020B0609070205080204" pitchFamily="49" charset="-128"/>
              <a:ea typeface="ＭＳ ゴシック" panose="020B0609070205080204" pitchFamily="49" charset="-128"/>
            </a:rPr>
            <a:t>基本機能テスト</a:t>
          </a:r>
        </a:p>
      </xdr:txBody>
    </xdr:sp>
    <xdr:clientData/>
  </xdr:twoCellAnchor>
  <xdr:twoCellAnchor>
    <xdr:from>
      <xdr:col>29</xdr:col>
      <xdr:colOff>185650</xdr:colOff>
      <xdr:row>62</xdr:row>
      <xdr:rowOff>6491</xdr:rowOff>
    </xdr:from>
    <xdr:to>
      <xdr:col>36</xdr:col>
      <xdr:colOff>185650</xdr:colOff>
      <xdr:row>65</xdr:row>
      <xdr:rowOff>6492</xdr:rowOff>
    </xdr:to>
    <xdr:sp macro="" textlink="">
      <xdr:nvSpPr>
        <xdr:cNvPr id="132" name="正方形/長方形 131"/>
        <xdr:cNvSpPr/>
      </xdr:nvSpPr>
      <xdr:spPr>
        <a:xfrm>
          <a:off x="9003079" y="8946384"/>
          <a:ext cx="1428750" cy="530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t"/>
        <a:lstStyle/>
        <a:p>
          <a:pPr algn="l"/>
          <a:r>
            <a:rPr kumimoji="1" lang="ja-JP" altLang="en-US" sz="1100">
              <a:latin typeface="ＭＳ ゴシック" panose="020B0609070205080204" pitchFamily="49" charset="-128"/>
              <a:ea typeface="ＭＳ ゴシック" panose="020B0609070205080204" pitchFamily="49" charset="-128"/>
            </a:rPr>
            <a:t>業務機能テスト</a:t>
          </a:r>
        </a:p>
      </xdr:txBody>
    </xdr:sp>
    <xdr:clientData/>
  </xdr:twoCellAnchor>
  <xdr:twoCellAnchor>
    <xdr:from>
      <xdr:col>23</xdr:col>
      <xdr:colOff>185650</xdr:colOff>
      <xdr:row>59</xdr:row>
      <xdr:rowOff>94939</xdr:rowOff>
    </xdr:from>
    <xdr:to>
      <xdr:col>27</xdr:col>
      <xdr:colOff>185650</xdr:colOff>
      <xdr:row>59</xdr:row>
      <xdr:rowOff>94939</xdr:rowOff>
    </xdr:to>
    <xdr:cxnSp macro="">
      <xdr:nvCxnSpPr>
        <xdr:cNvPr id="133" name="直線矢印コネクタ 132"/>
        <xdr:cNvCxnSpPr>
          <a:stCxn id="120" idx="3"/>
          <a:endCxn id="129" idx="1"/>
        </xdr:cNvCxnSpPr>
      </xdr:nvCxnSpPr>
      <xdr:spPr>
        <a:xfrm>
          <a:off x="7778436" y="8504153"/>
          <a:ext cx="81642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185651</xdr:colOff>
      <xdr:row>55</xdr:row>
      <xdr:rowOff>94939</xdr:rowOff>
    </xdr:from>
    <xdr:to>
      <xdr:col>29</xdr:col>
      <xdr:colOff>185650</xdr:colOff>
      <xdr:row>59</xdr:row>
      <xdr:rowOff>94939</xdr:rowOff>
    </xdr:to>
    <xdr:cxnSp macro="">
      <xdr:nvCxnSpPr>
        <xdr:cNvPr id="134" name="カギ線コネクタ 133"/>
        <xdr:cNvCxnSpPr>
          <a:stCxn id="111" idx="3"/>
          <a:endCxn id="131" idx="1"/>
        </xdr:cNvCxnSpPr>
      </xdr:nvCxnSpPr>
      <xdr:spPr>
        <a:xfrm>
          <a:off x="5737365" y="7796582"/>
          <a:ext cx="3265714" cy="707571"/>
        </a:xfrm>
        <a:prstGeom prst="bentConnector3">
          <a:avLst>
            <a:gd name="adj1" fmla="val 53333"/>
          </a:avLst>
        </a:prstGeom>
        <a:ln w="57150">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185651</xdr:colOff>
      <xdr:row>59</xdr:row>
      <xdr:rowOff>144606</xdr:rowOff>
    </xdr:from>
    <xdr:to>
      <xdr:col>29</xdr:col>
      <xdr:colOff>185650</xdr:colOff>
      <xdr:row>62</xdr:row>
      <xdr:rowOff>149368</xdr:rowOff>
    </xdr:to>
    <xdr:cxnSp macro="">
      <xdr:nvCxnSpPr>
        <xdr:cNvPr id="135" name="カギ線コネクタ 134"/>
        <xdr:cNvCxnSpPr/>
      </xdr:nvCxnSpPr>
      <xdr:spPr>
        <a:xfrm>
          <a:off x="5737365" y="8553820"/>
          <a:ext cx="3265714" cy="535441"/>
        </a:xfrm>
        <a:prstGeom prst="bentConnector3">
          <a:avLst>
            <a:gd name="adj1" fmla="val 50000"/>
          </a:avLst>
        </a:prstGeom>
        <a:ln w="57150">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185651</xdr:colOff>
      <xdr:row>63</xdr:row>
      <xdr:rowOff>94938</xdr:rowOff>
    </xdr:from>
    <xdr:to>
      <xdr:col>29</xdr:col>
      <xdr:colOff>185650</xdr:colOff>
      <xdr:row>64</xdr:row>
      <xdr:rowOff>94940</xdr:rowOff>
    </xdr:to>
    <xdr:cxnSp macro="">
      <xdr:nvCxnSpPr>
        <xdr:cNvPr id="136" name="カギ線コネクタ 135"/>
        <xdr:cNvCxnSpPr>
          <a:stCxn id="113" idx="3"/>
          <a:endCxn id="132" idx="1"/>
        </xdr:cNvCxnSpPr>
      </xdr:nvCxnSpPr>
      <xdr:spPr>
        <a:xfrm flipV="1">
          <a:off x="5737365" y="9211724"/>
          <a:ext cx="3265714" cy="176895"/>
        </a:xfrm>
        <a:prstGeom prst="bentConnector3">
          <a:avLst>
            <a:gd name="adj1" fmla="val 50000"/>
          </a:avLst>
        </a:prstGeom>
        <a:ln w="57150">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31</xdr:row>
      <xdr:rowOff>0</xdr:rowOff>
    </xdr:from>
    <xdr:to>
      <xdr:col>46</xdr:col>
      <xdr:colOff>8164</xdr:colOff>
      <xdr:row>48</xdr:row>
      <xdr:rowOff>0</xdr:rowOff>
    </xdr:to>
    <xdr:sp macro="" textlink="">
      <xdr:nvSpPr>
        <xdr:cNvPr id="29" name="正方形/長方形 28"/>
        <xdr:cNvSpPr/>
      </xdr:nvSpPr>
      <xdr:spPr>
        <a:xfrm>
          <a:off x="6980464" y="5225143"/>
          <a:ext cx="5314950" cy="3007178"/>
        </a:xfrm>
        <a:prstGeom prst="rect">
          <a:avLst/>
        </a:prstGeom>
        <a:noFill/>
        <a:ln w="9525">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エビデンス</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担当者が自分でテストして確認するためのエビデンス粒度でよい。</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報告向けにきれいにする必要なし</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a:p>
          <a:pPr algn="l"/>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共通テストはエビデンス不要</a:t>
          </a:r>
        </a:p>
      </xdr:txBody>
    </xdr:sp>
    <xdr:clientData/>
  </xdr:twoCellAnchor>
  <xdr:twoCellAnchor>
    <xdr:from>
      <xdr:col>21</xdr:col>
      <xdr:colOff>8162</xdr:colOff>
      <xdr:row>37</xdr:row>
      <xdr:rowOff>1</xdr:rowOff>
    </xdr:from>
    <xdr:to>
      <xdr:col>45</xdr:col>
      <xdr:colOff>8164</xdr:colOff>
      <xdr:row>40</xdr:row>
      <xdr:rowOff>0</xdr:rowOff>
    </xdr:to>
    <xdr:sp macro="" textlink="">
      <xdr:nvSpPr>
        <xdr:cNvPr id="30" name="正方形/長方形 29"/>
        <xdr:cNvSpPr/>
      </xdr:nvSpPr>
      <xdr:spPr>
        <a:xfrm>
          <a:off x="7192733" y="6286501"/>
          <a:ext cx="4898574" cy="53067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t"/>
        <a:lstStyle/>
        <a:p>
          <a:pPr algn="l"/>
          <a:r>
            <a:rPr kumimoji="1" lang="ja-JP" altLang="en-US" sz="1100">
              <a:latin typeface="ＭＳ ゴシック" panose="020B0609070205080204" pitchFamily="49" charset="-128"/>
              <a:ea typeface="ＭＳ ゴシック" panose="020B0609070205080204" pitchFamily="49" charset="-128"/>
            </a:rPr>
            <a:t>①チェック仕様に対するエビデンス</a:t>
          </a:r>
          <a:endParaRPr kumimoji="1" lang="en-US" altLang="ja-JP"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　⇒エラー画面ハードコピー</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正しいメッセージが出ている状態</a:t>
          </a:r>
          <a:r>
            <a:rPr kumimoji="1" lang="en-US" altLang="ja-JP" sz="1100">
              <a:latin typeface="ＭＳ ゴシック" panose="020B0609070205080204" pitchFamily="49" charset="-128"/>
              <a:ea typeface="ＭＳ ゴシック" panose="020B0609070205080204" pitchFamily="49" charset="-128"/>
            </a:rPr>
            <a:t>)</a:t>
          </a:r>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twoCellAnchor>
    <xdr:from>
      <xdr:col>20</xdr:col>
      <xdr:colOff>204105</xdr:colOff>
      <xdr:row>41</xdr:row>
      <xdr:rowOff>0</xdr:rowOff>
    </xdr:from>
    <xdr:to>
      <xdr:col>45</xdr:col>
      <xdr:colOff>17809</xdr:colOff>
      <xdr:row>43</xdr:row>
      <xdr:rowOff>176892</xdr:rowOff>
    </xdr:to>
    <xdr:sp macro="" textlink="">
      <xdr:nvSpPr>
        <xdr:cNvPr id="32" name="正方形/長方形 31"/>
        <xdr:cNvSpPr/>
      </xdr:nvSpPr>
      <xdr:spPr>
        <a:xfrm>
          <a:off x="7184569" y="6994071"/>
          <a:ext cx="4916383" cy="53067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t"/>
        <a:lstStyle/>
        <a:p>
          <a:pPr algn="l"/>
          <a:r>
            <a:rPr kumimoji="1" lang="ja-JP" altLang="en-US" sz="1100">
              <a:latin typeface="ＭＳ ゴシック" panose="020B0609070205080204" pitchFamily="49" charset="-128"/>
              <a:ea typeface="ＭＳ ゴシック" panose="020B0609070205080204" pitchFamily="49" charset="-128"/>
            </a:rPr>
            <a:t>②論理</a:t>
          </a:r>
          <a:r>
            <a:rPr kumimoji="1" lang="en-US" altLang="ja-JP" sz="1100">
              <a:latin typeface="ＭＳ ゴシック" panose="020B0609070205080204" pitchFamily="49" charset="-128"/>
              <a:ea typeface="ＭＳ ゴシック" panose="020B0609070205080204" pitchFamily="49" charset="-128"/>
            </a:rPr>
            <a:t>TBL</a:t>
          </a:r>
          <a:r>
            <a:rPr kumimoji="1" lang="ja-JP" altLang="en-US" sz="1100">
              <a:latin typeface="ＭＳ ゴシック" panose="020B0609070205080204" pitchFamily="49" charset="-128"/>
              <a:ea typeface="ＭＳ ゴシック" panose="020B0609070205080204" pitchFamily="49" charset="-128"/>
            </a:rPr>
            <a:t>更新仕様に対するエビデンス</a:t>
          </a:r>
        </a:p>
        <a:p>
          <a:pPr algn="l"/>
          <a:r>
            <a:rPr kumimoji="1" lang="ja-JP" altLang="en-US" sz="1100">
              <a:latin typeface="ＭＳ ゴシック" panose="020B0609070205080204" pitchFamily="49" charset="-128"/>
              <a:ea typeface="ＭＳ ゴシック" panose="020B0609070205080204" pitchFamily="49" charset="-128"/>
            </a:rPr>
            <a:t>　⇒更新</a:t>
          </a:r>
          <a:r>
            <a:rPr kumimoji="1" lang="en-US" altLang="ja-JP" sz="1100">
              <a:latin typeface="ＭＳ ゴシック" panose="020B0609070205080204" pitchFamily="49" charset="-128"/>
              <a:ea typeface="ＭＳ ゴシック" panose="020B0609070205080204" pitchFamily="49" charset="-128"/>
            </a:rPr>
            <a:t>ID</a:t>
          </a:r>
          <a:r>
            <a:rPr kumimoji="1" lang="ja-JP" altLang="en-US" sz="1100">
              <a:latin typeface="ＭＳ ゴシック" panose="020B0609070205080204" pitchFamily="49" charset="-128"/>
              <a:ea typeface="ＭＳ ゴシック" panose="020B0609070205080204" pitchFamily="49" charset="-128"/>
            </a:rPr>
            <a:t>に対してデータの貼り付け</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更新前・後など</a:t>
          </a:r>
          <a:r>
            <a:rPr kumimoji="1" lang="en-US" altLang="ja-JP" sz="1100">
              <a:latin typeface="ＭＳ ゴシック" panose="020B0609070205080204" pitchFamily="49" charset="-128"/>
              <a:ea typeface="ＭＳ ゴシック" panose="020B0609070205080204" pitchFamily="49" charset="-128"/>
            </a:rPr>
            <a:t>)</a:t>
          </a:r>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twoCellAnchor>
    <xdr:from>
      <xdr:col>20</xdr:col>
      <xdr:colOff>204105</xdr:colOff>
      <xdr:row>45</xdr:row>
      <xdr:rowOff>0</xdr:rowOff>
    </xdr:from>
    <xdr:to>
      <xdr:col>45</xdr:col>
      <xdr:colOff>17809</xdr:colOff>
      <xdr:row>47</xdr:row>
      <xdr:rowOff>-1</xdr:rowOff>
    </xdr:to>
    <xdr:sp macro="" textlink="">
      <xdr:nvSpPr>
        <xdr:cNvPr id="33" name="正方形/長方形 32"/>
        <xdr:cNvSpPr/>
      </xdr:nvSpPr>
      <xdr:spPr>
        <a:xfrm>
          <a:off x="7184569" y="7701643"/>
          <a:ext cx="4916383" cy="3537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36000" bIns="36000" rtlCol="0" anchor="t"/>
        <a:lstStyle/>
        <a:p>
          <a:pPr algn="l"/>
          <a:r>
            <a:rPr kumimoji="1" lang="ja-JP" altLang="en-US" sz="1100">
              <a:latin typeface="ＭＳ ゴシック" panose="020B0609070205080204" pitchFamily="49" charset="-128"/>
              <a:ea typeface="ＭＳ ゴシック" panose="020B0609070205080204" pitchFamily="49" charset="-128"/>
            </a:rPr>
            <a:t>③帳票は</a:t>
          </a:r>
          <a:r>
            <a:rPr kumimoji="1" lang="en-US" altLang="ja-JP" sz="1100">
              <a:latin typeface="ＭＳ ゴシック" panose="020B0609070205080204" pitchFamily="49" charset="-128"/>
              <a:ea typeface="ＭＳ ゴシック" panose="020B0609070205080204" pitchFamily="49" charset="-128"/>
            </a:rPr>
            <a:t>PDF,CSV</a:t>
          </a:r>
          <a:r>
            <a:rPr kumimoji="1" lang="ja-JP" altLang="en-US" sz="1100">
              <a:latin typeface="ＭＳ ゴシック" panose="020B0609070205080204" pitchFamily="49" charset="-128"/>
              <a:ea typeface="ＭＳ ゴシック" panose="020B0609070205080204" pitchFamily="49" charset="-128"/>
            </a:rPr>
            <a:t>など</a:t>
          </a:r>
        </a:p>
        <a:p>
          <a:pPr algn="l"/>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oneCellAnchor>
    <xdr:from>
      <xdr:col>31</xdr:col>
      <xdr:colOff>0</xdr:colOff>
      <xdr:row>1</xdr:row>
      <xdr:rowOff>0</xdr:rowOff>
    </xdr:from>
    <xdr:ext cx="3883609" cy="263517"/>
    <xdr:sp macro="" textlink="">
      <xdr:nvSpPr>
        <xdr:cNvPr id="2" name="角丸四角形 1"/>
        <xdr:cNvSpPr/>
      </xdr:nvSpPr>
      <xdr:spPr>
        <a:xfrm>
          <a:off x="9225643" y="176893"/>
          <a:ext cx="3883609" cy="263517"/>
        </a:xfrm>
        <a:prstGeom prst="roundRect">
          <a:avLst>
            <a:gd name="adj" fmla="val 6182"/>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lIns="72000" tIns="36000" rIns="72000" bIns="36000" rtlCol="0" anchor="t">
          <a:spAutoFit/>
        </a:bodyPr>
        <a:lstStyle/>
        <a:p>
          <a:pPr algn="l"/>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BP</a:t>
          </a:r>
          <a:r>
            <a:rPr kumimoji="1" lang="ja-JP" altLang="en-US" sz="1100">
              <a:latin typeface="ＭＳ ゴシック" panose="020B0609070205080204" pitchFamily="49" charset="-128"/>
              <a:ea typeface="ＭＳ ゴシック" panose="020B0609070205080204" pitchFamily="49" charset="-128"/>
            </a:rPr>
            <a:t>受入</a:t>
          </a:r>
          <a:r>
            <a:rPr kumimoji="1" lang="en-US" altLang="ja-JP" sz="1100">
              <a:latin typeface="ＭＳ ゴシック" panose="020B0609070205080204" pitchFamily="49" charset="-128"/>
              <a:ea typeface="ＭＳ ゴシック" panose="020B0609070205080204" pitchFamily="49" charset="-128"/>
            </a:rPr>
            <a:t>,FE</a:t>
          </a:r>
          <a:r>
            <a:rPr kumimoji="1" lang="ja-JP" altLang="en-US" sz="1100">
              <a:latin typeface="ＭＳ ゴシック" panose="020B0609070205080204" pitchFamily="49" charset="-128"/>
              <a:ea typeface="ＭＳ ゴシック" panose="020B0609070205080204" pitchFamily="49" charset="-128"/>
            </a:rPr>
            <a:t>受入は、主要機能や要確認機能を対象とする。</a:t>
          </a:r>
          <a:endParaRPr kumimoji="1" lang="en-US" altLang="ja-JP" sz="1100">
            <a:latin typeface="ＭＳ ゴシック" panose="020B0609070205080204" pitchFamily="49" charset="-128"/>
            <a:ea typeface="ＭＳ ゴシック" panose="020B0609070205080204" pitchFamily="49" charset="-128"/>
          </a:endParaRPr>
        </a:p>
      </xdr:txBody>
    </xdr:sp>
    <xdr:clientData/>
  </xdr:oneCellAnchor>
  <xdr:twoCellAnchor>
    <xdr:from>
      <xdr:col>9</xdr:col>
      <xdr:colOff>22363</xdr:colOff>
      <xdr:row>62</xdr:row>
      <xdr:rowOff>124628</xdr:rowOff>
    </xdr:from>
    <xdr:to>
      <xdr:col>50</xdr:col>
      <xdr:colOff>81713</xdr:colOff>
      <xdr:row>68</xdr:row>
      <xdr:rowOff>6492</xdr:rowOff>
    </xdr:to>
    <xdr:cxnSp macro="">
      <xdr:nvCxnSpPr>
        <xdr:cNvPr id="4" name="カギ線コネクタ 3"/>
        <xdr:cNvCxnSpPr>
          <a:stCxn id="119" idx="2"/>
          <a:endCxn id="110" idx="2"/>
        </xdr:cNvCxnSpPr>
      </xdr:nvCxnSpPr>
      <xdr:spPr>
        <a:xfrm rot="5400000" flipH="1" flipV="1">
          <a:off x="7050749" y="6172706"/>
          <a:ext cx="943221" cy="11326065"/>
        </a:xfrm>
        <a:prstGeom prst="bentConnector3">
          <a:avLst>
            <a:gd name="adj1" fmla="val -24236"/>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2925535</xdr:colOff>
      <xdr:row>39</xdr:row>
      <xdr:rowOff>108857</xdr:rowOff>
    </xdr:from>
    <xdr:to>
      <xdr:col>20</xdr:col>
      <xdr:colOff>0</xdr:colOff>
      <xdr:row>39</xdr:row>
      <xdr:rowOff>108857</xdr:rowOff>
    </xdr:to>
    <xdr:cxnSp macro="">
      <xdr:nvCxnSpPr>
        <xdr:cNvPr id="9" name="直線矢印コネクタ 8"/>
        <xdr:cNvCxnSpPr/>
      </xdr:nvCxnSpPr>
      <xdr:spPr>
        <a:xfrm>
          <a:off x="5170714" y="6749143"/>
          <a:ext cx="180975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xdr:row>
      <xdr:rowOff>173181</xdr:rowOff>
    </xdr:from>
    <xdr:to>
      <xdr:col>13</xdr:col>
      <xdr:colOff>0</xdr:colOff>
      <xdr:row>8</xdr:row>
      <xdr:rowOff>0</xdr:rowOff>
    </xdr:to>
    <xdr:sp macro="" textlink="">
      <xdr:nvSpPr>
        <xdr:cNvPr id="20" name="右中かっこ 19"/>
        <xdr:cNvSpPr/>
      </xdr:nvSpPr>
      <xdr:spPr>
        <a:xfrm>
          <a:off x="5347607" y="622217"/>
          <a:ext cx="204107" cy="534390"/>
        </a:xfrm>
        <a:prstGeom prst="rightBrace">
          <a:avLst>
            <a:gd name="adj1" fmla="val 8333"/>
            <a:gd name="adj2" fmla="val 19167"/>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16</xdr:col>
      <xdr:colOff>108856</xdr:colOff>
      <xdr:row>6</xdr:row>
      <xdr:rowOff>17150</xdr:rowOff>
    </xdr:from>
    <xdr:ext cx="3993401" cy="642484"/>
    <xdr:sp macro="" textlink="">
      <xdr:nvSpPr>
        <xdr:cNvPr id="3" name="四角形吹き出し 2"/>
        <xdr:cNvSpPr/>
      </xdr:nvSpPr>
      <xdr:spPr>
        <a:xfrm>
          <a:off x="6272892" y="1173757"/>
          <a:ext cx="3993401" cy="642484"/>
        </a:xfrm>
        <a:prstGeom prst="wedgeRectCallout">
          <a:avLst>
            <a:gd name="adj1" fmla="val -61547"/>
            <a:gd name="adj2" fmla="val 353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spAutoFit/>
        </a:bodyPr>
        <a:lstStyle/>
        <a:p>
          <a:pPr algn="l"/>
          <a:r>
            <a:rPr kumimoji="1" lang="en-US" altLang="ja-JP" sz="1100">
              <a:latin typeface="ＭＳ ゴシック" panose="020B0609070205080204" pitchFamily="49" charset="-128"/>
              <a:ea typeface="ＭＳ ゴシック" panose="020B0609070205080204" pitchFamily="49" charset="-128"/>
            </a:rPr>
            <a:t>WebC#</a:t>
          </a:r>
          <a:r>
            <a:rPr kumimoji="1" lang="ja-JP" altLang="en-US" sz="1100">
              <a:latin typeface="ＭＳ ゴシック" panose="020B0609070205080204" pitchFamily="49" charset="-128"/>
              <a:ea typeface="ＭＳ ゴシック" panose="020B0609070205080204" pitchFamily="49" charset="-128"/>
            </a:rPr>
            <a:t>のステップカウント対象は以下とする。</a:t>
          </a:r>
          <a:endParaRPr kumimoji="1" lang="en-US" altLang="ja-JP"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・テンプレートで生成されたソースのうち修正を行うソース</a:t>
          </a:r>
          <a:endParaRPr kumimoji="1" lang="en-US" altLang="ja-JP"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・外部ロジックのソース</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B2:AI51"/>
  <sheetViews>
    <sheetView showGridLines="0" zoomScale="85" zoomScaleNormal="85" workbookViewId="0">
      <selection activeCell="L14" sqref="L14"/>
    </sheetView>
  </sheetViews>
  <sheetFormatPr defaultColWidth="2.625" defaultRowHeight="13.5" x14ac:dyDescent="0.15"/>
  <cols>
    <col min="1" max="3" width="2.625" style="1" customWidth="1"/>
    <col min="4" max="5" width="2.625" style="1"/>
    <col min="6" max="7" width="2.625" style="1" customWidth="1"/>
    <col min="8" max="11" width="2.625" style="1"/>
    <col min="12" max="12" width="40.625" style="1" customWidth="1"/>
    <col min="13" max="16384" width="2.625" style="1"/>
  </cols>
  <sheetData>
    <row r="2" spans="2:14" ht="21" x14ac:dyDescent="0.15">
      <c r="B2" s="133" t="s">
        <v>48</v>
      </c>
      <c r="C2" s="134"/>
      <c r="D2" s="134"/>
      <c r="E2" s="134"/>
      <c r="F2" s="134"/>
      <c r="G2" s="134"/>
      <c r="H2" s="134"/>
      <c r="I2" s="134"/>
      <c r="J2" s="134"/>
      <c r="K2" s="134"/>
      <c r="L2" s="135"/>
    </row>
    <row r="4" spans="2:14" x14ac:dyDescent="0.15">
      <c r="B4" s="2" t="s">
        <v>774</v>
      </c>
      <c r="C4" s="101"/>
      <c r="D4" s="101"/>
      <c r="E4" s="101"/>
      <c r="F4" s="101"/>
      <c r="G4" s="101"/>
      <c r="H4" s="101"/>
      <c r="I4" s="101"/>
      <c r="J4" s="101"/>
      <c r="K4" s="102"/>
      <c r="L4" s="74" t="s">
        <v>730</v>
      </c>
      <c r="N4" s="1" t="s">
        <v>783</v>
      </c>
    </row>
    <row r="5" spans="2:14" x14ac:dyDescent="0.15">
      <c r="B5" s="2" t="s">
        <v>775</v>
      </c>
      <c r="C5" s="101"/>
      <c r="D5" s="101"/>
      <c r="E5" s="101"/>
      <c r="F5" s="101"/>
      <c r="G5" s="101"/>
      <c r="H5" s="101"/>
      <c r="I5" s="101"/>
      <c r="J5" s="101"/>
      <c r="K5" s="102"/>
      <c r="L5" s="74" t="s">
        <v>811</v>
      </c>
    </row>
    <row r="6" spans="2:14" x14ac:dyDescent="0.15">
      <c r="B6" s="105" t="s">
        <v>795</v>
      </c>
      <c r="C6" s="106"/>
      <c r="D6" s="106"/>
      <c r="E6" s="106"/>
      <c r="F6" s="101"/>
      <c r="G6" s="101"/>
      <c r="H6" s="101"/>
      <c r="I6" s="101"/>
      <c r="J6" s="101"/>
      <c r="K6" s="102"/>
      <c r="L6" s="74" t="s">
        <v>802</v>
      </c>
    </row>
    <row r="7" spans="2:14" x14ac:dyDescent="0.15">
      <c r="B7" s="2" t="s">
        <v>799</v>
      </c>
      <c r="C7" s="101"/>
      <c r="D7" s="101"/>
      <c r="E7" s="101"/>
      <c r="F7" s="101"/>
      <c r="G7" s="101"/>
      <c r="H7" s="101"/>
      <c r="I7" s="101"/>
      <c r="J7" s="101"/>
      <c r="K7" s="102"/>
      <c r="L7" s="74" t="s">
        <v>853</v>
      </c>
    </row>
    <row r="8" spans="2:14" x14ac:dyDescent="0.15">
      <c r="B8" s="2" t="s">
        <v>776</v>
      </c>
      <c r="C8" s="101"/>
      <c r="D8" s="101"/>
      <c r="E8" s="101"/>
      <c r="F8" s="101"/>
      <c r="G8" s="101"/>
      <c r="H8" s="101"/>
      <c r="I8" s="101"/>
      <c r="J8" s="101"/>
      <c r="K8" s="102"/>
      <c r="L8" s="74" t="s">
        <v>853</v>
      </c>
    </row>
    <row r="9" spans="2:14" x14ac:dyDescent="0.15">
      <c r="B9" s="105" t="s">
        <v>130</v>
      </c>
      <c r="C9" s="106"/>
      <c r="D9" s="106"/>
      <c r="E9" s="107"/>
      <c r="F9" s="2" t="s">
        <v>777</v>
      </c>
      <c r="G9" s="101"/>
      <c r="H9" s="101"/>
      <c r="I9" s="101"/>
      <c r="J9" s="101"/>
      <c r="K9" s="102"/>
      <c r="L9" s="103"/>
      <c r="M9" s="1" t="s">
        <v>773</v>
      </c>
    </row>
    <row r="10" spans="2:14" x14ac:dyDescent="0.15">
      <c r="B10" s="108"/>
      <c r="C10" s="109"/>
      <c r="D10" s="109"/>
      <c r="E10" s="110"/>
      <c r="F10" s="2" t="s">
        <v>778</v>
      </c>
      <c r="G10" s="101"/>
      <c r="H10" s="101"/>
      <c r="I10" s="101"/>
      <c r="J10" s="101"/>
      <c r="K10" s="102"/>
      <c r="L10" s="103"/>
      <c r="M10" s="1" t="s">
        <v>773</v>
      </c>
    </row>
    <row r="11" spans="2:14" x14ac:dyDescent="0.15">
      <c r="B11" s="111"/>
      <c r="C11" s="112"/>
      <c r="D11" s="112"/>
      <c r="E11" s="113"/>
      <c r="F11" s="2" t="s">
        <v>779</v>
      </c>
      <c r="G11" s="101"/>
      <c r="H11" s="101"/>
      <c r="I11" s="101"/>
      <c r="J11" s="101"/>
      <c r="K11" s="102"/>
      <c r="L11" s="104" t="str">
        <f>IF(L10="","",L10-L9)</f>
        <v/>
      </c>
      <c r="M11" s="1" t="s">
        <v>780</v>
      </c>
    </row>
    <row r="12" spans="2:14" x14ac:dyDescent="0.15">
      <c r="B12" s="2" t="s">
        <v>127</v>
      </c>
      <c r="C12" s="101"/>
      <c r="D12" s="101"/>
      <c r="E12" s="101"/>
      <c r="F12" s="101"/>
      <c r="G12" s="101"/>
      <c r="H12" s="101"/>
      <c r="I12" s="101"/>
      <c r="J12" s="101"/>
      <c r="K12" s="102"/>
      <c r="L12" s="74"/>
      <c r="N12" s="1" t="s">
        <v>804</v>
      </c>
    </row>
    <row r="13" spans="2:14" x14ac:dyDescent="0.15">
      <c r="B13" s="2" t="s">
        <v>128</v>
      </c>
      <c r="C13" s="101"/>
      <c r="D13" s="101"/>
      <c r="E13" s="101"/>
      <c r="F13" s="101"/>
      <c r="G13" s="101"/>
      <c r="H13" s="101"/>
      <c r="I13" s="101"/>
      <c r="J13" s="101"/>
      <c r="K13" s="102"/>
      <c r="L13" s="74" t="s">
        <v>722</v>
      </c>
    </row>
    <row r="14" spans="2:14" x14ac:dyDescent="0.15">
      <c r="B14" s="2" t="s">
        <v>129</v>
      </c>
      <c r="C14" s="101"/>
      <c r="D14" s="101"/>
      <c r="E14" s="101"/>
      <c r="F14" s="101"/>
      <c r="G14" s="101"/>
      <c r="H14" s="101"/>
      <c r="I14" s="101"/>
      <c r="J14" s="101"/>
      <c r="K14" s="102"/>
      <c r="L14" s="74" t="s">
        <v>926</v>
      </c>
    </row>
    <row r="16" spans="2:14" x14ac:dyDescent="0.15">
      <c r="B16" s="3" t="s">
        <v>44</v>
      </c>
    </row>
    <row r="17" spans="2:35" x14ac:dyDescent="0.15">
      <c r="B17" s="3" t="s">
        <v>45</v>
      </c>
    </row>
    <row r="18" spans="2:35" x14ac:dyDescent="0.15">
      <c r="B18" s="3" t="s">
        <v>46</v>
      </c>
    </row>
    <row r="19" spans="2:35" x14ac:dyDescent="0.15">
      <c r="B19" s="3" t="s">
        <v>47</v>
      </c>
    </row>
    <row r="20" spans="2:35" x14ac:dyDescent="0.15">
      <c r="B20" s="3" t="s">
        <v>126</v>
      </c>
    </row>
    <row r="23" spans="2:35" x14ac:dyDescent="0.15">
      <c r="B23" s="1" t="s">
        <v>601</v>
      </c>
    </row>
    <row r="24" spans="2:35" x14ac:dyDescent="0.15">
      <c r="C24" s="1" t="s">
        <v>602</v>
      </c>
      <c r="U24" s="24" t="s">
        <v>597</v>
      </c>
      <c r="V24" s="25"/>
      <c r="W24" s="25"/>
      <c r="X24" s="25"/>
      <c r="Y24" s="25"/>
      <c r="Z24" s="25"/>
      <c r="AA24" s="25"/>
      <c r="AB24" s="25"/>
      <c r="AC24" s="25"/>
      <c r="AD24" s="25"/>
      <c r="AE24" s="25"/>
      <c r="AF24" s="25"/>
      <c r="AG24" s="25"/>
      <c r="AH24" s="26"/>
    </row>
    <row r="25" spans="2:35" x14ac:dyDescent="0.15">
      <c r="E25" s="1" t="s">
        <v>611</v>
      </c>
      <c r="U25" s="24" t="s">
        <v>593</v>
      </c>
      <c r="V25" s="25"/>
      <c r="W25" s="25"/>
      <c r="X25" s="25"/>
      <c r="Y25" s="25"/>
      <c r="Z25" s="25"/>
      <c r="AA25" s="25"/>
      <c r="AB25" s="25"/>
      <c r="AC25" s="25"/>
      <c r="AD25" s="25"/>
      <c r="AE25" s="25"/>
      <c r="AF25" s="25"/>
      <c r="AG25" s="25"/>
      <c r="AH25" s="26"/>
    </row>
    <row r="26" spans="2:35" x14ac:dyDescent="0.15">
      <c r="C26" s="1" t="s">
        <v>603</v>
      </c>
      <c r="U26" s="24" t="s">
        <v>594</v>
      </c>
      <c r="V26" s="25"/>
      <c r="W26" s="25"/>
      <c r="X26" s="25"/>
      <c r="Y26" s="25"/>
      <c r="Z26" s="25"/>
      <c r="AA26" s="25"/>
      <c r="AB26" s="25"/>
      <c r="AC26" s="25"/>
      <c r="AD26" s="25"/>
      <c r="AE26" s="25"/>
      <c r="AF26" s="25"/>
      <c r="AG26" s="25"/>
      <c r="AH26" s="26"/>
    </row>
    <row r="27" spans="2:35" x14ac:dyDescent="0.15">
      <c r="D27" s="1" t="s">
        <v>604</v>
      </c>
      <c r="U27" s="24" t="s">
        <v>595</v>
      </c>
      <c r="V27" s="25"/>
      <c r="W27" s="25"/>
      <c r="X27" s="25"/>
      <c r="Y27" s="25"/>
      <c r="Z27" s="25"/>
      <c r="AA27" s="25"/>
      <c r="AB27" s="25"/>
      <c r="AC27" s="25"/>
      <c r="AD27" s="25"/>
      <c r="AE27" s="25"/>
      <c r="AF27" s="25"/>
      <c r="AG27" s="25"/>
      <c r="AH27" s="26"/>
    </row>
    <row r="28" spans="2:35" x14ac:dyDescent="0.15">
      <c r="E28" s="1" t="s">
        <v>599</v>
      </c>
      <c r="U28" s="24" t="s">
        <v>596</v>
      </c>
      <c r="V28" s="25"/>
      <c r="W28" s="25"/>
      <c r="X28" s="25"/>
      <c r="Y28" s="25"/>
      <c r="Z28" s="25"/>
      <c r="AA28" s="25"/>
      <c r="AB28" s="25"/>
      <c r="AC28" s="25"/>
      <c r="AD28" s="25"/>
      <c r="AE28" s="25"/>
      <c r="AF28" s="25"/>
      <c r="AG28" s="25"/>
      <c r="AH28" s="26"/>
      <c r="AI28" s="1" t="s">
        <v>781</v>
      </c>
    </row>
    <row r="29" spans="2:35" x14ac:dyDescent="0.15">
      <c r="E29" s="1" t="s">
        <v>612</v>
      </c>
      <c r="U29" s="24" t="s">
        <v>752</v>
      </c>
      <c r="V29" s="25"/>
      <c r="W29" s="25"/>
      <c r="X29" s="25"/>
      <c r="Y29" s="25"/>
      <c r="Z29" s="25"/>
      <c r="AA29" s="25"/>
      <c r="AB29" s="25"/>
      <c r="AC29" s="25"/>
      <c r="AD29" s="25"/>
      <c r="AE29" s="25"/>
      <c r="AF29" s="25"/>
      <c r="AG29" s="25"/>
      <c r="AH29" s="26"/>
    </row>
    <row r="30" spans="2:35" x14ac:dyDescent="0.15">
      <c r="E30" s="1" t="s">
        <v>598</v>
      </c>
    </row>
    <row r="31" spans="2:35" x14ac:dyDescent="0.15">
      <c r="D31" s="1" t="s">
        <v>613</v>
      </c>
    </row>
    <row r="32" spans="2:35" x14ac:dyDescent="0.15">
      <c r="E32" s="1" t="s">
        <v>614</v>
      </c>
    </row>
    <row r="33" spans="2:5" x14ac:dyDescent="0.15">
      <c r="C33" s="1" t="s">
        <v>605</v>
      </c>
    </row>
    <row r="34" spans="2:5" x14ac:dyDescent="0.15">
      <c r="D34" s="1" t="s">
        <v>606</v>
      </c>
    </row>
    <row r="35" spans="2:5" x14ac:dyDescent="0.15">
      <c r="E35" s="1" t="s">
        <v>600</v>
      </c>
    </row>
    <row r="36" spans="2:5" x14ac:dyDescent="0.15">
      <c r="D36" s="1" t="s">
        <v>607</v>
      </c>
    </row>
    <row r="37" spans="2:5" x14ac:dyDescent="0.15">
      <c r="E37" s="1" t="s">
        <v>608</v>
      </c>
    </row>
    <row r="39" spans="2:5" x14ac:dyDescent="0.15">
      <c r="B39" s="1" t="s">
        <v>609</v>
      </c>
    </row>
    <row r="40" spans="2:5" x14ac:dyDescent="0.15">
      <c r="C40" s="1" t="s">
        <v>782</v>
      </c>
    </row>
    <row r="41" spans="2:5" x14ac:dyDescent="0.15">
      <c r="C41" s="1" t="s">
        <v>610</v>
      </c>
    </row>
    <row r="51" spans="3:29" x14ac:dyDescent="0.15">
      <c r="C51" s="1" t="s">
        <v>717</v>
      </c>
      <c r="L51" s="1" t="s">
        <v>735</v>
      </c>
      <c r="AC51" s="1" t="s">
        <v>718</v>
      </c>
    </row>
  </sheetData>
  <mergeCells count="1">
    <mergeCell ref="B2:L2"/>
  </mergeCells>
  <phoneticPr fontId="16"/>
  <pageMargins left="0.39370078740157483" right="0.39370078740157483" top="0.39370078740157483" bottom="0.39370078740157483" header="0.31496062992125984" footer="0.31496062992125984"/>
  <pageSetup paperSize="8" scale="95" orientation="landscape" cellComments="asDisplayed"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リスト!$K$3:$K$11</xm:f>
          </x14:formula1>
          <xm:sqref>L13</xm:sqref>
        </x14:dataValidation>
        <x14:dataValidation type="list" allowBlank="1" showInputMessage="1" showErrorMessage="1">
          <x14:formula1>
            <xm:f>リスト!$I$3:$I$13</xm:f>
          </x14:formula1>
          <xm:sqref>L4</xm:sqref>
        </x14:dataValidation>
        <x14:dataValidation type="list" allowBlank="1" showInputMessage="1" showErrorMessage="1">
          <x14:formula1>
            <xm:f>リスト!$M$3:$M$8</xm:f>
          </x14:formula1>
          <xm:sqref>L6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1"/>
  <sheetViews>
    <sheetView showGridLines="0" zoomScale="70" zoomScaleNormal="70" workbookViewId="0"/>
  </sheetViews>
  <sheetFormatPr defaultColWidth="2.625" defaultRowHeight="13.5" x14ac:dyDescent="0.15"/>
  <cols>
    <col min="1" max="1" width="2.625" style="13"/>
    <col min="2" max="2" width="11.625" style="13" bestFit="1" customWidth="1"/>
    <col min="3" max="3" width="2.625" style="13"/>
    <col min="4" max="4" width="18.375" style="13" bestFit="1" customWidth="1"/>
    <col min="5" max="5" width="37.125" style="13" bestFit="1" customWidth="1"/>
    <col min="6" max="6" width="18.375" style="13" hidden="1" customWidth="1"/>
    <col min="7" max="7" width="92.625" style="13" bestFit="1" customWidth="1"/>
    <col min="8" max="8" width="2.625" style="13"/>
    <col min="9" max="9" width="17.25" style="13" bestFit="1" customWidth="1"/>
    <col min="10" max="10" width="2.625" style="13"/>
    <col min="11" max="11" width="13.875" style="13" bestFit="1" customWidth="1"/>
    <col min="12" max="12" width="2.625" style="13"/>
    <col min="13" max="13" width="13.875" style="13" bestFit="1" customWidth="1"/>
    <col min="14" max="16384" width="2.625" style="13"/>
  </cols>
  <sheetData>
    <row r="2" spans="2:13" x14ac:dyDescent="0.15">
      <c r="B2" s="18" t="s">
        <v>124</v>
      </c>
      <c r="D2" s="17" t="s">
        <v>115</v>
      </c>
      <c r="E2" s="17" t="s">
        <v>116</v>
      </c>
      <c r="F2" s="17" t="s">
        <v>115</v>
      </c>
      <c r="G2" s="17" t="s">
        <v>117</v>
      </c>
      <c r="I2" s="72" t="s">
        <v>726</v>
      </c>
      <c r="K2" s="72" t="s">
        <v>719</v>
      </c>
      <c r="M2" s="123" t="s">
        <v>796</v>
      </c>
    </row>
    <row r="3" spans="2:13" x14ac:dyDescent="0.15">
      <c r="B3" s="14" t="s">
        <v>68</v>
      </c>
      <c r="D3" s="16" t="s">
        <v>79</v>
      </c>
      <c r="E3" s="16" t="s">
        <v>80</v>
      </c>
      <c r="F3" s="16" t="s">
        <v>79</v>
      </c>
      <c r="G3" s="16" t="s">
        <v>118</v>
      </c>
      <c r="I3" s="73"/>
      <c r="K3" s="73"/>
      <c r="M3" s="73"/>
    </row>
    <row r="4" spans="2:13" x14ac:dyDescent="0.15">
      <c r="B4" s="14" t="s">
        <v>69</v>
      </c>
      <c r="D4" s="14" t="s">
        <v>79</v>
      </c>
      <c r="E4" s="14" t="s">
        <v>81</v>
      </c>
      <c r="F4" s="14" t="s">
        <v>79</v>
      </c>
      <c r="G4" s="14" t="s">
        <v>102</v>
      </c>
      <c r="I4" s="73" t="s">
        <v>728</v>
      </c>
      <c r="K4" s="73" t="s">
        <v>725</v>
      </c>
      <c r="M4" s="124" t="s">
        <v>800</v>
      </c>
    </row>
    <row r="5" spans="2:13" x14ac:dyDescent="0.15">
      <c r="B5" s="14" t="s">
        <v>70</v>
      </c>
      <c r="D5" s="14" t="s">
        <v>79</v>
      </c>
      <c r="E5" s="14" t="s">
        <v>82</v>
      </c>
      <c r="F5" s="14" t="s">
        <v>79</v>
      </c>
      <c r="G5" s="14" t="s">
        <v>103</v>
      </c>
      <c r="I5" s="73" t="s">
        <v>729</v>
      </c>
      <c r="K5" s="73" t="s">
        <v>720</v>
      </c>
      <c r="M5" s="124" t="s">
        <v>801</v>
      </c>
    </row>
    <row r="6" spans="2:13" x14ac:dyDescent="0.15">
      <c r="B6" s="14" t="s">
        <v>71</v>
      </c>
      <c r="D6" s="14" t="s">
        <v>79</v>
      </c>
      <c r="E6" s="14" t="s">
        <v>83</v>
      </c>
      <c r="F6" s="14" t="s">
        <v>79</v>
      </c>
      <c r="G6" s="14" t="s">
        <v>104</v>
      </c>
      <c r="I6" s="73" t="s">
        <v>727</v>
      </c>
      <c r="K6" s="73" t="s">
        <v>721</v>
      </c>
      <c r="M6" s="124" t="s">
        <v>802</v>
      </c>
    </row>
    <row r="7" spans="2:13" x14ac:dyDescent="0.15">
      <c r="B7" s="14" t="s">
        <v>72</v>
      </c>
      <c r="D7" s="14" t="s">
        <v>79</v>
      </c>
      <c r="E7" s="14" t="s">
        <v>84</v>
      </c>
      <c r="F7" s="14" t="s">
        <v>79</v>
      </c>
      <c r="G7" s="14" t="s">
        <v>105</v>
      </c>
      <c r="I7" s="73" t="s">
        <v>732</v>
      </c>
      <c r="K7" s="73" t="s">
        <v>724</v>
      </c>
      <c r="M7" s="124" t="s">
        <v>803</v>
      </c>
    </row>
    <row r="8" spans="2:13" x14ac:dyDescent="0.15">
      <c r="B8" s="15" t="s">
        <v>73</v>
      </c>
      <c r="D8" s="14" t="s">
        <v>85</v>
      </c>
      <c r="E8" s="14" t="s">
        <v>86</v>
      </c>
      <c r="F8" s="14" t="s">
        <v>85</v>
      </c>
      <c r="G8" s="14" t="s">
        <v>106</v>
      </c>
      <c r="I8" s="73" t="s">
        <v>730</v>
      </c>
      <c r="K8" s="73" t="s">
        <v>722</v>
      </c>
      <c r="M8" s="15"/>
    </row>
    <row r="9" spans="2:13" x14ac:dyDescent="0.15">
      <c r="D9" s="14" t="s">
        <v>85</v>
      </c>
      <c r="E9" s="14" t="s">
        <v>74</v>
      </c>
      <c r="F9" s="14" t="s">
        <v>85</v>
      </c>
      <c r="G9" s="14" t="s">
        <v>107</v>
      </c>
      <c r="I9" s="73" t="s">
        <v>731</v>
      </c>
      <c r="K9" s="14" t="s">
        <v>723</v>
      </c>
    </row>
    <row r="10" spans="2:13" x14ac:dyDescent="0.15">
      <c r="D10" s="14" t="s">
        <v>85</v>
      </c>
      <c r="E10" s="14" t="s">
        <v>87</v>
      </c>
      <c r="F10" s="14" t="s">
        <v>85</v>
      </c>
      <c r="G10" s="14" t="s">
        <v>108</v>
      </c>
      <c r="I10" s="73" t="s">
        <v>733</v>
      </c>
      <c r="K10" s="114" t="s">
        <v>784</v>
      </c>
    </row>
    <row r="11" spans="2:13" x14ac:dyDescent="0.15">
      <c r="D11" s="14" t="s">
        <v>85</v>
      </c>
      <c r="E11" s="14" t="s">
        <v>88</v>
      </c>
      <c r="F11" s="14" t="s">
        <v>85</v>
      </c>
      <c r="G11" s="14" t="s">
        <v>109</v>
      </c>
      <c r="I11" s="73" t="s">
        <v>734</v>
      </c>
      <c r="K11" s="15"/>
    </row>
    <row r="12" spans="2:13" x14ac:dyDescent="0.15">
      <c r="D12" s="14" t="s">
        <v>85</v>
      </c>
      <c r="E12" s="14" t="s">
        <v>89</v>
      </c>
      <c r="F12" s="14" t="s">
        <v>85</v>
      </c>
      <c r="G12" s="14" t="s">
        <v>119</v>
      </c>
      <c r="I12" s="14"/>
    </row>
    <row r="13" spans="2:13" x14ac:dyDescent="0.15">
      <c r="D13" s="14" t="s">
        <v>90</v>
      </c>
      <c r="E13" s="14" t="s">
        <v>91</v>
      </c>
      <c r="F13" s="14" t="s">
        <v>90</v>
      </c>
      <c r="G13" s="14" t="s">
        <v>110</v>
      </c>
      <c r="I13" s="15"/>
    </row>
    <row r="14" spans="2:13" x14ac:dyDescent="0.15">
      <c r="D14" s="14" t="s">
        <v>90</v>
      </c>
      <c r="E14" s="14" t="s">
        <v>75</v>
      </c>
      <c r="F14" s="14" t="s">
        <v>90</v>
      </c>
      <c r="G14" s="14" t="s">
        <v>111</v>
      </c>
    </row>
    <row r="15" spans="2:13" x14ac:dyDescent="0.15">
      <c r="D15" s="14" t="s">
        <v>92</v>
      </c>
      <c r="E15" s="14" t="s">
        <v>76</v>
      </c>
      <c r="F15" s="14" t="s">
        <v>92</v>
      </c>
      <c r="G15" s="14" t="s">
        <v>112</v>
      </c>
    </row>
    <row r="16" spans="2:13" x14ac:dyDescent="0.15">
      <c r="D16" s="14" t="s">
        <v>92</v>
      </c>
      <c r="E16" s="14" t="s">
        <v>93</v>
      </c>
      <c r="F16" s="14" t="s">
        <v>92</v>
      </c>
      <c r="G16" s="14" t="s">
        <v>113</v>
      </c>
    </row>
    <row r="17" spans="4:7" x14ac:dyDescent="0.15">
      <c r="D17" s="14" t="s">
        <v>92</v>
      </c>
      <c r="E17" s="14" t="s">
        <v>94</v>
      </c>
      <c r="F17" s="14" t="s">
        <v>92</v>
      </c>
      <c r="G17" s="14" t="s">
        <v>114</v>
      </c>
    </row>
    <row r="18" spans="4:7" x14ac:dyDescent="0.15">
      <c r="D18" s="14" t="s">
        <v>95</v>
      </c>
      <c r="E18" s="14" t="s">
        <v>96</v>
      </c>
      <c r="F18" s="14" t="s">
        <v>95</v>
      </c>
      <c r="G18" s="14" t="s">
        <v>120</v>
      </c>
    </row>
    <row r="19" spans="4:7" x14ac:dyDescent="0.15">
      <c r="D19" s="14" t="s">
        <v>97</v>
      </c>
      <c r="E19" s="14" t="s">
        <v>98</v>
      </c>
      <c r="F19" s="14" t="s">
        <v>97</v>
      </c>
      <c r="G19" s="14" t="s">
        <v>121</v>
      </c>
    </row>
    <row r="20" spans="4:7" x14ac:dyDescent="0.15">
      <c r="D20" s="14" t="s">
        <v>99</v>
      </c>
      <c r="E20" s="14" t="s">
        <v>100</v>
      </c>
      <c r="F20" s="14" t="s">
        <v>99</v>
      </c>
      <c r="G20" s="14" t="s">
        <v>122</v>
      </c>
    </row>
    <row r="21" spans="4:7" x14ac:dyDescent="0.15">
      <c r="D21" s="15" t="s">
        <v>99</v>
      </c>
      <c r="E21" s="15" t="s">
        <v>101</v>
      </c>
      <c r="F21" s="15" t="s">
        <v>99</v>
      </c>
      <c r="G21" s="15" t="s">
        <v>123</v>
      </c>
    </row>
  </sheetData>
  <phoneticPr fontId="16"/>
  <pageMargins left="0.39370078740157483" right="0.19685039370078741" top="0.39370078740157483" bottom="0.19685039370078741" header="0.11811023622047245"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I11"/>
  <sheetViews>
    <sheetView showGridLines="0" zoomScale="70" zoomScaleNormal="70" workbookViewId="0">
      <pane xSplit="2" ySplit="4" topLeftCell="C5" activePane="bottomRight" state="frozen"/>
      <selection pane="topRight"/>
      <selection pane="bottomLeft"/>
      <selection pane="bottomRight" activeCell="C5" sqref="C5"/>
    </sheetView>
  </sheetViews>
  <sheetFormatPr defaultColWidth="2.625" defaultRowHeight="13.5" x14ac:dyDescent="0.15"/>
  <cols>
    <col min="1" max="1" width="2.625" style="8" customWidth="1"/>
    <col min="2" max="2" width="22.75" style="8" bestFit="1" customWidth="1"/>
    <col min="3" max="3" width="59.625" style="8" bestFit="1" customWidth="1"/>
    <col min="4" max="4" width="55.25" style="8" bestFit="1" customWidth="1"/>
    <col min="5" max="5" width="49" style="8" bestFit="1" customWidth="1"/>
    <col min="6" max="6" width="25" style="8" bestFit="1" customWidth="1"/>
    <col min="7" max="7" width="18.375" style="8" bestFit="1" customWidth="1"/>
    <col min="8" max="8" width="27.25" style="8" customWidth="1"/>
    <col min="9" max="9" width="37.125" style="8" bestFit="1" customWidth="1"/>
    <col min="10" max="16384" width="2.625" style="8"/>
  </cols>
  <sheetData>
    <row r="1" spans="1:9" x14ac:dyDescent="0.15">
      <c r="B1" s="7"/>
      <c r="C1" s="7"/>
      <c r="D1" s="7"/>
      <c r="E1" s="7"/>
      <c r="F1" s="7"/>
      <c r="G1" s="7"/>
      <c r="H1" s="7"/>
      <c r="I1" s="7"/>
    </row>
    <row r="3" spans="1:9" x14ac:dyDescent="0.15">
      <c r="B3" s="6" t="s">
        <v>1</v>
      </c>
    </row>
    <row r="4" spans="1:9" x14ac:dyDescent="0.15">
      <c r="B4" s="4" t="s">
        <v>2</v>
      </c>
      <c r="C4" s="4" t="s">
        <v>3</v>
      </c>
      <c r="D4" s="4" t="s">
        <v>7</v>
      </c>
      <c r="E4" s="4" t="s">
        <v>8</v>
      </c>
      <c r="F4" s="4" t="s">
        <v>4</v>
      </c>
      <c r="G4" s="4" t="s">
        <v>5</v>
      </c>
      <c r="H4" s="145" t="s">
        <v>35</v>
      </c>
      <c r="I4" s="145"/>
    </row>
    <row r="5" spans="1:9" ht="40.5" x14ac:dyDescent="0.15">
      <c r="A5" s="19" t="s">
        <v>131</v>
      </c>
      <c r="B5" s="9" t="s">
        <v>12</v>
      </c>
      <c r="C5" s="9" t="s">
        <v>50</v>
      </c>
      <c r="D5" s="10" t="s">
        <v>51</v>
      </c>
      <c r="E5" s="9" t="s">
        <v>52</v>
      </c>
      <c r="F5" s="9" t="s">
        <v>29</v>
      </c>
      <c r="G5" s="9" t="s">
        <v>24</v>
      </c>
      <c r="H5" s="11" t="s">
        <v>37</v>
      </c>
      <c r="I5" s="11" t="s">
        <v>13</v>
      </c>
    </row>
    <row r="6" spans="1:9" ht="40.5" x14ac:dyDescent="0.15">
      <c r="A6" s="19" t="s">
        <v>131</v>
      </c>
      <c r="B6" s="12" t="s">
        <v>11</v>
      </c>
      <c r="C6" s="9" t="s">
        <v>53</v>
      </c>
      <c r="D6" s="10" t="s">
        <v>54</v>
      </c>
      <c r="E6" s="9" t="s">
        <v>55</v>
      </c>
      <c r="F6" s="9" t="s">
        <v>26</v>
      </c>
      <c r="G6" s="9" t="s">
        <v>18</v>
      </c>
      <c r="H6" s="11" t="s">
        <v>38</v>
      </c>
      <c r="I6" s="11" t="s">
        <v>14</v>
      </c>
    </row>
    <row r="7" spans="1:9" ht="40.5" x14ac:dyDescent="0.15">
      <c r="A7" s="19" t="s">
        <v>131</v>
      </c>
      <c r="B7" s="12" t="s">
        <v>10</v>
      </c>
      <c r="C7" s="9" t="s">
        <v>56</v>
      </c>
      <c r="D7" s="10" t="s">
        <v>57</v>
      </c>
      <c r="E7" s="9" t="s">
        <v>58</v>
      </c>
      <c r="F7" s="9" t="s">
        <v>27</v>
      </c>
      <c r="G7" s="9" t="s">
        <v>18</v>
      </c>
      <c r="H7" s="11" t="s">
        <v>38</v>
      </c>
      <c r="I7" s="11" t="s">
        <v>15</v>
      </c>
    </row>
    <row r="8" spans="1:9" ht="40.5" x14ac:dyDescent="0.15">
      <c r="A8" s="19" t="s">
        <v>131</v>
      </c>
      <c r="B8" s="12" t="s">
        <v>19</v>
      </c>
      <c r="C8" s="9" t="s">
        <v>59</v>
      </c>
      <c r="D8" s="10" t="s">
        <v>60</v>
      </c>
      <c r="E8" s="9" t="s">
        <v>61</v>
      </c>
      <c r="F8" s="9" t="s">
        <v>27</v>
      </c>
      <c r="G8" s="9" t="s">
        <v>18</v>
      </c>
      <c r="H8" s="11" t="s">
        <v>38</v>
      </c>
      <c r="I8" s="11" t="s">
        <v>16</v>
      </c>
    </row>
    <row r="9" spans="1:9" ht="40.5" x14ac:dyDescent="0.15">
      <c r="A9" s="19" t="s">
        <v>131</v>
      </c>
      <c r="B9" s="12" t="s">
        <v>20</v>
      </c>
      <c r="C9" s="9" t="s">
        <v>62</v>
      </c>
      <c r="D9" s="10" t="s">
        <v>63</v>
      </c>
      <c r="E9" s="9" t="s">
        <v>64</v>
      </c>
      <c r="F9" s="9" t="s">
        <v>28</v>
      </c>
      <c r="G9" s="9" t="s">
        <v>23</v>
      </c>
      <c r="H9" s="11" t="s">
        <v>38</v>
      </c>
      <c r="I9" s="11" t="s">
        <v>17</v>
      </c>
    </row>
    <row r="10" spans="1:9" ht="40.5" x14ac:dyDescent="0.15">
      <c r="A10" s="19" t="s">
        <v>131</v>
      </c>
      <c r="B10" s="12" t="s">
        <v>25</v>
      </c>
      <c r="C10" s="9" t="s">
        <v>65</v>
      </c>
      <c r="D10" s="10" t="s">
        <v>66</v>
      </c>
      <c r="E10" s="9" t="s">
        <v>67</v>
      </c>
      <c r="F10" s="9" t="s">
        <v>28</v>
      </c>
      <c r="G10" s="9" t="s">
        <v>22</v>
      </c>
      <c r="H10" s="11" t="s">
        <v>38</v>
      </c>
      <c r="I10" s="11" t="s">
        <v>21</v>
      </c>
    </row>
    <row r="11" spans="1:9" ht="40.5" x14ac:dyDescent="0.15">
      <c r="A11" s="19" t="s">
        <v>131</v>
      </c>
      <c r="B11" s="12" t="s">
        <v>25</v>
      </c>
      <c r="C11" s="9" t="s">
        <v>49</v>
      </c>
      <c r="D11" s="10" t="s">
        <v>43</v>
      </c>
      <c r="E11" s="9" t="s">
        <v>42</v>
      </c>
      <c r="F11" s="9" t="s">
        <v>28</v>
      </c>
      <c r="G11" s="9" t="s">
        <v>22</v>
      </c>
      <c r="H11" s="11" t="s">
        <v>40</v>
      </c>
      <c r="I11" s="11" t="s">
        <v>39</v>
      </c>
    </row>
  </sheetData>
  <mergeCells count="1">
    <mergeCell ref="H4:I4"/>
  </mergeCells>
  <phoneticPr fontId="16"/>
  <pageMargins left="0.39370078740157483" right="0.39370078740157483" top="0.39370078740157483" bottom="0.39370078740157483" header="0.31496062992125984" footer="0.31496062992125984"/>
  <pageSetup paperSize="8" scale="68" fitToHeight="0" orientation="landscape" cellComments="asDisplayed"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Y151"/>
  <sheetViews>
    <sheetView showGridLines="0" view="pageBreakPreview" zoomScale="70" zoomScaleNormal="70" zoomScaleSheetLayoutView="70" workbookViewId="0">
      <pane xSplit="6" ySplit="3" topLeftCell="G4" activePane="bottomRight" state="frozen"/>
      <selection activeCell="G4" sqref="G4"/>
      <selection pane="topRight" activeCell="G4" sqref="G4"/>
      <selection pane="bottomLeft" activeCell="G4" sqref="G4"/>
      <selection pane="bottomRight" activeCell="G4" sqref="G4"/>
    </sheetView>
  </sheetViews>
  <sheetFormatPr defaultColWidth="2.625" defaultRowHeight="13.5" x14ac:dyDescent="0.15"/>
  <cols>
    <col min="1" max="1" width="4.5" style="27" bestFit="1" customWidth="1"/>
    <col min="2" max="2" width="22.75" style="27" customWidth="1"/>
    <col min="3" max="3" width="7.5" style="27" bestFit="1" customWidth="1"/>
    <col min="4" max="4" width="20.5" style="27" bestFit="1" customWidth="1"/>
    <col min="5" max="5" width="9.5" style="20" bestFit="1" customWidth="1"/>
    <col min="6" max="6" width="5.625" style="27" bestFit="1" customWidth="1"/>
    <col min="7" max="7" width="70.625" style="27" customWidth="1"/>
    <col min="8" max="8" width="30.625" style="27" customWidth="1"/>
    <col min="9" max="9" width="7.5" style="20" customWidth="1"/>
    <col min="10" max="11" width="11.625" style="20" customWidth="1"/>
    <col min="12" max="12" width="30.625" style="20" customWidth="1"/>
    <col min="13" max="13" width="5.625" style="27" bestFit="1" customWidth="1"/>
    <col min="14" max="14" width="7.5" style="20" customWidth="1"/>
    <col min="15" max="16" width="11.625" style="20" customWidth="1"/>
    <col min="17" max="17" width="20.625" style="20" customWidth="1"/>
    <col min="18" max="18" width="5.625" style="27" bestFit="1" customWidth="1"/>
    <col min="19" max="19" width="7.5" style="20" customWidth="1"/>
    <col min="20" max="21" width="11.625" style="20" customWidth="1"/>
    <col min="22" max="22" width="20.625" style="20" customWidth="1"/>
    <col min="23" max="23" width="2.625" style="27"/>
    <col min="24" max="24" width="5.625" style="20" bestFit="1" customWidth="1"/>
    <col min="25" max="25" width="7.5" style="20" bestFit="1" customWidth="1"/>
    <col min="26" max="16384" width="2.625" style="27"/>
  </cols>
  <sheetData>
    <row r="1" spans="1:25" x14ac:dyDescent="0.15">
      <c r="A1" s="27" t="s">
        <v>615</v>
      </c>
      <c r="F1" s="28">
        <f>COUNTIF(F4:F151,"○")</f>
        <v>131</v>
      </c>
      <c r="M1" s="28">
        <f>COUNTIF(M4:M151,"○")</f>
        <v>0</v>
      </c>
      <c r="R1" s="28">
        <f>COUNTIF(R4:R151,"○")</f>
        <v>0</v>
      </c>
      <c r="X1" s="76">
        <f>COUNTIF(X4:X151,"追加")</f>
        <v>47</v>
      </c>
      <c r="Y1" s="76"/>
    </row>
    <row r="2" spans="1:25" x14ac:dyDescent="0.15">
      <c r="F2" s="28"/>
      <c r="M2" s="139" t="s">
        <v>785</v>
      </c>
      <c r="N2" s="140"/>
      <c r="O2" s="140"/>
      <c r="P2" s="140"/>
      <c r="Q2" s="141"/>
      <c r="R2" s="136" t="s">
        <v>786</v>
      </c>
      <c r="S2" s="137"/>
      <c r="T2" s="137"/>
      <c r="U2" s="137"/>
      <c r="V2" s="138"/>
      <c r="X2" s="76"/>
      <c r="Y2" s="76"/>
    </row>
    <row r="3" spans="1:25" ht="27" x14ac:dyDescent="0.15">
      <c r="A3" s="29" t="s">
        <v>271</v>
      </c>
      <c r="B3" s="29" t="s">
        <v>270</v>
      </c>
      <c r="C3" s="29" t="s">
        <v>269</v>
      </c>
      <c r="D3" s="29" t="s">
        <v>268</v>
      </c>
      <c r="E3" s="22" t="s">
        <v>41</v>
      </c>
      <c r="F3" s="29" t="s">
        <v>267</v>
      </c>
      <c r="G3" s="29" t="s">
        <v>266</v>
      </c>
      <c r="H3" s="29" t="s">
        <v>616</v>
      </c>
      <c r="I3" s="22" t="s">
        <v>265</v>
      </c>
      <c r="J3" s="22" t="s">
        <v>389</v>
      </c>
      <c r="K3" s="22" t="s">
        <v>390</v>
      </c>
      <c r="L3" s="22" t="s">
        <v>391</v>
      </c>
      <c r="M3" s="115" t="s">
        <v>267</v>
      </c>
      <c r="N3" s="116" t="s">
        <v>265</v>
      </c>
      <c r="O3" s="116" t="s">
        <v>389</v>
      </c>
      <c r="P3" s="116" t="s">
        <v>390</v>
      </c>
      <c r="Q3" s="116" t="s">
        <v>391</v>
      </c>
      <c r="R3" s="117" t="s">
        <v>267</v>
      </c>
      <c r="S3" s="118" t="s">
        <v>265</v>
      </c>
      <c r="T3" s="118" t="s">
        <v>389</v>
      </c>
      <c r="U3" s="118" t="s">
        <v>390</v>
      </c>
      <c r="V3" s="118" t="s">
        <v>391</v>
      </c>
      <c r="X3" s="55" t="s">
        <v>712</v>
      </c>
      <c r="Y3" s="77" t="s">
        <v>737</v>
      </c>
    </row>
    <row r="4" spans="1:25" ht="40.5" x14ac:dyDescent="0.15">
      <c r="A4" s="30">
        <v>1</v>
      </c>
      <c r="B4" s="31" t="s">
        <v>264</v>
      </c>
      <c r="C4" s="41" t="str">
        <f>IF(COUNTA(F4:F14)=0,"","○")</f>
        <v>○</v>
      </c>
      <c r="D4" s="31" t="s">
        <v>263</v>
      </c>
      <c r="E4" s="21" t="s">
        <v>393</v>
      </c>
      <c r="F4" s="32" t="s">
        <v>747</v>
      </c>
      <c r="G4" s="79" t="s">
        <v>740</v>
      </c>
      <c r="H4" s="21"/>
      <c r="I4" s="21"/>
      <c r="J4" s="23"/>
      <c r="K4" s="23"/>
      <c r="L4" s="21"/>
      <c r="M4" s="32"/>
      <c r="N4" s="21"/>
      <c r="O4" s="23"/>
      <c r="P4" s="23"/>
      <c r="Q4" s="21"/>
      <c r="R4" s="32"/>
      <c r="S4" s="21"/>
      <c r="T4" s="23"/>
      <c r="U4" s="23"/>
      <c r="V4" s="21"/>
      <c r="X4" s="21"/>
      <c r="Y4" s="78" t="s">
        <v>746</v>
      </c>
    </row>
    <row r="5" spans="1:25" ht="40.5" x14ac:dyDescent="0.15">
      <c r="A5" s="34"/>
      <c r="B5" s="35"/>
      <c r="C5" s="36"/>
      <c r="D5" s="35"/>
      <c r="E5" s="21" t="s">
        <v>396</v>
      </c>
      <c r="F5" s="32"/>
      <c r="G5" s="33" t="s">
        <v>262</v>
      </c>
      <c r="H5" s="21"/>
      <c r="I5" s="21"/>
      <c r="J5" s="23"/>
      <c r="K5" s="23"/>
      <c r="L5" s="93" t="s">
        <v>759</v>
      </c>
      <c r="M5" s="32"/>
      <c r="N5" s="21"/>
      <c r="O5" s="23"/>
      <c r="P5" s="23"/>
      <c r="Q5" s="93"/>
      <c r="R5" s="32"/>
      <c r="S5" s="21"/>
      <c r="T5" s="23"/>
      <c r="U5" s="23"/>
      <c r="V5" s="93"/>
      <c r="X5" s="21"/>
      <c r="Y5" s="78" t="s">
        <v>738</v>
      </c>
    </row>
    <row r="6" spans="1:25" x14ac:dyDescent="0.15">
      <c r="A6" s="34"/>
      <c r="B6" s="35"/>
      <c r="C6" s="36"/>
      <c r="D6" s="35"/>
      <c r="E6" s="21" t="s">
        <v>394</v>
      </c>
      <c r="F6" s="32"/>
      <c r="G6" s="33" t="s">
        <v>261</v>
      </c>
      <c r="H6" s="21"/>
      <c r="I6" s="21"/>
      <c r="J6" s="23"/>
      <c r="K6" s="23"/>
      <c r="L6" s="93" t="s">
        <v>760</v>
      </c>
      <c r="M6" s="32"/>
      <c r="N6" s="21"/>
      <c r="O6" s="23"/>
      <c r="P6" s="23"/>
      <c r="Q6" s="93"/>
      <c r="R6" s="32"/>
      <c r="S6" s="21"/>
      <c r="T6" s="23"/>
      <c r="U6" s="23"/>
      <c r="V6" s="93"/>
      <c r="X6" s="21"/>
      <c r="Y6" s="78" t="s">
        <v>738</v>
      </c>
    </row>
    <row r="7" spans="1:25" x14ac:dyDescent="0.15">
      <c r="A7" s="34"/>
      <c r="B7" s="35"/>
      <c r="C7" s="36"/>
      <c r="D7" s="35"/>
      <c r="E7" s="21" t="s">
        <v>395</v>
      </c>
      <c r="F7" s="32" t="s">
        <v>747</v>
      </c>
      <c r="G7" s="33" t="s">
        <v>260</v>
      </c>
      <c r="H7" s="21"/>
      <c r="I7" s="21"/>
      <c r="J7" s="23"/>
      <c r="K7" s="23"/>
      <c r="L7" s="21"/>
      <c r="M7" s="32"/>
      <c r="N7" s="21"/>
      <c r="O7" s="23"/>
      <c r="P7" s="23"/>
      <c r="Q7" s="21"/>
      <c r="R7" s="32"/>
      <c r="S7" s="21"/>
      <c r="T7" s="23"/>
      <c r="U7" s="23"/>
      <c r="V7" s="21"/>
      <c r="X7" s="21"/>
      <c r="Y7" s="21"/>
    </row>
    <row r="8" spans="1:25" ht="27" x14ac:dyDescent="0.15">
      <c r="A8" s="34"/>
      <c r="B8" s="35"/>
      <c r="C8" s="36"/>
      <c r="D8" s="35"/>
      <c r="E8" s="21" t="s">
        <v>397</v>
      </c>
      <c r="F8" s="32" t="s">
        <v>747</v>
      </c>
      <c r="G8" s="33" t="s">
        <v>259</v>
      </c>
      <c r="H8" s="21"/>
      <c r="I8" s="21"/>
      <c r="J8" s="23"/>
      <c r="K8" s="23"/>
      <c r="L8" s="21"/>
      <c r="M8" s="32"/>
      <c r="N8" s="21"/>
      <c r="O8" s="23"/>
      <c r="P8" s="23"/>
      <c r="Q8" s="21"/>
      <c r="R8" s="32"/>
      <c r="S8" s="21"/>
      <c r="T8" s="23"/>
      <c r="U8" s="23"/>
      <c r="V8" s="21"/>
      <c r="X8" s="21"/>
      <c r="Y8" s="21"/>
    </row>
    <row r="9" spans="1:25" ht="27" x14ac:dyDescent="0.15">
      <c r="A9" s="34"/>
      <c r="B9" s="35"/>
      <c r="C9" s="36"/>
      <c r="D9" s="35"/>
      <c r="E9" s="21" t="s">
        <v>398</v>
      </c>
      <c r="F9" s="32" t="s">
        <v>747</v>
      </c>
      <c r="G9" s="33" t="s">
        <v>258</v>
      </c>
      <c r="H9" s="21"/>
      <c r="I9" s="21"/>
      <c r="J9" s="23"/>
      <c r="K9" s="23"/>
      <c r="L9" s="21"/>
      <c r="M9" s="32"/>
      <c r="N9" s="21"/>
      <c r="O9" s="23"/>
      <c r="P9" s="23"/>
      <c r="Q9" s="21"/>
      <c r="R9" s="32"/>
      <c r="S9" s="21"/>
      <c r="T9" s="23"/>
      <c r="U9" s="23"/>
      <c r="V9" s="21"/>
      <c r="X9" s="21"/>
      <c r="Y9" s="21"/>
    </row>
    <row r="10" spans="1:25" ht="27" x14ac:dyDescent="0.15">
      <c r="A10" s="34"/>
      <c r="B10" s="35"/>
      <c r="C10" s="36"/>
      <c r="D10" s="35"/>
      <c r="E10" s="21" t="s">
        <v>399</v>
      </c>
      <c r="F10" s="32" t="s">
        <v>747</v>
      </c>
      <c r="G10" s="33" t="s">
        <v>257</v>
      </c>
      <c r="H10" s="21"/>
      <c r="I10" s="21"/>
      <c r="J10" s="23"/>
      <c r="K10" s="23"/>
      <c r="L10" s="21"/>
      <c r="M10" s="32"/>
      <c r="N10" s="21"/>
      <c r="O10" s="23"/>
      <c r="P10" s="23"/>
      <c r="Q10" s="21"/>
      <c r="R10" s="32"/>
      <c r="S10" s="21"/>
      <c r="T10" s="23"/>
      <c r="U10" s="23"/>
      <c r="V10" s="21"/>
      <c r="X10" s="21"/>
      <c r="Y10" s="21"/>
    </row>
    <row r="11" spans="1:25" x14ac:dyDescent="0.15">
      <c r="A11" s="34"/>
      <c r="B11" s="35"/>
      <c r="C11" s="36"/>
      <c r="D11" s="35"/>
      <c r="E11" s="21" t="s">
        <v>400</v>
      </c>
      <c r="F11" s="32" t="s">
        <v>747</v>
      </c>
      <c r="G11" s="33" t="s">
        <v>256</v>
      </c>
      <c r="H11" s="21"/>
      <c r="I11" s="21"/>
      <c r="J11" s="23"/>
      <c r="K11" s="23"/>
      <c r="L11" s="21"/>
      <c r="M11" s="32"/>
      <c r="N11" s="21"/>
      <c r="O11" s="23"/>
      <c r="P11" s="23"/>
      <c r="Q11" s="21"/>
      <c r="R11" s="32"/>
      <c r="S11" s="21"/>
      <c r="T11" s="23"/>
      <c r="U11" s="23"/>
      <c r="V11" s="21"/>
      <c r="X11" s="21"/>
      <c r="Y11" s="21"/>
    </row>
    <row r="12" spans="1:25" ht="27" x14ac:dyDescent="0.15">
      <c r="A12" s="34"/>
      <c r="B12" s="35"/>
      <c r="C12" s="36"/>
      <c r="D12" s="35"/>
      <c r="E12" s="21" t="s">
        <v>401</v>
      </c>
      <c r="F12" s="32"/>
      <c r="G12" s="33" t="s">
        <v>255</v>
      </c>
      <c r="H12" s="21"/>
      <c r="I12" s="21"/>
      <c r="J12" s="23"/>
      <c r="K12" s="23"/>
      <c r="L12" s="93" t="s">
        <v>761</v>
      </c>
      <c r="M12" s="32"/>
      <c r="N12" s="21"/>
      <c r="O12" s="23"/>
      <c r="P12" s="23"/>
      <c r="Q12" s="93"/>
      <c r="R12" s="32"/>
      <c r="S12" s="21"/>
      <c r="T12" s="23"/>
      <c r="U12" s="23"/>
      <c r="V12" s="93"/>
      <c r="X12" s="21"/>
      <c r="Y12" s="78" t="s">
        <v>738</v>
      </c>
    </row>
    <row r="13" spans="1:25" ht="27" x14ac:dyDescent="0.15">
      <c r="A13" s="34"/>
      <c r="B13" s="35"/>
      <c r="C13" s="36"/>
      <c r="D13" s="35"/>
      <c r="E13" s="21" t="s">
        <v>402</v>
      </c>
      <c r="F13" s="32" t="s">
        <v>747</v>
      </c>
      <c r="G13" s="79" t="s">
        <v>739</v>
      </c>
      <c r="H13" s="21"/>
      <c r="I13" s="21"/>
      <c r="J13" s="23"/>
      <c r="K13" s="23"/>
      <c r="L13" s="21"/>
      <c r="M13" s="32"/>
      <c r="N13" s="21"/>
      <c r="O13" s="23"/>
      <c r="P13" s="23"/>
      <c r="Q13" s="21"/>
      <c r="R13" s="32"/>
      <c r="S13" s="21"/>
      <c r="T13" s="23"/>
      <c r="U13" s="23"/>
      <c r="V13" s="21"/>
      <c r="X13" s="21"/>
      <c r="Y13" s="78" t="s">
        <v>746</v>
      </c>
    </row>
    <row r="14" spans="1:25" x14ac:dyDescent="0.15">
      <c r="A14" s="34"/>
      <c r="B14" s="35"/>
      <c r="C14" s="36"/>
      <c r="D14" s="35"/>
      <c r="E14" s="21" t="s">
        <v>403</v>
      </c>
      <c r="F14" s="32" t="s">
        <v>747</v>
      </c>
      <c r="G14" s="33" t="s">
        <v>617</v>
      </c>
      <c r="H14" s="21"/>
      <c r="I14" s="21"/>
      <c r="J14" s="23"/>
      <c r="K14" s="23"/>
      <c r="L14" s="21"/>
      <c r="M14" s="32"/>
      <c r="N14" s="21"/>
      <c r="O14" s="23"/>
      <c r="P14" s="23"/>
      <c r="Q14" s="21"/>
      <c r="R14" s="32"/>
      <c r="S14" s="21"/>
      <c r="T14" s="23"/>
      <c r="U14" s="23"/>
      <c r="V14" s="21"/>
      <c r="X14" s="40" t="s">
        <v>664</v>
      </c>
      <c r="Y14" s="40"/>
    </row>
    <row r="15" spans="1:25" x14ac:dyDescent="0.15">
      <c r="A15" s="30">
        <v>2</v>
      </c>
      <c r="B15" s="31" t="s">
        <v>254</v>
      </c>
      <c r="C15" s="41" t="str">
        <f>IF(COUNTA(F15:F18)=0,"","○")</f>
        <v>○</v>
      </c>
      <c r="D15" s="31" t="s">
        <v>253</v>
      </c>
      <c r="E15" s="21" t="s">
        <v>404</v>
      </c>
      <c r="F15" s="32" t="s">
        <v>747</v>
      </c>
      <c r="G15" s="33" t="s">
        <v>252</v>
      </c>
      <c r="H15" s="21"/>
      <c r="I15" s="21"/>
      <c r="J15" s="23"/>
      <c r="K15" s="23"/>
      <c r="L15" s="21"/>
      <c r="M15" s="32"/>
      <c r="N15" s="21"/>
      <c r="O15" s="23"/>
      <c r="P15" s="23"/>
      <c r="Q15" s="21"/>
      <c r="R15" s="32"/>
      <c r="S15" s="21"/>
      <c r="T15" s="23"/>
      <c r="U15" s="23"/>
      <c r="V15" s="21"/>
      <c r="X15" s="21"/>
      <c r="Y15" s="21"/>
    </row>
    <row r="16" spans="1:25" ht="40.5" x14ac:dyDescent="0.15">
      <c r="A16" s="34"/>
      <c r="B16" s="35"/>
      <c r="C16" s="36"/>
      <c r="D16" s="35"/>
      <c r="E16" s="21" t="s">
        <v>405</v>
      </c>
      <c r="F16" s="32"/>
      <c r="G16" s="33" t="s">
        <v>251</v>
      </c>
      <c r="H16" s="21"/>
      <c r="I16" s="21"/>
      <c r="J16" s="23"/>
      <c r="K16" s="23"/>
      <c r="L16" s="93" t="s">
        <v>762</v>
      </c>
      <c r="M16" s="32"/>
      <c r="N16" s="21"/>
      <c r="O16" s="23"/>
      <c r="P16" s="23"/>
      <c r="Q16" s="93"/>
      <c r="R16" s="32"/>
      <c r="S16" s="21"/>
      <c r="T16" s="23"/>
      <c r="U16" s="23"/>
      <c r="V16" s="93"/>
      <c r="X16" s="21"/>
      <c r="Y16" s="78" t="s">
        <v>738</v>
      </c>
    </row>
    <row r="17" spans="1:25" ht="40.5" x14ac:dyDescent="0.15">
      <c r="A17" s="34"/>
      <c r="B17" s="35"/>
      <c r="C17" s="36"/>
      <c r="D17" s="35"/>
      <c r="E17" s="21" t="s">
        <v>406</v>
      </c>
      <c r="F17" s="32"/>
      <c r="G17" s="33" t="s">
        <v>250</v>
      </c>
      <c r="H17" s="21"/>
      <c r="I17" s="21"/>
      <c r="J17" s="23"/>
      <c r="K17" s="23"/>
      <c r="L17" s="93" t="s">
        <v>762</v>
      </c>
      <c r="M17" s="32"/>
      <c r="N17" s="21"/>
      <c r="O17" s="23"/>
      <c r="P17" s="23"/>
      <c r="Q17" s="93"/>
      <c r="R17" s="32"/>
      <c r="S17" s="21"/>
      <c r="T17" s="23"/>
      <c r="U17" s="23"/>
      <c r="V17" s="93"/>
      <c r="X17" s="21"/>
      <c r="Y17" s="78" t="s">
        <v>738</v>
      </c>
    </row>
    <row r="18" spans="1:25" x14ac:dyDescent="0.15">
      <c r="A18" s="37"/>
      <c r="B18" s="38"/>
      <c r="C18" s="39"/>
      <c r="D18" s="38"/>
      <c r="E18" s="21" t="s">
        <v>407</v>
      </c>
      <c r="F18" s="32" t="s">
        <v>747</v>
      </c>
      <c r="G18" s="33" t="s">
        <v>249</v>
      </c>
      <c r="H18" s="21"/>
      <c r="I18" s="21"/>
      <c r="J18" s="23"/>
      <c r="K18" s="23"/>
      <c r="L18" s="21"/>
      <c r="M18" s="32"/>
      <c r="N18" s="21"/>
      <c r="O18" s="23"/>
      <c r="P18" s="23"/>
      <c r="Q18" s="21"/>
      <c r="R18" s="32"/>
      <c r="S18" s="21"/>
      <c r="T18" s="23"/>
      <c r="U18" s="23"/>
      <c r="V18" s="21"/>
      <c r="X18" s="21"/>
      <c r="Y18" s="21"/>
    </row>
    <row r="19" spans="1:25" ht="27" x14ac:dyDescent="0.15">
      <c r="A19" s="30">
        <v>3</v>
      </c>
      <c r="B19" s="31" t="s">
        <v>248</v>
      </c>
      <c r="C19" s="41" t="str">
        <f>IF(COUNTA(F19:F22)=0,"","○")</f>
        <v>○</v>
      </c>
      <c r="D19" s="31" t="s">
        <v>247</v>
      </c>
      <c r="E19" s="21" t="s">
        <v>408</v>
      </c>
      <c r="F19" s="32"/>
      <c r="G19" s="33" t="s">
        <v>246</v>
      </c>
      <c r="H19" s="21"/>
      <c r="I19" s="21"/>
      <c r="J19" s="23"/>
      <c r="K19" s="23"/>
      <c r="L19" s="93" t="s">
        <v>763</v>
      </c>
      <c r="M19" s="32"/>
      <c r="N19" s="21"/>
      <c r="O19" s="23"/>
      <c r="P19" s="23"/>
      <c r="Q19" s="93"/>
      <c r="R19" s="32"/>
      <c r="S19" s="21"/>
      <c r="T19" s="23"/>
      <c r="U19" s="23"/>
      <c r="V19" s="93"/>
      <c r="X19" s="21"/>
      <c r="Y19" s="78" t="s">
        <v>738</v>
      </c>
    </row>
    <row r="20" spans="1:25" x14ac:dyDescent="0.15">
      <c r="A20" s="34"/>
      <c r="B20" s="35"/>
      <c r="C20" s="36"/>
      <c r="D20" s="35"/>
      <c r="E20" s="21" t="s">
        <v>409</v>
      </c>
      <c r="F20" s="32" t="s">
        <v>747</v>
      </c>
      <c r="G20" s="33" t="s">
        <v>245</v>
      </c>
      <c r="H20" s="21"/>
      <c r="I20" s="21"/>
      <c r="J20" s="23"/>
      <c r="K20" s="23"/>
      <c r="L20" s="21"/>
      <c r="M20" s="32"/>
      <c r="N20" s="21"/>
      <c r="O20" s="23"/>
      <c r="P20" s="23"/>
      <c r="Q20" s="21"/>
      <c r="R20" s="32"/>
      <c r="S20" s="21"/>
      <c r="T20" s="23"/>
      <c r="U20" s="23"/>
      <c r="V20" s="21"/>
      <c r="X20" s="21"/>
      <c r="Y20" s="21"/>
    </row>
    <row r="21" spans="1:25" ht="27" x14ac:dyDescent="0.15">
      <c r="A21" s="34"/>
      <c r="B21" s="35"/>
      <c r="C21" s="36"/>
      <c r="D21" s="35"/>
      <c r="E21" s="21" t="s">
        <v>410</v>
      </c>
      <c r="F21" s="32" t="s">
        <v>747</v>
      </c>
      <c r="G21" s="33" t="s">
        <v>244</v>
      </c>
      <c r="H21" s="21"/>
      <c r="I21" s="21"/>
      <c r="J21" s="23"/>
      <c r="K21" s="23"/>
      <c r="L21" s="21"/>
      <c r="M21" s="32"/>
      <c r="N21" s="21"/>
      <c r="O21" s="23"/>
      <c r="P21" s="23"/>
      <c r="Q21" s="21"/>
      <c r="R21" s="32"/>
      <c r="S21" s="21"/>
      <c r="T21" s="23"/>
      <c r="U21" s="23"/>
      <c r="V21" s="21"/>
      <c r="X21" s="21"/>
      <c r="Y21" s="21"/>
    </row>
    <row r="22" spans="1:25" ht="27" x14ac:dyDescent="0.15">
      <c r="A22" s="37"/>
      <c r="B22" s="38"/>
      <c r="C22" s="36"/>
      <c r="D22" s="35"/>
      <c r="E22" s="21" t="s">
        <v>411</v>
      </c>
      <c r="F22" s="32"/>
      <c r="G22" s="33" t="s">
        <v>243</v>
      </c>
      <c r="H22" s="21"/>
      <c r="I22" s="21"/>
      <c r="J22" s="23"/>
      <c r="K22" s="23"/>
      <c r="L22" s="93" t="s">
        <v>764</v>
      </c>
      <c r="M22" s="32"/>
      <c r="N22" s="21"/>
      <c r="O22" s="23"/>
      <c r="P22" s="23"/>
      <c r="Q22" s="93"/>
      <c r="R22" s="32"/>
      <c r="S22" s="21"/>
      <c r="T22" s="23"/>
      <c r="U22" s="23"/>
      <c r="V22" s="93"/>
      <c r="X22" s="21"/>
      <c r="Y22" s="78" t="s">
        <v>738</v>
      </c>
    </row>
    <row r="23" spans="1:25" x14ac:dyDescent="0.15">
      <c r="A23" s="30">
        <v>4</v>
      </c>
      <c r="B23" s="31" t="s">
        <v>618</v>
      </c>
      <c r="C23" s="41" t="str">
        <f>IF(COUNTA(F23:F39)=0,"","○")</f>
        <v>○</v>
      </c>
      <c r="D23" s="31" t="s">
        <v>619</v>
      </c>
      <c r="E23" s="21" t="s">
        <v>412</v>
      </c>
      <c r="F23" s="32" t="s">
        <v>747</v>
      </c>
      <c r="G23" s="33" t="s">
        <v>620</v>
      </c>
      <c r="H23" s="21"/>
      <c r="I23" s="21"/>
      <c r="J23" s="23"/>
      <c r="K23" s="23"/>
      <c r="L23" s="21"/>
      <c r="M23" s="32"/>
      <c r="N23" s="21"/>
      <c r="O23" s="23"/>
      <c r="P23" s="23"/>
      <c r="Q23" s="21"/>
      <c r="R23" s="32"/>
      <c r="S23" s="21"/>
      <c r="T23" s="23"/>
      <c r="U23" s="23"/>
      <c r="V23" s="21"/>
      <c r="X23" s="40" t="s">
        <v>664</v>
      </c>
      <c r="Y23" s="40"/>
    </row>
    <row r="24" spans="1:25" x14ac:dyDescent="0.15">
      <c r="A24" s="34"/>
      <c r="B24" s="35"/>
      <c r="C24" s="36"/>
      <c r="D24" s="35"/>
      <c r="E24" s="21" t="s">
        <v>413</v>
      </c>
      <c r="F24" s="32" t="s">
        <v>747</v>
      </c>
      <c r="G24" s="33" t="s">
        <v>621</v>
      </c>
      <c r="H24" s="21"/>
      <c r="I24" s="21"/>
      <c r="J24" s="23"/>
      <c r="K24" s="23"/>
      <c r="L24" s="21"/>
      <c r="M24" s="32"/>
      <c r="N24" s="21"/>
      <c r="O24" s="23"/>
      <c r="P24" s="23"/>
      <c r="Q24" s="21"/>
      <c r="R24" s="32"/>
      <c r="S24" s="21"/>
      <c r="T24" s="23"/>
      <c r="U24" s="23"/>
      <c r="V24" s="21"/>
      <c r="X24" s="40" t="s">
        <v>664</v>
      </c>
      <c r="Y24" s="40"/>
    </row>
    <row r="25" spans="1:25" x14ac:dyDescent="0.15">
      <c r="A25" s="34"/>
      <c r="B25" s="35"/>
      <c r="C25" s="36"/>
      <c r="D25" s="35"/>
      <c r="E25" s="21" t="s">
        <v>414</v>
      </c>
      <c r="F25" s="32" t="s">
        <v>747</v>
      </c>
      <c r="G25" s="33" t="s">
        <v>622</v>
      </c>
      <c r="H25" s="21"/>
      <c r="I25" s="21"/>
      <c r="J25" s="23"/>
      <c r="K25" s="23"/>
      <c r="L25" s="21"/>
      <c r="M25" s="32"/>
      <c r="N25" s="21"/>
      <c r="O25" s="23"/>
      <c r="P25" s="23"/>
      <c r="Q25" s="21"/>
      <c r="R25" s="32"/>
      <c r="S25" s="21"/>
      <c r="T25" s="23"/>
      <c r="U25" s="23"/>
      <c r="V25" s="21"/>
      <c r="X25" s="40" t="s">
        <v>664</v>
      </c>
      <c r="Y25" s="40"/>
    </row>
    <row r="26" spans="1:25" ht="27" x14ac:dyDescent="0.15">
      <c r="A26" s="34"/>
      <c r="B26" s="35"/>
      <c r="C26" s="36"/>
      <c r="D26" s="35"/>
      <c r="E26" s="21" t="s">
        <v>415</v>
      </c>
      <c r="F26" s="32" t="s">
        <v>747</v>
      </c>
      <c r="G26" s="33" t="s">
        <v>623</v>
      </c>
      <c r="H26" s="21"/>
      <c r="I26" s="21"/>
      <c r="J26" s="23"/>
      <c r="K26" s="23"/>
      <c r="L26" s="21"/>
      <c r="M26" s="32"/>
      <c r="N26" s="21"/>
      <c r="O26" s="23"/>
      <c r="P26" s="23"/>
      <c r="Q26" s="21"/>
      <c r="R26" s="32"/>
      <c r="S26" s="21"/>
      <c r="T26" s="23"/>
      <c r="U26" s="23"/>
      <c r="V26" s="21"/>
      <c r="X26" s="40" t="s">
        <v>664</v>
      </c>
      <c r="Y26" s="40"/>
    </row>
    <row r="27" spans="1:25" ht="27" x14ac:dyDescent="0.15">
      <c r="A27" s="34"/>
      <c r="B27" s="35"/>
      <c r="C27" s="36"/>
      <c r="D27" s="35"/>
      <c r="E27" s="21" t="s">
        <v>416</v>
      </c>
      <c r="F27" s="32" t="s">
        <v>747</v>
      </c>
      <c r="G27" s="33" t="s">
        <v>624</v>
      </c>
      <c r="H27" s="21"/>
      <c r="I27" s="21"/>
      <c r="J27" s="23"/>
      <c r="K27" s="23"/>
      <c r="L27" s="21"/>
      <c r="M27" s="32"/>
      <c r="N27" s="21"/>
      <c r="O27" s="23"/>
      <c r="P27" s="23"/>
      <c r="Q27" s="21"/>
      <c r="R27" s="32"/>
      <c r="S27" s="21"/>
      <c r="T27" s="23"/>
      <c r="U27" s="23"/>
      <c r="V27" s="21"/>
      <c r="X27" s="40" t="s">
        <v>664</v>
      </c>
      <c r="Y27" s="40"/>
    </row>
    <row r="28" spans="1:25" x14ac:dyDescent="0.15">
      <c r="A28" s="34"/>
      <c r="B28" s="35"/>
      <c r="C28" s="36"/>
      <c r="D28" s="35"/>
      <c r="E28" s="21" t="s">
        <v>417</v>
      </c>
      <c r="F28" s="32" t="s">
        <v>747</v>
      </c>
      <c r="G28" s="33" t="s">
        <v>625</v>
      </c>
      <c r="H28" s="21"/>
      <c r="I28" s="21"/>
      <c r="J28" s="23"/>
      <c r="K28" s="23"/>
      <c r="L28" s="21"/>
      <c r="M28" s="32"/>
      <c r="N28" s="21"/>
      <c r="O28" s="23"/>
      <c r="P28" s="23"/>
      <c r="Q28" s="21"/>
      <c r="R28" s="32"/>
      <c r="S28" s="21"/>
      <c r="T28" s="23"/>
      <c r="U28" s="23"/>
      <c r="V28" s="21"/>
      <c r="X28" s="40" t="s">
        <v>664</v>
      </c>
      <c r="Y28" s="40"/>
    </row>
    <row r="29" spans="1:25" ht="27" x14ac:dyDescent="0.15">
      <c r="A29" s="34"/>
      <c r="B29" s="35"/>
      <c r="C29" s="36"/>
      <c r="D29" s="35"/>
      <c r="E29" s="21" t="s">
        <v>418</v>
      </c>
      <c r="F29" s="32" t="s">
        <v>747</v>
      </c>
      <c r="G29" s="33" t="s">
        <v>626</v>
      </c>
      <c r="H29" s="21"/>
      <c r="I29" s="21"/>
      <c r="J29" s="23"/>
      <c r="K29" s="23"/>
      <c r="L29" s="21"/>
      <c r="M29" s="32"/>
      <c r="N29" s="21"/>
      <c r="O29" s="23"/>
      <c r="P29" s="23"/>
      <c r="Q29" s="21"/>
      <c r="R29" s="32"/>
      <c r="S29" s="21"/>
      <c r="T29" s="23"/>
      <c r="U29" s="23"/>
      <c r="V29" s="21"/>
      <c r="X29" s="40" t="s">
        <v>664</v>
      </c>
      <c r="Y29" s="40"/>
    </row>
    <row r="30" spans="1:25" ht="27" x14ac:dyDescent="0.15">
      <c r="A30" s="34"/>
      <c r="B30" s="35"/>
      <c r="C30" s="36"/>
      <c r="D30" s="35"/>
      <c r="E30" s="21" t="s">
        <v>419</v>
      </c>
      <c r="F30" s="32" t="s">
        <v>747</v>
      </c>
      <c r="G30" s="33" t="s">
        <v>627</v>
      </c>
      <c r="H30" s="21"/>
      <c r="I30" s="21"/>
      <c r="J30" s="23"/>
      <c r="K30" s="23"/>
      <c r="L30" s="21"/>
      <c r="M30" s="32"/>
      <c r="N30" s="21"/>
      <c r="O30" s="23"/>
      <c r="P30" s="23"/>
      <c r="Q30" s="21"/>
      <c r="R30" s="32"/>
      <c r="S30" s="21"/>
      <c r="T30" s="23"/>
      <c r="U30" s="23"/>
      <c r="V30" s="21"/>
      <c r="X30" s="40" t="s">
        <v>664</v>
      </c>
      <c r="Y30" s="40"/>
    </row>
    <row r="31" spans="1:25" ht="27" x14ac:dyDescent="0.15">
      <c r="A31" s="34"/>
      <c r="B31" s="35"/>
      <c r="C31" s="36"/>
      <c r="D31" s="35"/>
      <c r="E31" s="21" t="s">
        <v>420</v>
      </c>
      <c r="F31" s="32" t="s">
        <v>747</v>
      </c>
      <c r="G31" s="33" t="s">
        <v>628</v>
      </c>
      <c r="H31" s="21"/>
      <c r="I31" s="21"/>
      <c r="J31" s="23"/>
      <c r="K31" s="23"/>
      <c r="L31" s="21"/>
      <c r="M31" s="32"/>
      <c r="N31" s="21"/>
      <c r="O31" s="23"/>
      <c r="P31" s="23"/>
      <c r="Q31" s="21"/>
      <c r="R31" s="32"/>
      <c r="S31" s="21"/>
      <c r="T31" s="23"/>
      <c r="U31" s="23"/>
      <c r="V31" s="21"/>
      <c r="X31" s="40" t="s">
        <v>664</v>
      </c>
      <c r="Y31" s="40"/>
    </row>
    <row r="32" spans="1:25" ht="27" x14ac:dyDescent="0.15">
      <c r="A32" s="34"/>
      <c r="B32" s="35"/>
      <c r="C32" s="36"/>
      <c r="D32" s="35"/>
      <c r="E32" s="21" t="s">
        <v>421</v>
      </c>
      <c r="F32" s="32" t="s">
        <v>747</v>
      </c>
      <c r="G32" s="33" t="s">
        <v>629</v>
      </c>
      <c r="H32" s="21"/>
      <c r="I32" s="21"/>
      <c r="J32" s="23"/>
      <c r="K32" s="23"/>
      <c r="L32" s="21"/>
      <c r="M32" s="32"/>
      <c r="N32" s="21"/>
      <c r="O32" s="23"/>
      <c r="P32" s="23"/>
      <c r="Q32" s="21"/>
      <c r="R32" s="32"/>
      <c r="S32" s="21"/>
      <c r="T32" s="23"/>
      <c r="U32" s="23"/>
      <c r="V32" s="21"/>
      <c r="X32" s="40" t="s">
        <v>664</v>
      </c>
      <c r="Y32" s="40"/>
    </row>
    <row r="33" spans="1:25" ht="27" x14ac:dyDescent="0.15">
      <c r="A33" s="34"/>
      <c r="B33" s="35"/>
      <c r="C33" s="36"/>
      <c r="D33" s="35"/>
      <c r="E33" s="21" t="s">
        <v>422</v>
      </c>
      <c r="F33" s="32" t="s">
        <v>747</v>
      </c>
      <c r="G33" s="33" t="s">
        <v>630</v>
      </c>
      <c r="H33" s="21"/>
      <c r="I33" s="21"/>
      <c r="J33" s="23"/>
      <c r="K33" s="23"/>
      <c r="L33" s="21"/>
      <c r="M33" s="32"/>
      <c r="N33" s="21"/>
      <c r="O33" s="23"/>
      <c r="P33" s="23"/>
      <c r="Q33" s="21"/>
      <c r="R33" s="32"/>
      <c r="S33" s="21"/>
      <c r="T33" s="23"/>
      <c r="U33" s="23"/>
      <c r="V33" s="21"/>
      <c r="X33" s="40" t="s">
        <v>664</v>
      </c>
      <c r="Y33" s="40"/>
    </row>
    <row r="34" spans="1:25" ht="27" x14ac:dyDescent="0.15">
      <c r="A34" s="34"/>
      <c r="B34" s="35"/>
      <c r="C34" s="36"/>
      <c r="D34" s="35"/>
      <c r="E34" s="21" t="s">
        <v>423</v>
      </c>
      <c r="F34" s="32" t="s">
        <v>747</v>
      </c>
      <c r="G34" s="33" t="s">
        <v>631</v>
      </c>
      <c r="H34" s="21"/>
      <c r="I34" s="21"/>
      <c r="J34" s="23"/>
      <c r="K34" s="23"/>
      <c r="L34" s="21"/>
      <c r="M34" s="32"/>
      <c r="N34" s="21"/>
      <c r="O34" s="23"/>
      <c r="P34" s="23"/>
      <c r="Q34" s="21"/>
      <c r="R34" s="32"/>
      <c r="S34" s="21"/>
      <c r="T34" s="23"/>
      <c r="U34" s="23"/>
      <c r="V34" s="21"/>
      <c r="X34" s="40" t="s">
        <v>664</v>
      </c>
      <c r="Y34" s="40"/>
    </row>
    <row r="35" spans="1:25" ht="27" x14ac:dyDescent="0.15">
      <c r="A35" s="34"/>
      <c r="B35" s="35"/>
      <c r="C35" s="36"/>
      <c r="D35" s="35"/>
      <c r="E35" s="21" t="s">
        <v>424</v>
      </c>
      <c r="F35" s="32" t="s">
        <v>747</v>
      </c>
      <c r="G35" s="33" t="s">
        <v>632</v>
      </c>
      <c r="H35" s="21"/>
      <c r="I35" s="21"/>
      <c r="J35" s="23"/>
      <c r="K35" s="23"/>
      <c r="L35" s="21"/>
      <c r="M35" s="32"/>
      <c r="N35" s="21"/>
      <c r="O35" s="23"/>
      <c r="P35" s="23"/>
      <c r="Q35" s="21"/>
      <c r="R35" s="32"/>
      <c r="S35" s="21"/>
      <c r="T35" s="23"/>
      <c r="U35" s="23"/>
      <c r="V35" s="21"/>
      <c r="X35" s="40" t="s">
        <v>664</v>
      </c>
      <c r="Y35" s="40"/>
    </row>
    <row r="36" spans="1:25" ht="27" x14ac:dyDescent="0.15">
      <c r="A36" s="34"/>
      <c r="B36" s="35"/>
      <c r="C36" s="36"/>
      <c r="D36" s="35"/>
      <c r="E36" s="21" t="s">
        <v>425</v>
      </c>
      <c r="F36" s="32" t="s">
        <v>747</v>
      </c>
      <c r="G36" s="33" t="s">
        <v>633</v>
      </c>
      <c r="H36" s="21"/>
      <c r="I36" s="21"/>
      <c r="J36" s="23"/>
      <c r="K36" s="23"/>
      <c r="L36" s="21"/>
      <c r="M36" s="32"/>
      <c r="N36" s="21"/>
      <c r="O36" s="23"/>
      <c r="P36" s="23"/>
      <c r="Q36" s="21"/>
      <c r="R36" s="32"/>
      <c r="S36" s="21"/>
      <c r="T36" s="23"/>
      <c r="U36" s="23"/>
      <c r="V36" s="21"/>
      <c r="X36" s="40" t="s">
        <v>664</v>
      </c>
      <c r="Y36" s="40"/>
    </row>
    <row r="37" spans="1:25" ht="27" x14ac:dyDescent="0.15">
      <c r="A37" s="34"/>
      <c r="B37" s="35"/>
      <c r="C37" s="36"/>
      <c r="D37" s="35"/>
      <c r="E37" s="21" t="s">
        <v>426</v>
      </c>
      <c r="F37" s="32" t="s">
        <v>747</v>
      </c>
      <c r="G37" s="33" t="s">
        <v>634</v>
      </c>
      <c r="H37" s="21"/>
      <c r="I37" s="21"/>
      <c r="J37" s="23"/>
      <c r="K37" s="23"/>
      <c r="L37" s="21"/>
      <c r="M37" s="32"/>
      <c r="N37" s="21"/>
      <c r="O37" s="23"/>
      <c r="P37" s="23"/>
      <c r="Q37" s="21"/>
      <c r="R37" s="32"/>
      <c r="S37" s="21"/>
      <c r="T37" s="23"/>
      <c r="U37" s="23"/>
      <c r="V37" s="21"/>
      <c r="X37" s="40" t="s">
        <v>664</v>
      </c>
      <c r="Y37" s="40"/>
    </row>
    <row r="38" spans="1:25" x14ac:dyDescent="0.15">
      <c r="A38" s="34"/>
      <c r="B38" s="35"/>
      <c r="C38" s="36"/>
      <c r="D38" s="35"/>
      <c r="E38" s="21" t="s">
        <v>427</v>
      </c>
      <c r="F38" s="32" t="s">
        <v>747</v>
      </c>
      <c r="G38" s="33" t="s">
        <v>635</v>
      </c>
      <c r="H38" s="21"/>
      <c r="I38" s="21"/>
      <c r="J38" s="23"/>
      <c r="K38" s="23"/>
      <c r="L38" s="21"/>
      <c r="M38" s="32"/>
      <c r="N38" s="21"/>
      <c r="O38" s="23"/>
      <c r="P38" s="23"/>
      <c r="Q38" s="21"/>
      <c r="R38" s="32"/>
      <c r="S38" s="21"/>
      <c r="T38" s="23"/>
      <c r="U38" s="23"/>
      <c r="V38" s="21"/>
      <c r="X38" s="40" t="s">
        <v>664</v>
      </c>
      <c r="Y38" s="40"/>
    </row>
    <row r="39" spans="1:25" x14ac:dyDescent="0.15">
      <c r="A39" s="34"/>
      <c r="B39" s="35"/>
      <c r="C39" s="39"/>
      <c r="D39" s="38"/>
      <c r="E39" s="21" t="s">
        <v>428</v>
      </c>
      <c r="F39" s="32" t="s">
        <v>747</v>
      </c>
      <c r="G39" s="33" t="s">
        <v>636</v>
      </c>
      <c r="H39" s="21"/>
      <c r="I39" s="21"/>
      <c r="J39" s="23"/>
      <c r="K39" s="23"/>
      <c r="L39" s="21"/>
      <c r="M39" s="32"/>
      <c r="N39" s="21"/>
      <c r="O39" s="23"/>
      <c r="P39" s="23"/>
      <c r="Q39" s="21"/>
      <c r="R39" s="32"/>
      <c r="S39" s="21"/>
      <c r="T39" s="23"/>
      <c r="U39" s="23"/>
      <c r="V39" s="21"/>
      <c r="X39" s="40" t="s">
        <v>664</v>
      </c>
      <c r="Y39" s="40"/>
    </row>
    <row r="40" spans="1:25" x14ac:dyDescent="0.15">
      <c r="A40" s="30">
        <v>5</v>
      </c>
      <c r="B40" s="31" t="s">
        <v>242</v>
      </c>
      <c r="C40" s="41" t="str">
        <f>IF(COUNTA(F40:F42)=0,"","○")</f>
        <v>○</v>
      </c>
      <c r="D40" s="31" t="s">
        <v>241</v>
      </c>
      <c r="E40" s="21" t="s">
        <v>429</v>
      </c>
      <c r="F40" s="32" t="s">
        <v>747</v>
      </c>
      <c r="G40" s="33" t="s">
        <v>240</v>
      </c>
      <c r="H40" s="21"/>
      <c r="I40" s="21"/>
      <c r="J40" s="23"/>
      <c r="K40" s="23"/>
      <c r="L40" s="21"/>
      <c r="M40" s="32"/>
      <c r="N40" s="21"/>
      <c r="O40" s="23"/>
      <c r="P40" s="23"/>
      <c r="Q40" s="21"/>
      <c r="R40" s="32"/>
      <c r="S40" s="21"/>
      <c r="T40" s="23"/>
      <c r="U40" s="23"/>
      <c r="V40" s="21"/>
      <c r="X40" s="21"/>
      <c r="Y40" s="21"/>
    </row>
    <row r="41" spans="1:25" ht="27" x14ac:dyDescent="0.15">
      <c r="A41" s="34"/>
      <c r="B41" s="35"/>
      <c r="C41" s="36"/>
      <c r="D41" s="35"/>
      <c r="E41" s="21" t="s">
        <v>430</v>
      </c>
      <c r="F41" s="32" t="s">
        <v>747</v>
      </c>
      <c r="G41" s="33" t="s">
        <v>239</v>
      </c>
      <c r="H41" s="21"/>
      <c r="I41" s="21"/>
      <c r="J41" s="23"/>
      <c r="K41" s="23"/>
      <c r="L41" s="21"/>
      <c r="M41" s="32"/>
      <c r="N41" s="21"/>
      <c r="O41" s="23"/>
      <c r="P41" s="23"/>
      <c r="Q41" s="21"/>
      <c r="R41" s="32"/>
      <c r="S41" s="21"/>
      <c r="T41" s="23"/>
      <c r="U41" s="23"/>
      <c r="V41" s="21"/>
      <c r="X41" s="21"/>
      <c r="Y41" s="21"/>
    </row>
    <row r="42" spans="1:25" ht="27" x14ac:dyDescent="0.15">
      <c r="A42" s="34"/>
      <c r="B42" s="35"/>
      <c r="C42" s="39"/>
      <c r="D42" s="38"/>
      <c r="E42" s="21" t="s">
        <v>431</v>
      </c>
      <c r="F42" s="32" t="s">
        <v>747</v>
      </c>
      <c r="G42" s="33" t="s">
        <v>637</v>
      </c>
      <c r="H42" s="21"/>
      <c r="I42" s="21"/>
      <c r="J42" s="23"/>
      <c r="K42" s="23"/>
      <c r="L42" s="21"/>
      <c r="M42" s="32"/>
      <c r="N42" s="21"/>
      <c r="O42" s="23"/>
      <c r="P42" s="23"/>
      <c r="Q42" s="21"/>
      <c r="R42" s="32"/>
      <c r="S42" s="21"/>
      <c r="T42" s="23"/>
      <c r="U42" s="23"/>
      <c r="V42" s="21"/>
      <c r="X42" s="40" t="s">
        <v>664</v>
      </c>
      <c r="Y42" s="40"/>
    </row>
    <row r="43" spans="1:25" x14ac:dyDescent="0.15">
      <c r="A43" s="34"/>
      <c r="B43" s="35"/>
      <c r="C43" s="41" t="str">
        <f>IF(COUNTA(F43:F46)=0,"","○")</f>
        <v>○</v>
      </c>
      <c r="D43" s="31" t="s">
        <v>238</v>
      </c>
      <c r="E43" s="21" t="s">
        <v>432</v>
      </c>
      <c r="F43" s="32" t="s">
        <v>747</v>
      </c>
      <c r="G43" s="33" t="s">
        <v>237</v>
      </c>
      <c r="H43" s="21"/>
      <c r="I43" s="21"/>
      <c r="J43" s="23"/>
      <c r="K43" s="23"/>
      <c r="L43" s="21"/>
      <c r="M43" s="32"/>
      <c r="N43" s="21"/>
      <c r="O43" s="23"/>
      <c r="P43" s="23"/>
      <c r="Q43" s="21"/>
      <c r="R43" s="32"/>
      <c r="S43" s="21"/>
      <c r="T43" s="23"/>
      <c r="U43" s="23"/>
      <c r="V43" s="21"/>
      <c r="X43" s="21"/>
      <c r="Y43" s="21"/>
    </row>
    <row r="44" spans="1:25" x14ac:dyDescent="0.15">
      <c r="A44" s="34"/>
      <c r="B44" s="35"/>
      <c r="C44" s="36"/>
      <c r="D44" s="35"/>
      <c r="E44" s="21" t="s">
        <v>433</v>
      </c>
      <c r="F44" s="32" t="s">
        <v>747</v>
      </c>
      <c r="G44" s="33" t="s">
        <v>236</v>
      </c>
      <c r="H44" s="21"/>
      <c r="I44" s="21"/>
      <c r="J44" s="23"/>
      <c r="K44" s="23"/>
      <c r="L44" s="21"/>
      <c r="M44" s="32"/>
      <c r="N44" s="21"/>
      <c r="O44" s="23"/>
      <c r="P44" s="23"/>
      <c r="Q44" s="21"/>
      <c r="R44" s="32"/>
      <c r="S44" s="21"/>
      <c r="T44" s="23"/>
      <c r="U44" s="23"/>
      <c r="V44" s="21"/>
      <c r="X44" s="21"/>
      <c r="Y44" s="21"/>
    </row>
    <row r="45" spans="1:25" ht="27" x14ac:dyDescent="0.15">
      <c r="A45" s="34"/>
      <c r="B45" s="35"/>
      <c r="C45" s="36"/>
      <c r="D45" s="35"/>
      <c r="E45" s="21" t="s">
        <v>434</v>
      </c>
      <c r="F45" s="32" t="s">
        <v>747</v>
      </c>
      <c r="G45" s="33" t="s">
        <v>235</v>
      </c>
      <c r="H45" s="21"/>
      <c r="I45" s="21"/>
      <c r="J45" s="23"/>
      <c r="K45" s="23"/>
      <c r="L45" s="21"/>
      <c r="M45" s="32"/>
      <c r="N45" s="21"/>
      <c r="O45" s="23"/>
      <c r="P45" s="23"/>
      <c r="Q45" s="21"/>
      <c r="R45" s="32"/>
      <c r="S45" s="21"/>
      <c r="T45" s="23"/>
      <c r="U45" s="23"/>
      <c r="V45" s="21"/>
      <c r="X45" s="21"/>
      <c r="Y45" s="21"/>
    </row>
    <row r="46" spans="1:25" x14ac:dyDescent="0.15">
      <c r="A46" s="34"/>
      <c r="B46" s="35"/>
      <c r="C46" s="39"/>
      <c r="D46" s="38"/>
      <c r="E46" s="21" t="s">
        <v>435</v>
      </c>
      <c r="F46" s="32" t="s">
        <v>747</v>
      </c>
      <c r="G46" s="33" t="s">
        <v>638</v>
      </c>
      <c r="H46" s="21"/>
      <c r="I46" s="21"/>
      <c r="J46" s="23"/>
      <c r="K46" s="23"/>
      <c r="L46" s="21"/>
      <c r="M46" s="32"/>
      <c r="N46" s="21"/>
      <c r="O46" s="23"/>
      <c r="P46" s="23"/>
      <c r="Q46" s="21"/>
      <c r="R46" s="32"/>
      <c r="S46" s="21"/>
      <c r="T46" s="23"/>
      <c r="U46" s="23"/>
      <c r="V46" s="21"/>
      <c r="X46" s="40" t="s">
        <v>664</v>
      </c>
      <c r="Y46" s="40"/>
    </row>
    <row r="47" spans="1:25" x14ac:dyDescent="0.15">
      <c r="A47" s="34"/>
      <c r="B47" s="35"/>
      <c r="C47" s="41" t="str">
        <f>IF(COUNTA(F47:F58)=0,"","○")</f>
        <v>○</v>
      </c>
      <c r="D47" s="31" t="s">
        <v>234</v>
      </c>
      <c r="E47" s="21" t="s">
        <v>436</v>
      </c>
      <c r="F47" s="32" t="s">
        <v>747</v>
      </c>
      <c r="G47" s="33" t="s">
        <v>233</v>
      </c>
      <c r="H47" s="21"/>
      <c r="I47" s="21"/>
      <c r="J47" s="23"/>
      <c r="K47" s="23"/>
      <c r="L47" s="21"/>
      <c r="M47" s="32"/>
      <c r="N47" s="21"/>
      <c r="O47" s="23"/>
      <c r="P47" s="23"/>
      <c r="Q47" s="21"/>
      <c r="R47" s="32"/>
      <c r="S47" s="21"/>
      <c r="T47" s="23"/>
      <c r="U47" s="23"/>
      <c r="V47" s="21"/>
      <c r="X47" s="21"/>
      <c r="Y47" s="21"/>
    </row>
    <row r="48" spans="1:25" ht="27" x14ac:dyDescent="0.15">
      <c r="A48" s="34"/>
      <c r="B48" s="35"/>
      <c r="C48" s="36"/>
      <c r="D48" s="35"/>
      <c r="E48" s="21" t="s">
        <v>437</v>
      </c>
      <c r="F48" s="32" t="s">
        <v>747</v>
      </c>
      <c r="G48" s="33" t="s">
        <v>232</v>
      </c>
      <c r="H48" s="21"/>
      <c r="I48" s="21"/>
      <c r="J48" s="23"/>
      <c r="K48" s="23"/>
      <c r="L48" s="21"/>
      <c r="M48" s="32"/>
      <c r="N48" s="21"/>
      <c r="O48" s="23"/>
      <c r="P48" s="23"/>
      <c r="Q48" s="21"/>
      <c r="R48" s="32"/>
      <c r="S48" s="21"/>
      <c r="T48" s="23"/>
      <c r="U48" s="23"/>
      <c r="V48" s="21"/>
      <c r="X48" s="21"/>
      <c r="Y48" s="21"/>
    </row>
    <row r="49" spans="1:25" ht="27" x14ac:dyDescent="0.15">
      <c r="A49" s="34"/>
      <c r="B49" s="35"/>
      <c r="C49" s="36"/>
      <c r="D49" s="35"/>
      <c r="E49" s="21" t="s">
        <v>438</v>
      </c>
      <c r="F49" s="32" t="s">
        <v>747</v>
      </c>
      <c r="G49" s="33" t="s">
        <v>231</v>
      </c>
      <c r="H49" s="21"/>
      <c r="I49" s="21"/>
      <c r="J49" s="23"/>
      <c r="K49" s="23"/>
      <c r="L49" s="21"/>
      <c r="M49" s="32"/>
      <c r="N49" s="21"/>
      <c r="O49" s="23"/>
      <c r="P49" s="23"/>
      <c r="Q49" s="21"/>
      <c r="R49" s="32"/>
      <c r="S49" s="21"/>
      <c r="T49" s="23"/>
      <c r="U49" s="23"/>
      <c r="V49" s="21"/>
      <c r="X49" s="21"/>
      <c r="Y49" s="21"/>
    </row>
    <row r="50" spans="1:25" x14ac:dyDescent="0.15">
      <c r="A50" s="34"/>
      <c r="B50" s="35"/>
      <c r="C50" s="36"/>
      <c r="D50" s="35"/>
      <c r="E50" s="21" t="s">
        <v>439</v>
      </c>
      <c r="F50" s="32" t="s">
        <v>747</v>
      </c>
      <c r="G50" s="33" t="s">
        <v>230</v>
      </c>
      <c r="H50" s="21"/>
      <c r="I50" s="21"/>
      <c r="J50" s="23"/>
      <c r="K50" s="23"/>
      <c r="L50" s="21"/>
      <c r="M50" s="32"/>
      <c r="N50" s="21"/>
      <c r="O50" s="23"/>
      <c r="P50" s="23"/>
      <c r="Q50" s="21"/>
      <c r="R50" s="32"/>
      <c r="S50" s="21"/>
      <c r="T50" s="23"/>
      <c r="U50" s="23"/>
      <c r="V50" s="21"/>
      <c r="X50" s="21"/>
      <c r="Y50" s="21"/>
    </row>
    <row r="51" spans="1:25" x14ac:dyDescent="0.15">
      <c r="A51" s="34"/>
      <c r="B51" s="35"/>
      <c r="C51" s="36"/>
      <c r="D51" s="35"/>
      <c r="E51" s="21" t="s">
        <v>440</v>
      </c>
      <c r="F51" s="32" t="s">
        <v>747</v>
      </c>
      <c r="G51" s="33" t="s">
        <v>229</v>
      </c>
      <c r="H51" s="21"/>
      <c r="I51" s="21"/>
      <c r="J51" s="23"/>
      <c r="K51" s="23"/>
      <c r="L51" s="21"/>
      <c r="M51" s="32"/>
      <c r="N51" s="21"/>
      <c r="O51" s="23"/>
      <c r="P51" s="23"/>
      <c r="Q51" s="21"/>
      <c r="R51" s="32"/>
      <c r="S51" s="21"/>
      <c r="T51" s="23"/>
      <c r="U51" s="23"/>
      <c r="V51" s="21"/>
      <c r="X51" s="21"/>
      <c r="Y51" s="21"/>
    </row>
    <row r="52" spans="1:25" x14ac:dyDescent="0.15">
      <c r="A52" s="34"/>
      <c r="B52" s="35"/>
      <c r="C52" s="36"/>
      <c r="D52" s="35"/>
      <c r="E52" s="21" t="s">
        <v>441</v>
      </c>
      <c r="F52" s="32" t="s">
        <v>747</v>
      </c>
      <c r="G52" s="33" t="s">
        <v>228</v>
      </c>
      <c r="H52" s="21"/>
      <c r="I52" s="21"/>
      <c r="J52" s="23"/>
      <c r="K52" s="23"/>
      <c r="L52" s="21"/>
      <c r="M52" s="32"/>
      <c r="N52" s="21"/>
      <c r="O52" s="23"/>
      <c r="P52" s="23"/>
      <c r="Q52" s="21"/>
      <c r="R52" s="32"/>
      <c r="S52" s="21"/>
      <c r="T52" s="23"/>
      <c r="U52" s="23"/>
      <c r="V52" s="21"/>
      <c r="X52" s="21"/>
      <c r="Y52" s="21"/>
    </row>
    <row r="53" spans="1:25" ht="27" x14ac:dyDescent="0.15">
      <c r="A53" s="34"/>
      <c r="B53" s="35"/>
      <c r="C53" s="36"/>
      <c r="D53" s="35"/>
      <c r="E53" s="21" t="s">
        <v>442</v>
      </c>
      <c r="F53" s="32" t="s">
        <v>747</v>
      </c>
      <c r="G53" s="33" t="s">
        <v>227</v>
      </c>
      <c r="H53" s="21"/>
      <c r="I53" s="21"/>
      <c r="J53" s="23"/>
      <c r="K53" s="23"/>
      <c r="L53" s="21"/>
      <c r="M53" s="32"/>
      <c r="N53" s="21"/>
      <c r="O53" s="23"/>
      <c r="P53" s="23"/>
      <c r="Q53" s="21"/>
      <c r="R53" s="32"/>
      <c r="S53" s="21"/>
      <c r="T53" s="23"/>
      <c r="U53" s="23"/>
      <c r="V53" s="21"/>
      <c r="X53" s="21"/>
      <c r="Y53" s="21"/>
    </row>
    <row r="54" spans="1:25" x14ac:dyDescent="0.15">
      <c r="A54" s="34"/>
      <c r="B54" s="35"/>
      <c r="C54" s="36"/>
      <c r="D54" s="35"/>
      <c r="E54" s="21" t="s">
        <v>443</v>
      </c>
      <c r="F54" s="32" t="s">
        <v>747</v>
      </c>
      <c r="G54" s="33" t="s">
        <v>639</v>
      </c>
      <c r="H54" s="21"/>
      <c r="I54" s="21"/>
      <c r="J54" s="23"/>
      <c r="K54" s="23"/>
      <c r="L54" s="21"/>
      <c r="M54" s="32"/>
      <c r="N54" s="21"/>
      <c r="O54" s="23"/>
      <c r="P54" s="23"/>
      <c r="Q54" s="21"/>
      <c r="R54" s="32"/>
      <c r="S54" s="21"/>
      <c r="T54" s="23"/>
      <c r="U54" s="23"/>
      <c r="V54" s="21"/>
      <c r="X54" s="40" t="s">
        <v>664</v>
      </c>
      <c r="Y54" s="40"/>
    </row>
    <row r="55" spans="1:25" x14ac:dyDescent="0.15">
      <c r="A55" s="34"/>
      <c r="B55" s="35"/>
      <c r="C55" s="36"/>
      <c r="D55" s="35"/>
      <c r="E55" s="21" t="s">
        <v>444</v>
      </c>
      <c r="F55" s="32" t="s">
        <v>747</v>
      </c>
      <c r="G55" s="33" t="s">
        <v>640</v>
      </c>
      <c r="H55" s="21"/>
      <c r="I55" s="21"/>
      <c r="J55" s="23"/>
      <c r="K55" s="23"/>
      <c r="L55" s="21"/>
      <c r="M55" s="32"/>
      <c r="N55" s="21"/>
      <c r="O55" s="23"/>
      <c r="P55" s="23"/>
      <c r="Q55" s="21"/>
      <c r="R55" s="32"/>
      <c r="S55" s="21"/>
      <c r="T55" s="23"/>
      <c r="U55" s="23"/>
      <c r="V55" s="21"/>
      <c r="X55" s="40" t="s">
        <v>664</v>
      </c>
      <c r="Y55" s="40"/>
    </row>
    <row r="56" spans="1:25" x14ac:dyDescent="0.15">
      <c r="A56" s="34"/>
      <c r="B56" s="35"/>
      <c r="C56" s="36"/>
      <c r="D56" s="35"/>
      <c r="E56" s="21" t="s">
        <v>445</v>
      </c>
      <c r="F56" s="32" t="s">
        <v>747</v>
      </c>
      <c r="G56" s="33" t="s">
        <v>641</v>
      </c>
      <c r="H56" s="21"/>
      <c r="I56" s="21"/>
      <c r="J56" s="23"/>
      <c r="K56" s="23"/>
      <c r="L56" s="21"/>
      <c r="M56" s="32"/>
      <c r="N56" s="21"/>
      <c r="O56" s="23"/>
      <c r="P56" s="23"/>
      <c r="Q56" s="21"/>
      <c r="R56" s="32"/>
      <c r="S56" s="21"/>
      <c r="T56" s="23"/>
      <c r="U56" s="23"/>
      <c r="V56" s="21"/>
      <c r="X56" s="40" t="s">
        <v>664</v>
      </c>
      <c r="Y56" s="40"/>
    </row>
    <row r="57" spans="1:25" x14ac:dyDescent="0.15">
      <c r="A57" s="34"/>
      <c r="B57" s="35"/>
      <c r="C57" s="36"/>
      <c r="D57" s="35"/>
      <c r="E57" s="21" t="s">
        <v>446</v>
      </c>
      <c r="F57" s="32" t="s">
        <v>747</v>
      </c>
      <c r="G57" s="33" t="s">
        <v>642</v>
      </c>
      <c r="H57" s="21"/>
      <c r="I57" s="21"/>
      <c r="J57" s="23"/>
      <c r="K57" s="23"/>
      <c r="L57" s="21"/>
      <c r="M57" s="32"/>
      <c r="N57" s="21"/>
      <c r="O57" s="23"/>
      <c r="P57" s="23"/>
      <c r="Q57" s="21"/>
      <c r="R57" s="32"/>
      <c r="S57" s="21"/>
      <c r="T57" s="23"/>
      <c r="U57" s="23"/>
      <c r="V57" s="21"/>
      <c r="X57" s="40" t="s">
        <v>664</v>
      </c>
      <c r="Y57" s="40"/>
    </row>
    <row r="58" spans="1:25" x14ac:dyDescent="0.15">
      <c r="A58" s="34"/>
      <c r="B58" s="35"/>
      <c r="C58" s="39"/>
      <c r="D58" s="38"/>
      <c r="E58" s="21" t="s">
        <v>447</v>
      </c>
      <c r="F58" s="32" t="s">
        <v>747</v>
      </c>
      <c r="G58" s="33" t="s">
        <v>643</v>
      </c>
      <c r="H58" s="21"/>
      <c r="I58" s="21"/>
      <c r="J58" s="23"/>
      <c r="K58" s="23"/>
      <c r="L58" s="21"/>
      <c r="M58" s="32"/>
      <c r="N58" s="21"/>
      <c r="O58" s="23"/>
      <c r="P58" s="23"/>
      <c r="Q58" s="21"/>
      <c r="R58" s="32"/>
      <c r="S58" s="21"/>
      <c r="T58" s="23"/>
      <c r="U58" s="23"/>
      <c r="V58" s="21"/>
      <c r="X58" s="40" t="s">
        <v>664</v>
      </c>
      <c r="Y58" s="40"/>
    </row>
    <row r="59" spans="1:25" x14ac:dyDescent="0.15">
      <c r="A59" s="34"/>
      <c r="B59" s="35"/>
      <c r="C59" s="41" t="str">
        <f>IF(COUNTA(F59:F64)=0,"","○")</f>
        <v>○</v>
      </c>
      <c r="D59" s="31" t="s">
        <v>226</v>
      </c>
      <c r="E59" s="21" t="s">
        <v>448</v>
      </c>
      <c r="F59" s="32" t="s">
        <v>747</v>
      </c>
      <c r="G59" s="33" t="s">
        <v>225</v>
      </c>
      <c r="H59" s="21"/>
      <c r="I59" s="21"/>
      <c r="J59" s="23"/>
      <c r="K59" s="23"/>
      <c r="L59" s="21"/>
      <c r="M59" s="32"/>
      <c r="N59" s="21"/>
      <c r="O59" s="23"/>
      <c r="P59" s="23"/>
      <c r="Q59" s="21"/>
      <c r="R59" s="32"/>
      <c r="S59" s="21"/>
      <c r="T59" s="23"/>
      <c r="U59" s="23"/>
      <c r="V59" s="21"/>
      <c r="X59" s="21"/>
      <c r="Y59" s="21"/>
    </row>
    <row r="60" spans="1:25" x14ac:dyDescent="0.15">
      <c r="A60" s="34"/>
      <c r="B60" s="35"/>
      <c r="C60" s="36"/>
      <c r="D60" s="35"/>
      <c r="E60" s="21" t="s">
        <v>449</v>
      </c>
      <c r="F60" s="32" t="s">
        <v>747</v>
      </c>
      <c r="G60" s="33" t="s">
        <v>224</v>
      </c>
      <c r="H60" s="21"/>
      <c r="I60" s="21"/>
      <c r="J60" s="23"/>
      <c r="K60" s="23"/>
      <c r="L60" s="21"/>
      <c r="M60" s="32"/>
      <c r="N60" s="21"/>
      <c r="O60" s="23"/>
      <c r="P60" s="23"/>
      <c r="Q60" s="21"/>
      <c r="R60" s="32"/>
      <c r="S60" s="21"/>
      <c r="T60" s="23"/>
      <c r="U60" s="23"/>
      <c r="V60" s="21"/>
      <c r="X60" s="21"/>
      <c r="Y60" s="21"/>
    </row>
    <row r="61" spans="1:25" ht="27" x14ac:dyDescent="0.15">
      <c r="A61" s="34"/>
      <c r="B61" s="35"/>
      <c r="C61" s="36"/>
      <c r="D61" s="35"/>
      <c r="E61" s="21" t="s">
        <v>450</v>
      </c>
      <c r="F61" s="32" t="s">
        <v>747</v>
      </c>
      <c r="G61" s="33" t="s">
        <v>223</v>
      </c>
      <c r="H61" s="21"/>
      <c r="I61" s="21"/>
      <c r="J61" s="23"/>
      <c r="K61" s="23"/>
      <c r="L61" s="21"/>
      <c r="M61" s="32"/>
      <c r="N61" s="21"/>
      <c r="O61" s="23"/>
      <c r="P61" s="23"/>
      <c r="Q61" s="21"/>
      <c r="R61" s="32"/>
      <c r="S61" s="21"/>
      <c r="T61" s="23"/>
      <c r="U61" s="23"/>
      <c r="V61" s="21"/>
      <c r="X61" s="21"/>
      <c r="Y61" s="21"/>
    </row>
    <row r="62" spans="1:25" x14ac:dyDescent="0.15">
      <c r="A62" s="34"/>
      <c r="B62" s="35"/>
      <c r="C62" s="36"/>
      <c r="D62" s="35"/>
      <c r="E62" s="21" t="s">
        <v>451</v>
      </c>
      <c r="F62" s="32" t="s">
        <v>747</v>
      </c>
      <c r="G62" s="33" t="s">
        <v>222</v>
      </c>
      <c r="H62" s="21"/>
      <c r="I62" s="21"/>
      <c r="J62" s="23"/>
      <c r="K62" s="23"/>
      <c r="L62" s="21"/>
      <c r="M62" s="32"/>
      <c r="N62" s="21"/>
      <c r="O62" s="23"/>
      <c r="P62" s="23"/>
      <c r="Q62" s="21"/>
      <c r="R62" s="32"/>
      <c r="S62" s="21"/>
      <c r="T62" s="23"/>
      <c r="U62" s="23"/>
      <c r="V62" s="21"/>
      <c r="X62" s="21"/>
      <c r="Y62" s="21"/>
    </row>
    <row r="63" spans="1:25" x14ac:dyDescent="0.15">
      <c r="A63" s="34"/>
      <c r="B63" s="35"/>
      <c r="C63" s="36"/>
      <c r="D63" s="35"/>
      <c r="E63" s="21" t="s">
        <v>452</v>
      </c>
      <c r="F63" s="32" t="s">
        <v>747</v>
      </c>
      <c r="G63" s="33" t="s">
        <v>221</v>
      </c>
      <c r="H63" s="21"/>
      <c r="I63" s="21"/>
      <c r="J63" s="23"/>
      <c r="K63" s="23"/>
      <c r="L63" s="21"/>
      <c r="M63" s="32"/>
      <c r="N63" s="21"/>
      <c r="O63" s="23"/>
      <c r="P63" s="23"/>
      <c r="Q63" s="21"/>
      <c r="R63" s="32"/>
      <c r="S63" s="21"/>
      <c r="T63" s="23"/>
      <c r="U63" s="23"/>
      <c r="V63" s="21"/>
      <c r="X63" s="21"/>
      <c r="Y63" s="21"/>
    </row>
    <row r="64" spans="1:25" x14ac:dyDescent="0.15">
      <c r="A64" s="34"/>
      <c r="B64" s="35"/>
      <c r="C64" s="39"/>
      <c r="D64" s="38"/>
      <c r="E64" s="21" t="s">
        <v>453</v>
      </c>
      <c r="F64" s="32" t="s">
        <v>747</v>
      </c>
      <c r="G64" s="33" t="s">
        <v>644</v>
      </c>
      <c r="H64" s="21"/>
      <c r="I64" s="21"/>
      <c r="J64" s="23"/>
      <c r="K64" s="23"/>
      <c r="L64" s="21"/>
      <c r="M64" s="32"/>
      <c r="N64" s="21"/>
      <c r="O64" s="23"/>
      <c r="P64" s="23"/>
      <c r="Q64" s="21"/>
      <c r="R64" s="32"/>
      <c r="S64" s="21"/>
      <c r="T64" s="23"/>
      <c r="U64" s="23"/>
      <c r="V64" s="21"/>
      <c r="X64" s="40" t="s">
        <v>664</v>
      </c>
      <c r="Y64" s="40"/>
    </row>
    <row r="65" spans="1:25" x14ac:dyDescent="0.15">
      <c r="A65" s="34"/>
      <c r="B65" s="35"/>
      <c r="C65" s="41" t="str">
        <f>IF(COUNTA(F65:F66)=0,"","○")</f>
        <v>○</v>
      </c>
      <c r="D65" s="31" t="s">
        <v>220</v>
      </c>
      <c r="E65" s="21" t="s">
        <v>454</v>
      </c>
      <c r="F65" s="32" t="s">
        <v>747</v>
      </c>
      <c r="G65" s="33" t="s">
        <v>219</v>
      </c>
      <c r="H65" s="21"/>
      <c r="I65" s="21"/>
      <c r="J65" s="23"/>
      <c r="K65" s="23"/>
      <c r="L65" s="21"/>
      <c r="M65" s="32"/>
      <c r="N65" s="21"/>
      <c r="O65" s="23"/>
      <c r="P65" s="23"/>
      <c r="Q65" s="21"/>
      <c r="R65" s="32"/>
      <c r="S65" s="21"/>
      <c r="T65" s="23"/>
      <c r="U65" s="23"/>
      <c r="V65" s="21"/>
      <c r="X65" s="21"/>
      <c r="Y65" s="21"/>
    </row>
    <row r="66" spans="1:25" x14ac:dyDescent="0.15">
      <c r="A66" s="34"/>
      <c r="B66" s="35"/>
      <c r="C66" s="39"/>
      <c r="D66" s="38"/>
      <c r="E66" s="21" t="s">
        <v>455</v>
      </c>
      <c r="F66" s="32" t="s">
        <v>747</v>
      </c>
      <c r="G66" s="33" t="s">
        <v>218</v>
      </c>
      <c r="H66" s="21"/>
      <c r="I66" s="21"/>
      <c r="J66" s="23"/>
      <c r="K66" s="23"/>
      <c r="L66" s="21"/>
      <c r="M66" s="32"/>
      <c r="N66" s="21"/>
      <c r="O66" s="23"/>
      <c r="P66" s="23"/>
      <c r="Q66" s="21"/>
      <c r="R66" s="32"/>
      <c r="S66" s="21"/>
      <c r="T66" s="23"/>
      <c r="U66" s="23"/>
      <c r="V66" s="21"/>
      <c r="X66" s="21"/>
      <c r="Y66" s="21"/>
    </row>
    <row r="67" spans="1:25" ht="27" x14ac:dyDescent="0.15">
      <c r="A67" s="34"/>
      <c r="B67" s="35"/>
      <c r="C67" s="41" t="str">
        <f>IF(COUNTA(F67:F69)=0,"","○")</f>
        <v>○</v>
      </c>
      <c r="D67" s="31" t="s">
        <v>217</v>
      </c>
      <c r="E67" s="21" t="s">
        <v>456</v>
      </c>
      <c r="F67" s="32" t="s">
        <v>747</v>
      </c>
      <c r="G67" s="33" t="s">
        <v>216</v>
      </c>
      <c r="H67" s="21"/>
      <c r="I67" s="21"/>
      <c r="J67" s="23"/>
      <c r="K67" s="23"/>
      <c r="L67" s="21"/>
      <c r="M67" s="32"/>
      <c r="N67" s="21"/>
      <c r="O67" s="23"/>
      <c r="P67" s="23"/>
      <c r="Q67" s="21"/>
      <c r="R67" s="32"/>
      <c r="S67" s="21"/>
      <c r="T67" s="23"/>
      <c r="U67" s="23"/>
      <c r="V67" s="21"/>
      <c r="X67" s="21"/>
      <c r="Y67" s="21"/>
    </row>
    <row r="68" spans="1:25" ht="27" x14ac:dyDescent="0.15">
      <c r="A68" s="34"/>
      <c r="B68" s="35"/>
      <c r="C68" s="36"/>
      <c r="D68" s="35"/>
      <c r="E68" s="21" t="s">
        <v>457</v>
      </c>
      <c r="F68" s="32" t="s">
        <v>747</v>
      </c>
      <c r="G68" s="33" t="s">
        <v>215</v>
      </c>
      <c r="H68" s="21"/>
      <c r="I68" s="21"/>
      <c r="J68" s="23"/>
      <c r="K68" s="23"/>
      <c r="L68" s="21"/>
      <c r="M68" s="32"/>
      <c r="N68" s="21"/>
      <c r="O68" s="23"/>
      <c r="P68" s="23"/>
      <c r="Q68" s="21"/>
      <c r="R68" s="32"/>
      <c r="S68" s="21"/>
      <c r="T68" s="23"/>
      <c r="U68" s="23"/>
      <c r="V68" s="21"/>
      <c r="X68" s="21"/>
      <c r="Y68" s="21"/>
    </row>
    <row r="69" spans="1:25" x14ac:dyDescent="0.15">
      <c r="A69" s="34"/>
      <c r="B69" s="35"/>
      <c r="C69" s="39"/>
      <c r="D69" s="38"/>
      <c r="E69" s="21" t="s">
        <v>458</v>
      </c>
      <c r="F69" s="32" t="s">
        <v>747</v>
      </c>
      <c r="G69" s="33" t="s">
        <v>214</v>
      </c>
      <c r="H69" s="21"/>
      <c r="I69" s="21"/>
      <c r="J69" s="23"/>
      <c r="K69" s="23"/>
      <c r="L69" s="21"/>
      <c r="M69" s="32"/>
      <c r="N69" s="21"/>
      <c r="O69" s="23"/>
      <c r="P69" s="23"/>
      <c r="Q69" s="21"/>
      <c r="R69" s="32"/>
      <c r="S69" s="21"/>
      <c r="T69" s="23"/>
      <c r="U69" s="23"/>
      <c r="V69" s="21"/>
      <c r="X69" s="21"/>
      <c r="Y69" s="21"/>
    </row>
    <row r="70" spans="1:25" ht="27" x14ac:dyDescent="0.15">
      <c r="A70" s="34"/>
      <c r="B70" s="35"/>
      <c r="C70" s="41" t="str">
        <f>IF(COUNTA(F70:F72)=0,"","○")</f>
        <v>○</v>
      </c>
      <c r="D70" s="31" t="s">
        <v>213</v>
      </c>
      <c r="E70" s="21" t="s">
        <v>459</v>
      </c>
      <c r="F70" s="32" t="s">
        <v>747</v>
      </c>
      <c r="G70" s="33" t="s">
        <v>212</v>
      </c>
      <c r="H70" s="21"/>
      <c r="I70" s="21"/>
      <c r="J70" s="23"/>
      <c r="K70" s="23"/>
      <c r="L70" s="21"/>
      <c r="M70" s="32"/>
      <c r="N70" s="21"/>
      <c r="O70" s="23"/>
      <c r="P70" s="23"/>
      <c r="Q70" s="21"/>
      <c r="R70" s="32"/>
      <c r="S70" s="21"/>
      <c r="T70" s="23"/>
      <c r="U70" s="23"/>
      <c r="V70" s="21"/>
      <c r="X70" s="21"/>
      <c r="Y70" s="21"/>
    </row>
    <row r="71" spans="1:25" x14ac:dyDescent="0.15">
      <c r="A71" s="34"/>
      <c r="B71" s="35"/>
      <c r="C71" s="36"/>
      <c r="D71" s="35"/>
      <c r="E71" s="21" t="s">
        <v>460</v>
      </c>
      <c r="F71" s="32" t="s">
        <v>747</v>
      </c>
      <c r="G71" s="33" t="s">
        <v>211</v>
      </c>
      <c r="H71" s="21"/>
      <c r="I71" s="21"/>
      <c r="J71" s="23"/>
      <c r="K71" s="23"/>
      <c r="L71" s="21"/>
      <c r="M71" s="32"/>
      <c r="N71" s="21"/>
      <c r="O71" s="23"/>
      <c r="P71" s="23"/>
      <c r="Q71" s="21"/>
      <c r="R71" s="32"/>
      <c r="S71" s="21"/>
      <c r="T71" s="23"/>
      <c r="U71" s="23"/>
      <c r="V71" s="21"/>
      <c r="X71" s="21"/>
      <c r="Y71" s="21"/>
    </row>
    <row r="72" spans="1:25" ht="27" x14ac:dyDescent="0.15">
      <c r="A72" s="34"/>
      <c r="B72" s="35"/>
      <c r="C72" s="39"/>
      <c r="D72" s="38"/>
      <c r="E72" s="21" t="s">
        <v>461</v>
      </c>
      <c r="F72" s="32" t="s">
        <v>747</v>
      </c>
      <c r="G72" s="33" t="s">
        <v>645</v>
      </c>
      <c r="H72" s="21"/>
      <c r="I72" s="21"/>
      <c r="J72" s="23"/>
      <c r="K72" s="23"/>
      <c r="L72" s="21"/>
      <c r="M72" s="32"/>
      <c r="N72" s="21"/>
      <c r="O72" s="23"/>
      <c r="P72" s="23"/>
      <c r="Q72" s="21"/>
      <c r="R72" s="32"/>
      <c r="S72" s="21"/>
      <c r="T72" s="23"/>
      <c r="U72" s="23"/>
      <c r="V72" s="21"/>
      <c r="X72" s="40" t="s">
        <v>664</v>
      </c>
      <c r="Y72" s="40"/>
    </row>
    <row r="73" spans="1:25" x14ac:dyDescent="0.15">
      <c r="A73" s="30">
        <v>6</v>
      </c>
      <c r="B73" s="31" t="s">
        <v>210</v>
      </c>
      <c r="C73" s="41" t="str">
        <f>IF(COUNTA(F73:F76)=0,"","○")</f>
        <v>○</v>
      </c>
      <c r="D73" s="35" t="s">
        <v>209</v>
      </c>
      <c r="E73" s="21" t="s">
        <v>462</v>
      </c>
      <c r="F73" s="32" t="s">
        <v>747</v>
      </c>
      <c r="G73" s="33" t="s">
        <v>208</v>
      </c>
      <c r="H73" s="21"/>
      <c r="I73" s="21"/>
      <c r="J73" s="23"/>
      <c r="K73" s="23"/>
      <c r="L73" s="21"/>
      <c r="M73" s="32"/>
      <c r="N73" s="21"/>
      <c r="O73" s="23"/>
      <c r="P73" s="23"/>
      <c r="Q73" s="21"/>
      <c r="R73" s="32"/>
      <c r="S73" s="21"/>
      <c r="T73" s="23"/>
      <c r="U73" s="23"/>
      <c r="V73" s="21"/>
      <c r="X73" s="21"/>
      <c r="Y73" s="21"/>
    </row>
    <row r="74" spans="1:25" ht="27" x14ac:dyDescent="0.15">
      <c r="A74" s="34"/>
      <c r="B74" s="35"/>
      <c r="C74" s="36"/>
      <c r="D74" s="35"/>
      <c r="E74" s="21" t="s">
        <v>463</v>
      </c>
      <c r="F74" s="32" t="s">
        <v>747</v>
      </c>
      <c r="G74" s="33" t="s">
        <v>207</v>
      </c>
      <c r="H74" s="21"/>
      <c r="I74" s="21"/>
      <c r="J74" s="23"/>
      <c r="K74" s="23"/>
      <c r="L74" s="21"/>
      <c r="M74" s="32"/>
      <c r="N74" s="21"/>
      <c r="O74" s="23"/>
      <c r="P74" s="23"/>
      <c r="Q74" s="21"/>
      <c r="R74" s="32"/>
      <c r="S74" s="21"/>
      <c r="T74" s="23"/>
      <c r="U74" s="23"/>
      <c r="V74" s="21"/>
      <c r="X74" s="21"/>
      <c r="Y74" s="21"/>
    </row>
    <row r="75" spans="1:25" x14ac:dyDescent="0.15">
      <c r="A75" s="34"/>
      <c r="B75" s="35"/>
      <c r="C75" s="36"/>
      <c r="D75" s="35"/>
      <c r="E75" s="21" t="s">
        <v>464</v>
      </c>
      <c r="F75" s="32" t="s">
        <v>747</v>
      </c>
      <c r="G75" s="33" t="s">
        <v>206</v>
      </c>
      <c r="H75" s="21"/>
      <c r="I75" s="21"/>
      <c r="J75" s="23"/>
      <c r="K75" s="23"/>
      <c r="L75" s="21"/>
      <c r="M75" s="32"/>
      <c r="N75" s="21"/>
      <c r="O75" s="23"/>
      <c r="P75" s="23"/>
      <c r="Q75" s="21"/>
      <c r="R75" s="32"/>
      <c r="S75" s="21"/>
      <c r="T75" s="23"/>
      <c r="U75" s="23"/>
      <c r="V75" s="21"/>
      <c r="X75" s="21"/>
      <c r="Y75" s="21"/>
    </row>
    <row r="76" spans="1:25" x14ac:dyDescent="0.15">
      <c r="A76" s="37"/>
      <c r="B76" s="38"/>
      <c r="C76" s="36"/>
      <c r="D76" s="35"/>
      <c r="E76" s="21" t="s">
        <v>465</v>
      </c>
      <c r="F76" s="32" t="s">
        <v>747</v>
      </c>
      <c r="G76" s="33" t="s">
        <v>205</v>
      </c>
      <c r="H76" s="21"/>
      <c r="I76" s="21"/>
      <c r="J76" s="23"/>
      <c r="K76" s="23"/>
      <c r="L76" s="21"/>
      <c r="M76" s="32"/>
      <c r="N76" s="21"/>
      <c r="O76" s="23"/>
      <c r="P76" s="23"/>
      <c r="Q76" s="21"/>
      <c r="R76" s="32"/>
      <c r="S76" s="21"/>
      <c r="T76" s="23"/>
      <c r="U76" s="23"/>
      <c r="V76" s="21"/>
      <c r="X76" s="21"/>
      <c r="Y76" s="21"/>
    </row>
    <row r="77" spans="1:25" ht="27" x14ac:dyDescent="0.15">
      <c r="A77" s="30">
        <v>7</v>
      </c>
      <c r="B77" s="31" t="s">
        <v>204</v>
      </c>
      <c r="C77" s="41" t="str">
        <f>IF(COUNTA(F77:F81)=0,"","○")</f>
        <v>○</v>
      </c>
      <c r="D77" s="31" t="s">
        <v>203</v>
      </c>
      <c r="E77" s="21" t="s">
        <v>466</v>
      </c>
      <c r="F77" s="32"/>
      <c r="G77" s="33" t="s">
        <v>202</v>
      </c>
      <c r="H77" s="21"/>
      <c r="I77" s="21"/>
      <c r="J77" s="23"/>
      <c r="K77" s="23"/>
      <c r="L77" s="93" t="s">
        <v>765</v>
      </c>
      <c r="M77" s="32"/>
      <c r="N77" s="21"/>
      <c r="O77" s="23"/>
      <c r="P77" s="23"/>
      <c r="Q77" s="93"/>
      <c r="R77" s="32"/>
      <c r="S77" s="21"/>
      <c r="T77" s="23"/>
      <c r="U77" s="23"/>
      <c r="V77" s="93"/>
      <c r="X77" s="21"/>
      <c r="Y77" s="78" t="s">
        <v>738</v>
      </c>
    </row>
    <row r="78" spans="1:25" ht="40.5" x14ac:dyDescent="0.15">
      <c r="A78" s="34"/>
      <c r="B78" s="35"/>
      <c r="C78" s="36"/>
      <c r="D78" s="35"/>
      <c r="E78" s="21" t="s">
        <v>467</v>
      </c>
      <c r="F78" s="32" t="s">
        <v>747</v>
      </c>
      <c r="G78" s="79" t="s">
        <v>741</v>
      </c>
      <c r="H78" s="21"/>
      <c r="I78" s="21"/>
      <c r="J78" s="23"/>
      <c r="K78" s="23"/>
      <c r="L78" s="21"/>
      <c r="M78" s="32"/>
      <c r="N78" s="21"/>
      <c r="O78" s="23"/>
      <c r="P78" s="23"/>
      <c r="Q78" s="21"/>
      <c r="R78" s="32"/>
      <c r="S78" s="21"/>
      <c r="T78" s="23"/>
      <c r="U78" s="23"/>
      <c r="V78" s="21"/>
      <c r="X78" s="21"/>
      <c r="Y78" s="78" t="s">
        <v>746</v>
      </c>
    </row>
    <row r="79" spans="1:25" ht="27" x14ac:dyDescent="0.15">
      <c r="A79" s="34"/>
      <c r="B79" s="35"/>
      <c r="C79" s="36"/>
      <c r="D79" s="35"/>
      <c r="E79" s="21" t="s">
        <v>468</v>
      </c>
      <c r="F79" s="32" t="s">
        <v>747</v>
      </c>
      <c r="G79" s="33" t="s">
        <v>201</v>
      </c>
      <c r="H79" s="21"/>
      <c r="I79" s="21"/>
      <c r="J79" s="23"/>
      <c r="K79" s="23"/>
      <c r="L79" s="21"/>
      <c r="M79" s="32"/>
      <c r="N79" s="21"/>
      <c r="O79" s="23"/>
      <c r="P79" s="23"/>
      <c r="Q79" s="21"/>
      <c r="R79" s="32"/>
      <c r="S79" s="21"/>
      <c r="T79" s="23"/>
      <c r="U79" s="23"/>
      <c r="V79" s="21"/>
      <c r="X79" s="21"/>
      <c r="Y79" s="21"/>
    </row>
    <row r="80" spans="1:25" ht="27" x14ac:dyDescent="0.15">
      <c r="A80" s="34"/>
      <c r="B80" s="35"/>
      <c r="C80" s="36"/>
      <c r="D80" s="35"/>
      <c r="E80" s="21" t="s">
        <v>469</v>
      </c>
      <c r="F80" s="32" t="s">
        <v>747</v>
      </c>
      <c r="G80" s="33" t="s">
        <v>200</v>
      </c>
      <c r="H80" s="21"/>
      <c r="I80" s="21"/>
      <c r="J80" s="23"/>
      <c r="K80" s="23"/>
      <c r="L80" s="21"/>
      <c r="M80" s="32"/>
      <c r="N80" s="21"/>
      <c r="O80" s="23"/>
      <c r="P80" s="23"/>
      <c r="Q80" s="21"/>
      <c r="R80" s="32"/>
      <c r="S80" s="21"/>
      <c r="T80" s="23"/>
      <c r="U80" s="23"/>
      <c r="V80" s="21"/>
      <c r="X80" s="21"/>
      <c r="Y80" s="21"/>
    </row>
    <row r="81" spans="1:25" ht="27" x14ac:dyDescent="0.15">
      <c r="A81" s="34"/>
      <c r="B81" s="35"/>
      <c r="C81" s="39"/>
      <c r="D81" s="38"/>
      <c r="E81" s="21" t="s">
        <v>470</v>
      </c>
      <c r="F81" s="32" t="s">
        <v>747</v>
      </c>
      <c r="G81" s="33" t="s">
        <v>199</v>
      </c>
      <c r="H81" s="21"/>
      <c r="I81" s="21"/>
      <c r="J81" s="23"/>
      <c r="K81" s="23"/>
      <c r="L81" s="21"/>
      <c r="M81" s="32"/>
      <c r="N81" s="21"/>
      <c r="O81" s="23"/>
      <c r="P81" s="23"/>
      <c r="Q81" s="21"/>
      <c r="R81" s="32"/>
      <c r="S81" s="21"/>
      <c r="T81" s="23"/>
      <c r="U81" s="23"/>
      <c r="V81" s="21"/>
      <c r="X81" s="71" t="s">
        <v>716</v>
      </c>
      <c r="Y81" s="71"/>
    </row>
    <row r="82" spans="1:25" ht="40.5" x14ac:dyDescent="0.15">
      <c r="A82" s="34"/>
      <c r="B82" s="35"/>
      <c r="C82" s="41" t="str">
        <f>IF(COUNTA(F82:F88)=0,"","○")</f>
        <v>○</v>
      </c>
      <c r="D82" s="31" t="s">
        <v>198</v>
      </c>
      <c r="E82" s="21" t="s">
        <v>471</v>
      </c>
      <c r="F82" s="32" t="s">
        <v>747</v>
      </c>
      <c r="G82" s="79" t="s">
        <v>742</v>
      </c>
      <c r="H82" s="21"/>
      <c r="I82" s="21"/>
      <c r="J82" s="23"/>
      <c r="K82" s="23"/>
      <c r="L82" s="21"/>
      <c r="M82" s="32"/>
      <c r="N82" s="21"/>
      <c r="O82" s="23"/>
      <c r="P82" s="23"/>
      <c r="Q82" s="21"/>
      <c r="R82" s="32"/>
      <c r="S82" s="21"/>
      <c r="T82" s="23"/>
      <c r="U82" s="23"/>
      <c r="V82" s="21"/>
      <c r="X82" s="21"/>
      <c r="Y82" s="78" t="s">
        <v>746</v>
      </c>
    </row>
    <row r="83" spans="1:25" x14ac:dyDescent="0.15">
      <c r="A83" s="34"/>
      <c r="B83" s="35"/>
      <c r="C83" s="36"/>
      <c r="D83" s="35"/>
      <c r="E83" s="21" t="s">
        <v>472</v>
      </c>
      <c r="F83" s="32" t="s">
        <v>747</v>
      </c>
      <c r="G83" s="33" t="s">
        <v>197</v>
      </c>
      <c r="H83" s="21"/>
      <c r="I83" s="21"/>
      <c r="J83" s="23"/>
      <c r="K83" s="23"/>
      <c r="L83" s="21"/>
      <c r="M83" s="32"/>
      <c r="N83" s="21"/>
      <c r="O83" s="23"/>
      <c r="P83" s="23"/>
      <c r="Q83" s="21"/>
      <c r="R83" s="32"/>
      <c r="S83" s="21"/>
      <c r="T83" s="23"/>
      <c r="U83" s="23"/>
      <c r="V83" s="21"/>
      <c r="X83" s="21"/>
      <c r="Y83" s="21"/>
    </row>
    <row r="84" spans="1:25" x14ac:dyDescent="0.15">
      <c r="A84" s="34"/>
      <c r="B84" s="35"/>
      <c r="C84" s="36"/>
      <c r="D84" s="35"/>
      <c r="E84" s="21" t="s">
        <v>473</v>
      </c>
      <c r="F84" s="32" t="s">
        <v>747</v>
      </c>
      <c r="G84" s="33" t="s">
        <v>196</v>
      </c>
      <c r="H84" s="21"/>
      <c r="I84" s="21"/>
      <c r="J84" s="23"/>
      <c r="K84" s="23"/>
      <c r="L84" s="21"/>
      <c r="M84" s="32"/>
      <c r="N84" s="21"/>
      <c r="O84" s="23"/>
      <c r="P84" s="23"/>
      <c r="Q84" s="21"/>
      <c r="R84" s="32"/>
      <c r="S84" s="21"/>
      <c r="T84" s="23"/>
      <c r="U84" s="23"/>
      <c r="V84" s="21"/>
      <c r="X84" s="21"/>
      <c r="Y84" s="21"/>
    </row>
    <row r="85" spans="1:25" x14ac:dyDescent="0.15">
      <c r="A85" s="34"/>
      <c r="B85" s="35"/>
      <c r="C85" s="36"/>
      <c r="D85" s="35"/>
      <c r="E85" s="21" t="s">
        <v>474</v>
      </c>
      <c r="F85" s="32" t="s">
        <v>747</v>
      </c>
      <c r="G85" s="33" t="s">
        <v>195</v>
      </c>
      <c r="H85" s="21"/>
      <c r="I85" s="21"/>
      <c r="J85" s="23"/>
      <c r="K85" s="23"/>
      <c r="L85" s="21"/>
      <c r="M85" s="32"/>
      <c r="N85" s="21"/>
      <c r="O85" s="23"/>
      <c r="P85" s="23"/>
      <c r="Q85" s="21"/>
      <c r="R85" s="32"/>
      <c r="S85" s="21"/>
      <c r="T85" s="23"/>
      <c r="U85" s="23"/>
      <c r="V85" s="21"/>
      <c r="X85" s="21"/>
      <c r="Y85" s="21"/>
    </row>
    <row r="86" spans="1:25" ht="27" x14ac:dyDescent="0.15">
      <c r="A86" s="34"/>
      <c r="B86" s="35"/>
      <c r="C86" s="36"/>
      <c r="D86" s="35"/>
      <c r="E86" s="21" t="s">
        <v>475</v>
      </c>
      <c r="F86" s="32" t="s">
        <v>747</v>
      </c>
      <c r="G86" s="33" t="s">
        <v>194</v>
      </c>
      <c r="H86" s="21"/>
      <c r="I86" s="21"/>
      <c r="J86" s="23"/>
      <c r="K86" s="23"/>
      <c r="L86" s="21"/>
      <c r="M86" s="32"/>
      <c r="N86" s="21"/>
      <c r="O86" s="23"/>
      <c r="P86" s="23"/>
      <c r="Q86" s="21"/>
      <c r="R86" s="32"/>
      <c r="S86" s="21"/>
      <c r="T86" s="23"/>
      <c r="U86" s="23"/>
      <c r="V86" s="21"/>
      <c r="X86" s="21"/>
      <c r="Y86" s="21"/>
    </row>
    <row r="87" spans="1:25" ht="27" x14ac:dyDescent="0.15">
      <c r="A87" s="34"/>
      <c r="B87" s="35"/>
      <c r="C87" s="36"/>
      <c r="D87" s="35"/>
      <c r="E87" s="21" t="s">
        <v>476</v>
      </c>
      <c r="F87" s="32" t="s">
        <v>747</v>
      </c>
      <c r="G87" s="33" t="s">
        <v>193</v>
      </c>
      <c r="H87" s="21"/>
      <c r="I87" s="21"/>
      <c r="J87" s="23"/>
      <c r="K87" s="23"/>
      <c r="L87" s="21"/>
      <c r="M87" s="32"/>
      <c r="N87" s="21"/>
      <c r="O87" s="23"/>
      <c r="P87" s="23"/>
      <c r="Q87" s="21"/>
      <c r="R87" s="32"/>
      <c r="S87" s="21"/>
      <c r="T87" s="23"/>
      <c r="U87" s="23"/>
      <c r="V87" s="21"/>
      <c r="X87" s="21"/>
      <c r="Y87" s="21"/>
    </row>
    <row r="88" spans="1:25" ht="94.5" x14ac:dyDescent="0.15">
      <c r="A88" s="37"/>
      <c r="B88" s="38"/>
      <c r="C88" s="39"/>
      <c r="D88" s="38"/>
      <c r="E88" s="21" t="s">
        <v>477</v>
      </c>
      <c r="F88" s="32" t="s">
        <v>747</v>
      </c>
      <c r="G88" s="79" t="s">
        <v>743</v>
      </c>
      <c r="H88" s="21"/>
      <c r="I88" s="21"/>
      <c r="J88" s="23"/>
      <c r="K88" s="23"/>
      <c r="L88" s="21"/>
      <c r="M88" s="32"/>
      <c r="N88" s="21"/>
      <c r="O88" s="23"/>
      <c r="P88" s="23"/>
      <c r="Q88" s="21"/>
      <c r="R88" s="32"/>
      <c r="S88" s="21"/>
      <c r="T88" s="23"/>
      <c r="U88" s="23"/>
      <c r="V88" s="21"/>
      <c r="X88" s="21"/>
      <c r="Y88" s="78" t="s">
        <v>746</v>
      </c>
    </row>
    <row r="89" spans="1:25" x14ac:dyDescent="0.15">
      <c r="A89" s="30">
        <v>8</v>
      </c>
      <c r="B89" s="31" t="s">
        <v>192</v>
      </c>
      <c r="C89" s="41" t="str">
        <f>IF(COUNTA(F89:F102)=0,"","○")</f>
        <v>○</v>
      </c>
      <c r="D89" s="31" t="s">
        <v>191</v>
      </c>
      <c r="E89" s="21" t="s">
        <v>478</v>
      </c>
      <c r="F89" s="32" t="s">
        <v>747</v>
      </c>
      <c r="G89" s="33" t="s">
        <v>190</v>
      </c>
      <c r="H89" s="21"/>
      <c r="I89" s="21"/>
      <c r="J89" s="23"/>
      <c r="K89" s="23"/>
      <c r="L89" s="21"/>
      <c r="M89" s="32"/>
      <c r="N89" s="21"/>
      <c r="O89" s="23"/>
      <c r="P89" s="23"/>
      <c r="Q89" s="21"/>
      <c r="R89" s="32"/>
      <c r="S89" s="21"/>
      <c r="T89" s="23"/>
      <c r="U89" s="23"/>
      <c r="V89" s="21"/>
      <c r="X89" s="21"/>
      <c r="Y89" s="21"/>
    </row>
    <row r="90" spans="1:25" x14ac:dyDescent="0.15">
      <c r="A90" s="34"/>
      <c r="B90" s="35"/>
      <c r="C90" s="36"/>
      <c r="D90" s="35"/>
      <c r="E90" s="21" t="s">
        <v>479</v>
      </c>
      <c r="F90" s="32" t="s">
        <v>747</v>
      </c>
      <c r="G90" s="33" t="s">
        <v>189</v>
      </c>
      <c r="H90" s="21"/>
      <c r="I90" s="21"/>
      <c r="J90" s="23"/>
      <c r="K90" s="23"/>
      <c r="L90" s="21"/>
      <c r="M90" s="32"/>
      <c r="N90" s="21"/>
      <c r="O90" s="23"/>
      <c r="P90" s="23"/>
      <c r="Q90" s="21"/>
      <c r="R90" s="32"/>
      <c r="S90" s="21"/>
      <c r="T90" s="23"/>
      <c r="U90" s="23"/>
      <c r="V90" s="21"/>
      <c r="X90" s="21"/>
      <c r="Y90" s="21"/>
    </row>
    <row r="91" spans="1:25" ht="40.5" x14ac:dyDescent="0.15">
      <c r="A91" s="34"/>
      <c r="B91" s="35"/>
      <c r="C91" s="36"/>
      <c r="D91" s="35"/>
      <c r="E91" s="21" t="s">
        <v>480</v>
      </c>
      <c r="F91" s="32" t="s">
        <v>747</v>
      </c>
      <c r="G91" s="79" t="s">
        <v>744</v>
      </c>
      <c r="H91" s="21"/>
      <c r="I91" s="21"/>
      <c r="J91" s="23"/>
      <c r="K91" s="23"/>
      <c r="L91" s="21"/>
      <c r="M91" s="32"/>
      <c r="N91" s="21"/>
      <c r="O91" s="23"/>
      <c r="P91" s="23"/>
      <c r="Q91" s="21"/>
      <c r="R91" s="32"/>
      <c r="S91" s="21"/>
      <c r="T91" s="23"/>
      <c r="U91" s="23"/>
      <c r="V91" s="21"/>
      <c r="X91" s="21"/>
      <c r="Y91" s="78" t="s">
        <v>746</v>
      </c>
    </row>
    <row r="92" spans="1:25" x14ac:dyDescent="0.15">
      <c r="A92" s="34"/>
      <c r="B92" s="35"/>
      <c r="C92" s="36"/>
      <c r="D92" s="35"/>
      <c r="E92" s="21" t="s">
        <v>481</v>
      </c>
      <c r="F92" s="32" t="s">
        <v>747</v>
      </c>
      <c r="G92" s="33" t="s">
        <v>188</v>
      </c>
      <c r="H92" s="21"/>
      <c r="I92" s="21"/>
      <c r="J92" s="23"/>
      <c r="K92" s="23"/>
      <c r="L92" s="21"/>
      <c r="M92" s="32"/>
      <c r="N92" s="21"/>
      <c r="O92" s="23"/>
      <c r="P92" s="23"/>
      <c r="Q92" s="21"/>
      <c r="R92" s="32"/>
      <c r="S92" s="21"/>
      <c r="T92" s="23"/>
      <c r="U92" s="23"/>
      <c r="V92" s="21"/>
      <c r="X92" s="21"/>
      <c r="Y92" s="21"/>
    </row>
    <row r="93" spans="1:25" x14ac:dyDescent="0.15">
      <c r="A93" s="34"/>
      <c r="B93" s="35"/>
      <c r="C93" s="36"/>
      <c r="D93" s="35"/>
      <c r="E93" s="21" t="s">
        <v>482</v>
      </c>
      <c r="F93" s="32" t="s">
        <v>747</v>
      </c>
      <c r="G93" s="33" t="s">
        <v>187</v>
      </c>
      <c r="H93" s="21"/>
      <c r="I93" s="21"/>
      <c r="J93" s="23"/>
      <c r="K93" s="23"/>
      <c r="L93" s="21"/>
      <c r="M93" s="32"/>
      <c r="N93" s="21"/>
      <c r="O93" s="23"/>
      <c r="P93" s="23"/>
      <c r="Q93" s="21"/>
      <c r="R93" s="32"/>
      <c r="S93" s="21"/>
      <c r="T93" s="23"/>
      <c r="U93" s="23"/>
      <c r="V93" s="21"/>
      <c r="X93" s="21"/>
      <c r="Y93" s="21"/>
    </row>
    <row r="94" spans="1:25" x14ac:dyDescent="0.15">
      <c r="A94" s="34"/>
      <c r="B94" s="35"/>
      <c r="C94" s="36"/>
      <c r="D94" s="35"/>
      <c r="E94" s="21" t="s">
        <v>483</v>
      </c>
      <c r="F94" s="32" t="s">
        <v>747</v>
      </c>
      <c r="G94" s="33" t="s">
        <v>186</v>
      </c>
      <c r="H94" s="21"/>
      <c r="I94" s="21"/>
      <c r="J94" s="23"/>
      <c r="K94" s="23"/>
      <c r="L94" s="21"/>
      <c r="M94" s="32"/>
      <c r="N94" s="21"/>
      <c r="O94" s="23"/>
      <c r="P94" s="23"/>
      <c r="Q94" s="21"/>
      <c r="R94" s="32"/>
      <c r="S94" s="21"/>
      <c r="T94" s="23"/>
      <c r="U94" s="23"/>
      <c r="V94" s="21"/>
      <c r="X94" s="21"/>
      <c r="Y94" s="21"/>
    </row>
    <row r="95" spans="1:25" ht="27" x14ac:dyDescent="0.15">
      <c r="A95" s="34"/>
      <c r="B95" s="35"/>
      <c r="C95" s="36"/>
      <c r="D95" s="35"/>
      <c r="E95" s="21" t="s">
        <v>484</v>
      </c>
      <c r="F95" s="32" t="s">
        <v>747</v>
      </c>
      <c r="G95" s="33" t="s">
        <v>185</v>
      </c>
      <c r="H95" s="21"/>
      <c r="I95" s="21"/>
      <c r="J95" s="23"/>
      <c r="K95" s="23"/>
      <c r="L95" s="21"/>
      <c r="M95" s="32"/>
      <c r="N95" s="21"/>
      <c r="O95" s="23"/>
      <c r="P95" s="23"/>
      <c r="Q95" s="21"/>
      <c r="R95" s="32"/>
      <c r="S95" s="21"/>
      <c r="T95" s="23"/>
      <c r="U95" s="23"/>
      <c r="V95" s="21"/>
      <c r="X95" s="40" t="s">
        <v>664</v>
      </c>
      <c r="Y95" s="40"/>
    </row>
    <row r="96" spans="1:25" x14ac:dyDescent="0.15">
      <c r="A96" s="34"/>
      <c r="B96" s="35"/>
      <c r="C96" s="36"/>
      <c r="D96" s="35"/>
      <c r="E96" s="21" t="s">
        <v>485</v>
      </c>
      <c r="F96" s="32" t="s">
        <v>747</v>
      </c>
      <c r="G96" s="33" t="s">
        <v>646</v>
      </c>
      <c r="H96" s="21"/>
      <c r="I96" s="21"/>
      <c r="J96" s="23"/>
      <c r="K96" s="23"/>
      <c r="L96" s="21"/>
      <c r="M96" s="32"/>
      <c r="N96" s="21"/>
      <c r="O96" s="23"/>
      <c r="P96" s="23"/>
      <c r="Q96" s="21"/>
      <c r="R96" s="32"/>
      <c r="S96" s="21"/>
      <c r="T96" s="23"/>
      <c r="U96" s="23"/>
      <c r="V96" s="21"/>
      <c r="X96" s="40" t="s">
        <v>664</v>
      </c>
      <c r="Y96" s="40"/>
    </row>
    <row r="97" spans="1:25" x14ac:dyDescent="0.15">
      <c r="A97" s="34"/>
      <c r="B97" s="35"/>
      <c r="C97" s="36"/>
      <c r="D97" s="35"/>
      <c r="E97" s="21" t="s">
        <v>486</v>
      </c>
      <c r="F97" s="32" t="s">
        <v>747</v>
      </c>
      <c r="G97" s="33" t="s">
        <v>647</v>
      </c>
      <c r="H97" s="21"/>
      <c r="I97" s="21"/>
      <c r="J97" s="23"/>
      <c r="K97" s="23"/>
      <c r="L97" s="21"/>
      <c r="M97" s="32"/>
      <c r="N97" s="21"/>
      <c r="O97" s="23"/>
      <c r="P97" s="23"/>
      <c r="Q97" s="21"/>
      <c r="R97" s="32"/>
      <c r="S97" s="21"/>
      <c r="T97" s="23"/>
      <c r="U97" s="23"/>
      <c r="V97" s="21"/>
      <c r="X97" s="40" t="s">
        <v>664</v>
      </c>
      <c r="Y97" s="40"/>
    </row>
    <row r="98" spans="1:25" x14ac:dyDescent="0.15">
      <c r="A98" s="34"/>
      <c r="B98" s="35"/>
      <c r="C98" s="36"/>
      <c r="D98" s="35"/>
      <c r="E98" s="21" t="s">
        <v>487</v>
      </c>
      <c r="F98" s="32" t="s">
        <v>747</v>
      </c>
      <c r="G98" s="33" t="s">
        <v>648</v>
      </c>
      <c r="H98" s="21"/>
      <c r="I98" s="21"/>
      <c r="J98" s="23"/>
      <c r="K98" s="23"/>
      <c r="L98" s="21"/>
      <c r="M98" s="32"/>
      <c r="N98" s="21"/>
      <c r="O98" s="23"/>
      <c r="P98" s="23"/>
      <c r="Q98" s="21"/>
      <c r="R98" s="32"/>
      <c r="S98" s="21"/>
      <c r="T98" s="23"/>
      <c r="U98" s="23"/>
      <c r="V98" s="21"/>
      <c r="X98" s="40" t="s">
        <v>664</v>
      </c>
      <c r="Y98" s="40"/>
    </row>
    <row r="99" spans="1:25" x14ac:dyDescent="0.15">
      <c r="A99" s="34"/>
      <c r="B99" s="35"/>
      <c r="C99" s="36"/>
      <c r="D99" s="35"/>
      <c r="E99" s="21" t="s">
        <v>488</v>
      </c>
      <c r="F99" s="32" t="s">
        <v>747</v>
      </c>
      <c r="G99" s="33" t="s">
        <v>649</v>
      </c>
      <c r="H99" s="21"/>
      <c r="I99" s="21"/>
      <c r="J99" s="23"/>
      <c r="K99" s="23"/>
      <c r="L99" s="21"/>
      <c r="M99" s="32"/>
      <c r="N99" s="21"/>
      <c r="O99" s="23"/>
      <c r="P99" s="23"/>
      <c r="Q99" s="21"/>
      <c r="R99" s="32"/>
      <c r="S99" s="21"/>
      <c r="T99" s="23"/>
      <c r="U99" s="23"/>
      <c r="V99" s="21"/>
      <c r="X99" s="40" t="s">
        <v>664</v>
      </c>
      <c r="Y99" s="40"/>
    </row>
    <row r="100" spans="1:25" ht="27" x14ac:dyDescent="0.15">
      <c r="A100" s="34"/>
      <c r="B100" s="35"/>
      <c r="C100" s="36"/>
      <c r="D100" s="35"/>
      <c r="E100" s="21" t="s">
        <v>489</v>
      </c>
      <c r="F100" s="32" t="s">
        <v>747</v>
      </c>
      <c r="G100" s="33" t="s">
        <v>650</v>
      </c>
      <c r="H100" s="21"/>
      <c r="I100" s="21"/>
      <c r="J100" s="23"/>
      <c r="K100" s="23"/>
      <c r="L100" s="21"/>
      <c r="M100" s="32"/>
      <c r="N100" s="21"/>
      <c r="O100" s="23"/>
      <c r="P100" s="23"/>
      <c r="Q100" s="21"/>
      <c r="R100" s="32"/>
      <c r="S100" s="21"/>
      <c r="T100" s="23"/>
      <c r="U100" s="23"/>
      <c r="V100" s="21"/>
      <c r="X100" s="40" t="s">
        <v>664</v>
      </c>
      <c r="Y100" s="40"/>
    </row>
    <row r="101" spans="1:25" ht="27" x14ac:dyDescent="0.15">
      <c r="A101" s="34"/>
      <c r="B101" s="35"/>
      <c r="C101" s="36"/>
      <c r="D101" s="35"/>
      <c r="E101" s="21" t="s">
        <v>490</v>
      </c>
      <c r="F101" s="32" t="s">
        <v>747</v>
      </c>
      <c r="G101" s="33" t="s">
        <v>651</v>
      </c>
      <c r="H101" s="21"/>
      <c r="I101" s="21"/>
      <c r="J101" s="23"/>
      <c r="K101" s="23"/>
      <c r="L101" s="21"/>
      <c r="M101" s="32"/>
      <c r="N101" s="21"/>
      <c r="O101" s="23"/>
      <c r="P101" s="23"/>
      <c r="Q101" s="21"/>
      <c r="R101" s="32"/>
      <c r="S101" s="21"/>
      <c r="T101" s="23"/>
      <c r="U101" s="23"/>
      <c r="V101" s="21"/>
      <c r="X101" s="40" t="s">
        <v>664</v>
      </c>
      <c r="Y101" s="40"/>
    </row>
    <row r="102" spans="1:25" ht="27" x14ac:dyDescent="0.15">
      <c r="A102" s="34"/>
      <c r="B102" s="35"/>
      <c r="C102" s="39"/>
      <c r="D102" s="38"/>
      <c r="E102" s="21" t="s">
        <v>491</v>
      </c>
      <c r="F102" s="32" t="s">
        <v>747</v>
      </c>
      <c r="G102" s="33" t="s">
        <v>652</v>
      </c>
      <c r="H102" s="21"/>
      <c r="I102" s="21"/>
      <c r="J102" s="23"/>
      <c r="K102" s="23"/>
      <c r="L102" s="21"/>
      <c r="M102" s="32"/>
      <c r="N102" s="21"/>
      <c r="O102" s="23"/>
      <c r="P102" s="23"/>
      <c r="Q102" s="21"/>
      <c r="R102" s="32"/>
      <c r="S102" s="21"/>
      <c r="T102" s="23"/>
      <c r="U102" s="23"/>
      <c r="V102" s="21"/>
      <c r="X102" s="40" t="s">
        <v>664</v>
      </c>
      <c r="Y102" s="40"/>
    </row>
    <row r="103" spans="1:25" x14ac:dyDescent="0.15">
      <c r="A103" s="34"/>
      <c r="B103" s="35"/>
      <c r="C103" s="41" t="str">
        <f>IF(COUNTA(F103:F105)=0,"","○")</f>
        <v>○</v>
      </c>
      <c r="D103" s="31" t="s">
        <v>184</v>
      </c>
      <c r="E103" s="21" t="s">
        <v>492</v>
      </c>
      <c r="F103" s="32" t="s">
        <v>747</v>
      </c>
      <c r="G103" s="33" t="s">
        <v>183</v>
      </c>
      <c r="H103" s="21"/>
      <c r="I103" s="21"/>
      <c r="J103" s="23"/>
      <c r="K103" s="23"/>
      <c r="L103" s="21"/>
      <c r="M103" s="32"/>
      <c r="N103" s="21"/>
      <c r="O103" s="23"/>
      <c r="P103" s="23"/>
      <c r="Q103" s="21"/>
      <c r="R103" s="32"/>
      <c r="S103" s="21"/>
      <c r="T103" s="23"/>
      <c r="U103" s="23"/>
      <c r="V103" s="21"/>
      <c r="X103" s="21"/>
      <c r="Y103" s="21"/>
    </row>
    <row r="104" spans="1:25" x14ac:dyDescent="0.15">
      <c r="A104" s="34"/>
      <c r="B104" s="35"/>
      <c r="C104" s="36"/>
      <c r="D104" s="35"/>
      <c r="E104" s="21" t="s">
        <v>493</v>
      </c>
      <c r="F104" s="32" t="s">
        <v>747</v>
      </c>
      <c r="G104" s="33" t="s">
        <v>182</v>
      </c>
      <c r="H104" s="21"/>
      <c r="I104" s="21"/>
      <c r="J104" s="23"/>
      <c r="K104" s="23"/>
      <c r="L104" s="21"/>
      <c r="M104" s="32"/>
      <c r="N104" s="21"/>
      <c r="O104" s="23"/>
      <c r="P104" s="23"/>
      <c r="Q104" s="21"/>
      <c r="R104" s="32"/>
      <c r="S104" s="21"/>
      <c r="T104" s="23"/>
      <c r="U104" s="23"/>
      <c r="V104" s="21"/>
      <c r="X104" s="21"/>
      <c r="Y104" s="21"/>
    </row>
    <row r="105" spans="1:25" x14ac:dyDescent="0.15">
      <c r="A105" s="37"/>
      <c r="B105" s="38"/>
      <c r="C105" s="39"/>
      <c r="D105" s="38"/>
      <c r="E105" s="21" t="s">
        <v>494</v>
      </c>
      <c r="F105" s="32" t="s">
        <v>747</v>
      </c>
      <c r="G105" s="33" t="s">
        <v>181</v>
      </c>
      <c r="H105" s="21"/>
      <c r="I105" s="21"/>
      <c r="J105" s="23"/>
      <c r="K105" s="23"/>
      <c r="L105" s="21"/>
      <c r="M105" s="32"/>
      <c r="N105" s="21"/>
      <c r="O105" s="23"/>
      <c r="P105" s="23"/>
      <c r="Q105" s="21"/>
      <c r="R105" s="32"/>
      <c r="S105" s="21"/>
      <c r="T105" s="23"/>
      <c r="U105" s="23"/>
      <c r="V105" s="21"/>
      <c r="X105" s="21"/>
      <c r="Y105" s="21"/>
    </row>
    <row r="106" spans="1:25" x14ac:dyDescent="0.15">
      <c r="A106" s="30">
        <v>9</v>
      </c>
      <c r="B106" s="31" t="s">
        <v>180</v>
      </c>
      <c r="C106" s="41" t="str">
        <f>IF(COUNTA(F106:F109)=0,"","○")</f>
        <v>○</v>
      </c>
      <c r="D106" s="35" t="s">
        <v>180</v>
      </c>
      <c r="E106" s="21" t="s">
        <v>495</v>
      </c>
      <c r="F106" s="32" t="s">
        <v>747</v>
      </c>
      <c r="G106" s="33" t="s">
        <v>653</v>
      </c>
      <c r="H106" s="21"/>
      <c r="I106" s="21"/>
      <c r="J106" s="23"/>
      <c r="K106" s="23"/>
      <c r="L106" s="21"/>
      <c r="M106" s="32"/>
      <c r="N106" s="21"/>
      <c r="O106" s="23"/>
      <c r="P106" s="23"/>
      <c r="Q106" s="21"/>
      <c r="R106" s="32"/>
      <c r="S106" s="21"/>
      <c r="T106" s="23"/>
      <c r="U106" s="23"/>
      <c r="V106" s="21"/>
      <c r="X106" s="21"/>
      <c r="Y106" s="21"/>
    </row>
    <row r="107" spans="1:25" x14ac:dyDescent="0.15">
      <c r="A107" s="34"/>
      <c r="B107" s="35"/>
      <c r="C107" s="36"/>
      <c r="D107" s="35"/>
      <c r="E107" s="21" t="s">
        <v>496</v>
      </c>
      <c r="F107" s="32" t="s">
        <v>747</v>
      </c>
      <c r="G107" s="33" t="s">
        <v>179</v>
      </c>
      <c r="H107" s="21"/>
      <c r="I107" s="21"/>
      <c r="J107" s="23"/>
      <c r="K107" s="23"/>
      <c r="L107" s="21"/>
      <c r="M107" s="32"/>
      <c r="N107" s="21"/>
      <c r="O107" s="23"/>
      <c r="P107" s="23"/>
      <c r="Q107" s="21"/>
      <c r="R107" s="32"/>
      <c r="S107" s="21"/>
      <c r="T107" s="23"/>
      <c r="U107" s="23"/>
      <c r="V107" s="21"/>
      <c r="X107" s="40"/>
      <c r="Y107" s="40"/>
    </row>
    <row r="108" spans="1:25" x14ac:dyDescent="0.15">
      <c r="A108" s="34"/>
      <c r="B108" s="35"/>
      <c r="C108" s="36"/>
      <c r="D108" s="35"/>
      <c r="E108" s="21" t="s">
        <v>497</v>
      </c>
      <c r="F108" s="32" t="s">
        <v>747</v>
      </c>
      <c r="G108" s="33" t="s">
        <v>654</v>
      </c>
      <c r="H108" s="21"/>
      <c r="I108" s="21"/>
      <c r="J108" s="23"/>
      <c r="K108" s="23"/>
      <c r="L108" s="21"/>
      <c r="M108" s="32"/>
      <c r="N108" s="21"/>
      <c r="O108" s="23"/>
      <c r="P108" s="23"/>
      <c r="Q108" s="21"/>
      <c r="R108" s="32"/>
      <c r="S108" s="21"/>
      <c r="T108" s="23"/>
      <c r="U108" s="23"/>
      <c r="V108" s="21"/>
      <c r="X108" s="40" t="s">
        <v>664</v>
      </c>
      <c r="Y108" s="40"/>
    </row>
    <row r="109" spans="1:25" x14ac:dyDescent="0.15">
      <c r="A109" s="34"/>
      <c r="B109" s="35"/>
      <c r="C109" s="36"/>
      <c r="D109" s="35"/>
      <c r="E109" s="21" t="s">
        <v>498</v>
      </c>
      <c r="F109" s="32" t="s">
        <v>747</v>
      </c>
      <c r="G109" s="33" t="s">
        <v>655</v>
      </c>
      <c r="H109" s="21"/>
      <c r="I109" s="21"/>
      <c r="J109" s="23"/>
      <c r="K109" s="23"/>
      <c r="L109" s="21"/>
      <c r="M109" s="32"/>
      <c r="N109" s="21"/>
      <c r="O109" s="23"/>
      <c r="P109" s="23"/>
      <c r="Q109" s="21"/>
      <c r="R109" s="32"/>
      <c r="S109" s="21"/>
      <c r="T109" s="23"/>
      <c r="U109" s="23"/>
      <c r="V109" s="21"/>
      <c r="X109" s="40" t="s">
        <v>664</v>
      </c>
      <c r="Y109" s="40"/>
    </row>
    <row r="110" spans="1:25" x14ac:dyDescent="0.15">
      <c r="A110" s="30">
        <v>10</v>
      </c>
      <c r="B110" s="31" t="s">
        <v>178</v>
      </c>
      <c r="C110" s="41" t="str">
        <f>IF(COUNTA(F110:F111)=0,"","○")</f>
        <v>○</v>
      </c>
      <c r="D110" s="31" t="s">
        <v>177</v>
      </c>
      <c r="E110" s="21" t="s">
        <v>665</v>
      </c>
      <c r="F110" s="32" t="s">
        <v>747</v>
      </c>
      <c r="G110" s="33" t="s">
        <v>176</v>
      </c>
      <c r="H110" s="21"/>
      <c r="I110" s="21"/>
      <c r="J110" s="23"/>
      <c r="K110" s="23"/>
      <c r="L110" s="21"/>
      <c r="M110" s="32"/>
      <c r="N110" s="21"/>
      <c r="O110" s="23"/>
      <c r="P110" s="23"/>
      <c r="Q110" s="21"/>
      <c r="R110" s="32"/>
      <c r="S110" s="21"/>
      <c r="T110" s="23"/>
      <c r="U110" s="23"/>
      <c r="V110" s="21"/>
      <c r="X110" s="21"/>
      <c r="Y110" s="21"/>
    </row>
    <row r="111" spans="1:25" x14ac:dyDescent="0.15">
      <c r="A111" s="34"/>
      <c r="B111" s="35"/>
      <c r="C111" s="39"/>
      <c r="D111" s="38"/>
      <c r="E111" s="21" t="s">
        <v>666</v>
      </c>
      <c r="F111" s="32" t="s">
        <v>747</v>
      </c>
      <c r="G111" s="33" t="s">
        <v>175</v>
      </c>
      <c r="H111" s="21"/>
      <c r="I111" s="21"/>
      <c r="J111" s="23"/>
      <c r="K111" s="23"/>
      <c r="L111" s="21"/>
      <c r="M111" s="32"/>
      <c r="N111" s="21"/>
      <c r="O111" s="23"/>
      <c r="P111" s="23"/>
      <c r="Q111" s="21"/>
      <c r="R111" s="32"/>
      <c r="S111" s="21"/>
      <c r="T111" s="23"/>
      <c r="U111" s="23"/>
      <c r="V111" s="21"/>
      <c r="X111" s="21"/>
      <c r="Y111" s="21"/>
    </row>
    <row r="112" spans="1:25" ht="27" x14ac:dyDescent="0.15">
      <c r="A112" s="34"/>
      <c r="B112" s="35"/>
      <c r="C112" s="41" t="str">
        <f>IF(COUNTA(F112:F132)=0,"","○")</f>
        <v>○</v>
      </c>
      <c r="D112" s="31" t="s">
        <v>174</v>
      </c>
      <c r="E112" s="21" t="s">
        <v>667</v>
      </c>
      <c r="F112" s="32" t="s">
        <v>747</v>
      </c>
      <c r="G112" s="33" t="s">
        <v>173</v>
      </c>
      <c r="H112" s="21"/>
      <c r="I112" s="21"/>
      <c r="J112" s="23"/>
      <c r="K112" s="23"/>
      <c r="L112" s="21"/>
      <c r="M112" s="32"/>
      <c r="N112" s="21"/>
      <c r="O112" s="23"/>
      <c r="P112" s="23"/>
      <c r="Q112" s="21"/>
      <c r="R112" s="32"/>
      <c r="S112" s="21"/>
      <c r="T112" s="23"/>
      <c r="U112" s="23"/>
      <c r="V112" s="21"/>
      <c r="X112" s="21"/>
      <c r="Y112" s="21"/>
    </row>
    <row r="113" spans="1:25" ht="27" x14ac:dyDescent="0.15">
      <c r="A113" s="34"/>
      <c r="B113" s="35"/>
      <c r="C113" s="36"/>
      <c r="D113" s="35"/>
      <c r="E113" s="21" t="s">
        <v>668</v>
      </c>
      <c r="F113" s="32" t="s">
        <v>747</v>
      </c>
      <c r="G113" s="79" t="s">
        <v>745</v>
      </c>
      <c r="H113" s="21"/>
      <c r="I113" s="21"/>
      <c r="J113" s="23"/>
      <c r="K113" s="23"/>
      <c r="L113" s="21"/>
      <c r="M113" s="32"/>
      <c r="N113" s="21"/>
      <c r="O113" s="23"/>
      <c r="P113" s="23"/>
      <c r="Q113" s="21"/>
      <c r="R113" s="32"/>
      <c r="S113" s="21"/>
      <c r="T113" s="23"/>
      <c r="U113" s="23"/>
      <c r="V113" s="21"/>
      <c r="X113" s="21"/>
      <c r="Y113" s="78" t="s">
        <v>746</v>
      </c>
    </row>
    <row r="114" spans="1:25" ht="27" x14ac:dyDescent="0.15">
      <c r="A114" s="34"/>
      <c r="B114" s="35"/>
      <c r="C114" s="36"/>
      <c r="D114" s="35"/>
      <c r="E114" s="21" t="s">
        <v>669</v>
      </c>
      <c r="F114" s="32" t="s">
        <v>747</v>
      </c>
      <c r="G114" s="33" t="s">
        <v>172</v>
      </c>
      <c r="H114" s="21"/>
      <c r="I114" s="21"/>
      <c r="J114" s="23"/>
      <c r="K114" s="23"/>
      <c r="L114" s="21"/>
      <c r="M114" s="32"/>
      <c r="N114" s="21"/>
      <c r="O114" s="23"/>
      <c r="P114" s="23"/>
      <c r="Q114" s="21"/>
      <c r="R114" s="32"/>
      <c r="S114" s="21"/>
      <c r="T114" s="23"/>
      <c r="U114" s="23"/>
      <c r="V114" s="21"/>
      <c r="X114" s="21"/>
      <c r="Y114" s="21"/>
    </row>
    <row r="115" spans="1:25" ht="27" x14ac:dyDescent="0.15">
      <c r="A115" s="34"/>
      <c r="B115" s="35"/>
      <c r="C115" s="36"/>
      <c r="D115" s="35"/>
      <c r="E115" s="21" t="s">
        <v>670</v>
      </c>
      <c r="F115" s="32" t="s">
        <v>747</v>
      </c>
      <c r="G115" s="33" t="s">
        <v>171</v>
      </c>
      <c r="H115" s="21"/>
      <c r="I115" s="21"/>
      <c r="J115" s="23"/>
      <c r="K115" s="23"/>
      <c r="L115" s="21"/>
      <c r="M115" s="32"/>
      <c r="N115" s="21"/>
      <c r="O115" s="23"/>
      <c r="P115" s="23"/>
      <c r="Q115" s="21"/>
      <c r="R115" s="32"/>
      <c r="S115" s="21"/>
      <c r="T115" s="23"/>
      <c r="U115" s="23"/>
      <c r="V115" s="21"/>
      <c r="X115" s="21"/>
      <c r="Y115" s="21"/>
    </row>
    <row r="116" spans="1:25" ht="54" x14ac:dyDescent="0.15">
      <c r="A116" s="34"/>
      <c r="B116" s="35"/>
      <c r="C116" s="36"/>
      <c r="D116" s="35"/>
      <c r="E116" s="21" t="s">
        <v>671</v>
      </c>
      <c r="F116" s="32"/>
      <c r="G116" s="33" t="s">
        <v>170</v>
      </c>
      <c r="H116" s="21"/>
      <c r="I116" s="21"/>
      <c r="J116" s="23"/>
      <c r="K116" s="23"/>
      <c r="L116" s="93" t="s">
        <v>766</v>
      </c>
      <c r="M116" s="32"/>
      <c r="N116" s="21"/>
      <c r="O116" s="23"/>
      <c r="P116" s="23"/>
      <c r="Q116" s="93"/>
      <c r="R116" s="32"/>
      <c r="S116" s="21"/>
      <c r="T116" s="23"/>
      <c r="U116" s="23"/>
      <c r="V116" s="93"/>
      <c r="X116" s="21"/>
      <c r="Y116" s="78" t="s">
        <v>738</v>
      </c>
    </row>
    <row r="117" spans="1:25" ht="54" x14ac:dyDescent="0.15">
      <c r="A117" s="34"/>
      <c r="B117" s="35"/>
      <c r="C117" s="36"/>
      <c r="D117" s="35"/>
      <c r="E117" s="21" t="s">
        <v>672</v>
      </c>
      <c r="F117" s="32"/>
      <c r="G117" s="33" t="s">
        <v>169</v>
      </c>
      <c r="H117" s="21"/>
      <c r="I117" s="21"/>
      <c r="J117" s="23"/>
      <c r="K117" s="23"/>
      <c r="L117" s="93" t="s">
        <v>766</v>
      </c>
      <c r="M117" s="32"/>
      <c r="N117" s="21"/>
      <c r="O117" s="23"/>
      <c r="P117" s="23"/>
      <c r="Q117" s="93"/>
      <c r="R117" s="32"/>
      <c r="S117" s="21"/>
      <c r="T117" s="23"/>
      <c r="U117" s="23"/>
      <c r="V117" s="93"/>
      <c r="X117" s="21"/>
      <c r="Y117" s="78" t="s">
        <v>738</v>
      </c>
    </row>
    <row r="118" spans="1:25" ht="54" x14ac:dyDescent="0.15">
      <c r="A118" s="34"/>
      <c r="B118" s="35"/>
      <c r="C118" s="36"/>
      <c r="D118" s="35"/>
      <c r="E118" s="21" t="s">
        <v>673</v>
      </c>
      <c r="F118" s="32"/>
      <c r="G118" s="33" t="s">
        <v>168</v>
      </c>
      <c r="H118" s="21"/>
      <c r="I118" s="21"/>
      <c r="J118" s="23"/>
      <c r="K118" s="23"/>
      <c r="L118" s="93" t="s">
        <v>767</v>
      </c>
      <c r="M118" s="32"/>
      <c r="N118" s="21"/>
      <c r="O118" s="23"/>
      <c r="P118" s="23"/>
      <c r="Q118" s="93"/>
      <c r="R118" s="32"/>
      <c r="S118" s="21"/>
      <c r="T118" s="23"/>
      <c r="U118" s="23"/>
      <c r="V118" s="93"/>
      <c r="X118" s="21"/>
      <c r="Y118" s="78" t="s">
        <v>738</v>
      </c>
    </row>
    <row r="119" spans="1:25" ht="27" x14ac:dyDescent="0.15">
      <c r="A119" s="34"/>
      <c r="B119" s="35"/>
      <c r="C119" s="36"/>
      <c r="D119" s="35"/>
      <c r="E119" s="21" t="s">
        <v>674</v>
      </c>
      <c r="F119" s="32" t="s">
        <v>747</v>
      </c>
      <c r="G119" s="33" t="s">
        <v>167</v>
      </c>
      <c r="H119" s="21"/>
      <c r="I119" s="21"/>
      <c r="J119" s="23"/>
      <c r="K119" s="23"/>
      <c r="L119" s="21"/>
      <c r="M119" s="32"/>
      <c r="N119" s="21"/>
      <c r="O119" s="23"/>
      <c r="P119" s="23"/>
      <c r="Q119" s="21"/>
      <c r="R119" s="32"/>
      <c r="S119" s="21"/>
      <c r="T119" s="23"/>
      <c r="U119" s="23"/>
      <c r="V119" s="21"/>
      <c r="X119" s="21"/>
      <c r="Y119" s="21"/>
    </row>
    <row r="120" spans="1:25" x14ac:dyDescent="0.15">
      <c r="A120" s="34"/>
      <c r="B120" s="35"/>
      <c r="C120" s="36"/>
      <c r="D120" s="35"/>
      <c r="E120" s="21" t="s">
        <v>675</v>
      </c>
      <c r="F120" s="32" t="s">
        <v>747</v>
      </c>
      <c r="G120" s="33" t="s">
        <v>166</v>
      </c>
      <c r="H120" s="21"/>
      <c r="I120" s="21"/>
      <c r="J120" s="23"/>
      <c r="K120" s="23"/>
      <c r="L120" s="21"/>
      <c r="M120" s="32"/>
      <c r="N120" s="21"/>
      <c r="O120" s="23"/>
      <c r="P120" s="23"/>
      <c r="Q120" s="21"/>
      <c r="R120" s="32"/>
      <c r="S120" s="21"/>
      <c r="T120" s="23"/>
      <c r="U120" s="23"/>
      <c r="V120" s="21"/>
      <c r="X120" s="21"/>
      <c r="Y120" s="21"/>
    </row>
    <row r="121" spans="1:25" x14ac:dyDescent="0.15">
      <c r="A121" s="34"/>
      <c r="B121" s="35"/>
      <c r="C121" s="36"/>
      <c r="D121" s="35"/>
      <c r="E121" s="21" t="s">
        <v>676</v>
      </c>
      <c r="F121" s="32" t="s">
        <v>747</v>
      </c>
      <c r="G121" s="33" t="s">
        <v>165</v>
      </c>
      <c r="H121" s="21"/>
      <c r="I121" s="21"/>
      <c r="J121" s="23"/>
      <c r="K121" s="23"/>
      <c r="L121" s="21"/>
      <c r="M121" s="32"/>
      <c r="N121" s="21"/>
      <c r="O121" s="23"/>
      <c r="P121" s="23"/>
      <c r="Q121" s="21"/>
      <c r="R121" s="32"/>
      <c r="S121" s="21"/>
      <c r="T121" s="23"/>
      <c r="U121" s="23"/>
      <c r="V121" s="21"/>
      <c r="X121" s="21"/>
      <c r="Y121" s="21"/>
    </row>
    <row r="122" spans="1:25" ht="27" x14ac:dyDescent="0.15">
      <c r="A122" s="34"/>
      <c r="B122" s="35"/>
      <c r="C122" s="36"/>
      <c r="D122" s="35"/>
      <c r="E122" s="21" t="s">
        <v>677</v>
      </c>
      <c r="F122" s="32" t="s">
        <v>747</v>
      </c>
      <c r="G122" s="33" t="s">
        <v>164</v>
      </c>
      <c r="H122" s="21"/>
      <c r="I122" s="21"/>
      <c r="J122" s="23"/>
      <c r="K122" s="23"/>
      <c r="L122" s="21"/>
      <c r="M122" s="32"/>
      <c r="N122" s="21"/>
      <c r="O122" s="23"/>
      <c r="P122" s="23"/>
      <c r="Q122" s="21"/>
      <c r="R122" s="32"/>
      <c r="S122" s="21"/>
      <c r="T122" s="23"/>
      <c r="U122" s="23"/>
      <c r="V122" s="21"/>
      <c r="X122" s="21"/>
      <c r="Y122" s="21"/>
    </row>
    <row r="123" spans="1:25" x14ac:dyDescent="0.15">
      <c r="A123" s="34"/>
      <c r="B123" s="35"/>
      <c r="C123" s="36"/>
      <c r="D123" s="35"/>
      <c r="E123" s="21" t="s">
        <v>678</v>
      </c>
      <c r="F123" s="32" t="s">
        <v>747</v>
      </c>
      <c r="G123" s="33" t="s">
        <v>163</v>
      </c>
      <c r="H123" s="21"/>
      <c r="I123" s="21"/>
      <c r="J123" s="23"/>
      <c r="K123" s="23"/>
      <c r="L123" s="21"/>
      <c r="M123" s="32"/>
      <c r="N123" s="21"/>
      <c r="O123" s="23"/>
      <c r="P123" s="23"/>
      <c r="Q123" s="21"/>
      <c r="R123" s="32"/>
      <c r="S123" s="21"/>
      <c r="T123" s="23"/>
      <c r="U123" s="23"/>
      <c r="V123" s="21"/>
      <c r="X123" s="21"/>
      <c r="Y123" s="21"/>
    </row>
    <row r="124" spans="1:25" x14ac:dyDescent="0.15">
      <c r="A124" s="34"/>
      <c r="B124" s="35"/>
      <c r="C124" s="36"/>
      <c r="D124" s="35"/>
      <c r="E124" s="21" t="s">
        <v>679</v>
      </c>
      <c r="F124" s="32" t="s">
        <v>747</v>
      </c>
      <c r="G124" s="33" t="s">
        <v>162</v>
      </c>
      <c r="H124" s="21"/>
      <c r="I124" s="21"/>
      <c r="J124" s="23"/>
      <c r="K124" s="23"/>
      <c r="L124" s="21"/>
      <c r="M124" s="32"/>
      <c r="N124" s="21"/>
      <c r="O124" s="23"/>
      <c r="P124" s="23"/>
      <c r="Q124" s="21"/>
      <c r="R124" s="32"/>
      <c r="S124" s="21"/>
      <c r="T124" s="23"/>
      <c r="U124" s="23"/>
      <c r="V124" s="21"/>
      <c r="X124" s="21"/>
      <c r="Y124" s="21"/>
    </row>
    <row r="125" spans="1:25" ht="27" x14ac:dyDescent="0.15">
      <c r="A125" s="34"/>
      <c r="B125" s="35"/>
      <c r="C125" s="36"/>
      <c r="D125" s="35"/>
      <c r="E125" s="21" t="s">
        <v>680</v>
      </c>
      <c r="F125" s="32" t="s">
        <v>747</v>
      </c>
      <c r="G125" s="33" t="s">
        <v>161</v>
      </c>
      <c r="H125" s="21"/>
      <c r="I125" s="21"/>
      <c r="J125" s="23"/>
      <c r="K125" s="23"/>
      <c r="L125" s="21"/>
      <c r="M125" s="32"/>
      <c r="N125" s="21"/>
      <c r="O125" s="23"/>
      <c r="P125" s="23"/>
      <c r="Q125" s="21"/>
      <c r="R125" s="32"/>
      <c r="S125" s="21"/>
      <c r="T125" s="23"/>
      <c r="U125" s="23"/>
      <c r="V125" s="21"/>
      <c r="X125" s="21"/>
      <c r="Y125" s="21"/>
    </row>
    <row r="126" spans="1:25" x14ac:dyDescent="0.15">
      <c r="A126" s="34"/>
      <c r="B126" s="35"/>
      <c r="C126" s="36"/>
      <c r="D126" s="35"/>
      <c r="E126" s="21" t="s">
        <v>681</v>
      </c>
      <c r="F126" s="32" t="s">
        <v>747</v>
      </c>
      <c r="G126" s="33" t="s">
        <v>160</v>
      </c>
      <c r="H126" s="21"/>
      <c r="I126" s="21"/>
      <c r="J126" s="23"/>
      <c r="K126" s="23"/>
      <c r="L126" s="21"/>
      <c r="M126" s="32"/>
      <c r="N126" s="21"/>
      <c r="O126" s="23"/>
      <c r="P126" s="23"/>
      <c r="Q126" s="21"/>
      <c r="R126" s="32"/>
      <c r="S126" s="21"/>
      <c r="T126" s="23"/>
      <c r="U126" s="23"/>
      <c r="V126" s="21"/>
      <c r="X126" s="21"/>
      <c r="Y126" s="21"/>
    </row>
    <row r="127" spans="1:25" x14ac:dyDescent="0.15">
      <c r="A127" s="34"/>
      <c r="B127" s="35"/>
      <c r="C127" s="36"/>
      <c r="D127" s="35"/>
      <c r="E127" s="21" t="s">
        <v>682</v>
      </c>
      <c r="F127" s="32" t="s">
        <v>747</v>
      </c>
      <c r="G127" s="33" t="s">
        <v>656</v>
      </c>
      <c r="H127" s="21"/>
      <c r="I127" s="21"/>
      <c r="J127" s="23"/>
      <c r="K127" s="23"/>
      <c r="L127" s="21"/>
      <c r="M127" s="32"/>
      <c r="N127" s="21"/>
      <c r="O127" s="23"/>
      <c r="P127" s="23"/>
      <c r="Q127" s="21"/>
      <c r="R127" s="32"/>
      <c r="S127" s="21"/>
      <c r="T127" s="23"/>
      <c r="U127" s="23"/>
      <c r="V127" s="21"/>
      <c r="X127" s="40" t="s">
        <v>664</v>
      </c>
      <c r="Y127" s="40"/>
    </row>
    <row r="128" spans="1:25" x14ac:dyDescent="0.15">
      <c r="A128" s="34"/>
      <c r="B128" s="35"/>
      <c r="C128" s="36"/>
      <c r="D128" s="35"/>
      <c r="E128" s="21" t="s">
        <v>683</v>
      </c>
      <c r="F128" s="32" t="s">
        <v>747</v>
      </c>
      <c r="G128" s="33" t="s">
        <v>657</v>
      </c>
      <c r="H128" s="21"/>
      <c r="I128" s="21"/>
      <c r="J128" s="23"/>
      <c r="K128" s="23"/>
      <c r="L128" s="21"/>
      <c r="M128" s="32"/>
      <c r="N128" s="21"/>
      <c r="O128" s="23"/>
      <c r="P128" s="23"/>
      <c r="Q128" s="21"/>
      <c r="R128" s="32"/>
      <c r="S128" s="21"/>
      <c r="T128" s="23"/>
      <c r="U128" s="23"/>
      <c r="V128" s="21"/>
      <c r="X128" s="40" t="s">
        <v>664</v>
      </c>
      <c r="Y128" s="40"/>
    </row>
    <row r="129" spans="1:25" x14ac:dyDescent="0.15">
      <c r="A129" s="34"/>
      <c r="B129" s="35"/>
      <c r="C129" s="36"/>
      <c r="D129" s="35"/>
      <c r="E129" s="21" t="s">
        <v>684</v>
      </c>
      <c r="F129" s="32" t="s">
        <v>747</v>
      </c>
      <c r="G129" s="33" t="s">
        <v>658</v>
      </c>
      <c r="H129" s="21"/>
      <c r="I129" s="21"/>
      <c r="J129" s="23"/>
      <c r="K129" s="23"/>
      <c r="L129" s="21"/>
      <c r="M129" s="32"/>
      <c r="N129" s="21"/>
      <c r="O129" s="23"/>
      <c r="P129" s="23"/>
      <c r="Q129" s="21"/>
      <c r="R129" s="32"/>
      <c r="S129" s="21"/>
      <c r="T129" s="23"/>
      <c r="U129" s="23"/>
      <c r="V129" s="21"/>
      <c r="X129" s="40" t="s">
        <v>664</v>
      </c>
      <c r="Y129" s="40"/>
    </row>
    <row r="130" spans="1:25" ht="27" x14ac:dyDescent="0.15">
      <c r="A130" s="34"/>
      <c r="B130" s="35"/>
      <c r="C130" s="36"/>
      <c r="D130" s="35"/>
      <c r="E130" s="21" t="s">
        <v>685</v>
      </c>
      <c r="F130" s="32" t="s">
        <v>747</v>
      </c>
      <c r="G130" s="33" t="s">
        <v>659</v>
      </c>
      <c r="H130" s="21"/>
      <c r="I130" s="21"/>
      <c r="J130" s="23"/>
      <c r="K130" s="23"/>
      <c r="L130" s="21"/>
      <c r="M130" s="32"/>
      <c r="N130" s="21"/>
      <c r="O130" s="23"/>
      <c r="P130" s="23"/>
      <c r="Q130" s="21"/>
      <c r="R130" s="32"/>
      <c r="S130" s="21"/>
      <c r="T130" s="23"/>
      <c r="U130" s="23"/>
      <c r="V130" s="21"/>
      <c r="X130" s="40" t="s">
        <v>664</v>
      </c>
      <c r="Y130" s="40"/>
    </row>
    <row r="131" spans="1:25" x14ac:dyDescent="0.15">
      <c r="A131" s="34"/>
      <c r="B131" s="35"/>
      <c r="C131" s="36"/>
      <c r="D131" s="35"/>
      <c r="E131" s="21" t="s">
        <v>686</v>
      </c>
      <c r="F131" s="32" t="s">
        <v>747</v>
      </c>
      <c r="G131" s="33" t="s">
        <v>660</v>
      </c>
      <c r="H131" s="21"/>
      <c r="I131" s="21"/>
      <c r="J131" s="23"/>
      <c r="K131" s="23"/>
      <c r="L131" s="21"/>
      <c r="M131" s="32"/>
      <c r="N131" s="21"/>
      <c r="O131" s="23"/>
      <c r="P131" s="23"/>
      <c r="Q131" s="21"/>
      <c r="R131" s="32"/>
      <c r="S131" s="21"/>
      <c r="T131" s="23"/>
      <c r="U131" s="23"/>
      <c r="V131" s="21"/>
      <c r="X131" s="40" t="s">
        <v>664</v>
      </c>
      <c r="Y131" s="40"/>
    </row>
    <row r="132" spans="1:25" ht="27" x14ac:dyDescent="0.15">
      <c r="A132" s="34"/>
      <c r="B132" s="35"/>
      <c r="C132" s="36"/>
      <c r="D132" s="35"/>
      <c r="E132" s="21" t="s">
        <v>687</v>
      </c>
      <c r="F132" s="32" t="s">
        <v>747</v>
      </c>
      <c r="G132" s="33" t="s">
        <v>661</v>
      </c>
      <c r="H132" s="21"/>
      <c r="I132" s="21"/>
      <c r="J132" s="23"/>
      <c r="K132" s="23"/>
      <c r="L132" s="21"/>
      <c r="M132" s="32"/>
      <c r="N132" s="21"/>
      <c r="O132" s="23"/>
      <c r="P132" s="23"/>
      <c r="Q132" s="21"/>
      <c r="R132" s="32"/>
      <c r="S132" s="21"/>
      <c r="T132" s="23"/>
      <c r="U132" s="23"/>
      <c r="V132" s="21"/>
      <c r="X132" s="40" t="s">
        <v>664</v>
      </c>
      <c r="Y132" s="40"/>
    </row>
    <row r="133" spans="1:25" x14ac:dyDescent="0.15">
      <c r="A133" s="30">
        <v>11</v>
      </c>
      <c r="B133" s="31" t="s">
        <v>159</v>
      </c>
      <c r="C133" s="41" t="str">
        <f>IF(COUNTA(F133:F134)=0,"","○")</f>
        <v>○</v>
      </c>
      <c r="D133" s="31" t="s">
        <v>158</v>
      </c>
      <c r="E133" s="21" t="s">
        <v>688</v>
      </c>
      <c r="F133" s="32" t="s">
        <v>747</v>
      </c>
      <c r="G133" s="33" t="s">
        <v>157</v>
      </c>
      <c r="H133" s="21"/>
      <c r="I133" s="21"/>
      <c r="J133" s="23"/>
      <c r="K133" s="23"/>
      <c r="L133" s="21"/>
      <c r="M133" s="32"/>
      <c r="N133" s="21"/>
      <c r="O133" s="23"/>
      <c r="P133" s="23"/>
      <c r="Q133" s="21"/>
      <c r="R133" s="32"/>
      <c r="S133" s="21"/>
      <c r="T133" s="23"/>
      <c r="U133" s="23"/>
      <c r="V133" s="21"/>
      <c r="X133" s="21"/>
      <c r="Y133" s="21"/>
    </row>
    <row r="134" spans="1:25" x14ac:dyDescent="0.15">
      <c r="A134" s="34"/>
      <c r="B134" s="35"/>
      <c r="C134" s="39"/>
      <c r="D134" s="38"/>
      <c r="E134" s="21" t="s">
        <v>689</v>
      </c>
      <c r="F134" s="32" t="s">
        <v>747</v>
      </c>
      <c r="G134" s="33" t="s">
        <v>156</v>
      </c>
      <c r="H134" s="21"/>
      <c r="I134" s="21"/>
      <c r="J134" s="23"/>
      <c r="K134" s="23"/>
      <c r="L134" s="21"/>
      <c r="M134" s="32"/>
      <c r="N134" s="21"/>
      <c r="O134" s="23"/>
      <c r="P134" s="23"/>
      <c r="Q134" s="21"/>
      <c r="R134" s="32"/>
      <c r="S134" s="21"/>
      <c r="T134" s="23"/>
      <c r="U134" s="23"/>
      <c r="V134" s="21"/>
      <c r="X134" s="21"/>
      <c r="Y134" s="21"/>
    </row>
    <row r="135" spans="1:25" ht="27" x14ac:dyDescent="0.15">
      <c r="A135" s="34"/>
      <c r="B135" s="35"/>
      <c r="C135" s="41" t="str">
        <f>IF(COUNTA(F135:F137)=0,"","○")</f>
        <v>○</v>
      </c>
      <c r="D135" s="31" t="s">
        <v>155</v>
      </c>
      <c r="E135" s="21" t="s">
        <v>690</v>
      </c>
      <c r="F135" s="32" t="s">
        <v>747</v>
      </c>
      <c r="G135" s="33" t="s">
        <v>154</v>
      </c>
      <c r="H135" s="21"/>
      <c r="I135" s="21"/>
      <c r="J135" s="23"/>
      <c r="K135" s="23"/>
      <c r="L135" s="21"/>
      <c r="M135" s="32"/>
      <c r="N135" s="21"/>
      <c r="O135" s="23"/>
      <c r="P135" s="23"/>
      <c r="Q135" s="21"/>
      <c r="R135" s="32"/>
      <c r="S135" s="21"/>
      <c r="T135" s="23"/>
      <c r="U135" s="23"/>
      <c r="V135" s="21"/>
      <c r="X135" s="21"/>
      <c r="Y135" s="21"/>
    </row>
    <row r="136" spans="1:25" x14ac:dyDescent="0.15">
      <c r="A136" s="34"/>
      <c r="B136" s="35"/>
      <c r="C136" s="36"/>
      <c r="D136" s="35"/>
      <c r="E136" s="21" t="s">
        <v>691</v>
      </c>
      <c r="F136" s="32" t="s">
        <v>747</v>
      </c>
      <c r="G136" s="33" t="s">
        <v>153</v>
      </c>
      <c r="H136" s="21"/>
      <c r="I136" s="21"/>
      <c r="J136" s="23"/>
      <c r="K136" s="23"/>
      <c r="L136" s="21"/>
      <c r="M136" s="32"/>
      <c r="N136" s="21"/>
      <c r="O136" s="23"/>
      <c r="P136" s="23"/>
      <c r="Q136" s="21"/>
      <c r="R136" s="32"/>
      <c r="S136" s="21"/>
      <c r="T136" s="23"/>
      <c r="U136" s="23"/>
      <c r="V136" s="21"/>
      <c r="X136" s="21"/>
      <c r="Y136" s="21"/>
    </row>
    <row r="137" spans="1:25" ht="27" x14ac:dyDescent="0.15">
      <c r="A137" s="34"/>
      <c r="B137" s="35"/>
      <c r="C137" s="39"/>
      <c r="D137" s="38"/>
      <c r="E137" s="21" t="s">
        <v>692</v>
      </c>
      <c r="F137" s="32" t="s">
        <v>747</v>
      </c>
      <c r="G137" s="33" t="s">
        <v>152</v>
      </c>
      <c r="H137" s="21"/>
      <c r="I137" s="21"/>
      <c r="J137" s="23"/>
      <c r="K137" s="23"/>
      <c r="L137" s="21"/>
      <c r="M137" s="32"/>
      <c r="N137" s="21"/>
      <c r="O137" s="23"/>
      <c r="P137" s="23"/>
      <c r="Q137" s="21"/>
      <c r="R137" s="32"/>
      <c r="S137" s="21"/>
      <c r="T137" s="23"/>
      <c r="U137" s="23"/>
      <c r="V137" s="21"/>
      <c r="X137" s="21"/>
      <c r="Y137" s="21"/>
    </row>
    <row r="138" spans="1:25" x14ac:dyDescent="0.15">
      <c r="A138" s="34"/>
      <c r="B138" s="35"/>
      <c r="C138" s="41" t="str">
        <f>IF(COUNTA(F138:F139)=0,"","○")</f>
        <v>○</v>
      </c>
      <c r="D138" s="31" t="s">
        <v>151</v>
      </c>
      <c r="E138" s="21" t="s">
        <v>693</v>
      </c>
      <c r="F138" s="32" t="s">
        <v>747</v>
      </c>
      <c r="G138" s="33" t="s">
        <v>150</v>
      </c>
      <c r="H138" s="21"/>
      <c r="I138" s="21"/>
      <c r="J138" s="23"/>
      <c r="K138" s="23"/>
      <c r="L138" s="21"/>
      <c r="M138" s="32"/>
      <c r="N138" s="21"/>
      <c r="O138" s="23"/>
      <c r="P138" s="23"/>
      <c r="Q138" s="21"/>
      <c r="R138" s="32"/>
      <c r="S138" s="21"/>
      <c r="T138" s="23"/>
      <c r="U138" s="23"/>
      <c r="V138" s="21"/>
      <c r="X138" s="21"/>
      <c r="Y138" s="21"/>
    </row>
    <row r="139" spans="1:25" x14ac:dyDescent="0.15">
      <c r="A139" s="34"/>
      <c r="B139" s="35"/>
      <c r="C139" s="36"/>
      <c r="D139" s="38"/>
      <c r="E139" s="21" t="s">
        <v>694</v>
      </c>
      <c r="F139" s="32" t="s">
        <v>747</v>
      </c>
      <c r="G139" s="33" t="s">
        <v>622</v>
      </c>
      <c r="H139" s="21"/>
      <c r="I139" s="21"/>
      <c r="J139" s="23"/>
      <c r="K139" s="23"/>
      <c r="L139" s="21"/>
      <c r="M139" s="32"/>
      <c r="N139" s="21"/>
      <c r="O139" s="23"/>
      <c r="P139" s="23"/>
      <c r="Q139" s="21"/>
      <c r="R139" s="32"/>
      <c r="S139" s="21"/>
      <c r="T139" s="23"/>
      <c r="U139" s="23"/>
      <c r="V139" s="21"/>
      <c r="X139" s="71" t="s">
        <v>716</v>
      </c>
      <c r="Y139" s="71"/>
    </row>
    <row r="140" spans="1:25" ht="27" x14ac:dyDescent="0.15">
      <c r="A140" s="30">
        <v>12</v>
      </c>
      <c r="B140" s="31" t="s">
        <v>149</v>
      </c>
      <c r="C140" s="41" t="str">
        <f>IF(COUNTA(F140)=0,"","○")</f>
        <v/>
      </c>
      <c r="D140" s="33" t="s">
        <v>148</v>
      </c>
      <c r="E140" s="21" t="s">
        <v>695</v>
      </c>
      <c r="F140" s="32"/>
      <c r="G140" s="33" t="s">
        <v>147</v>
      </c>
      <c r="H140" s="21"/>
      <c r="I140" s="21"/>
      <c r="J140" s="23"/>
      <c r="K140" s="23"/>
      <c r="L140" s="21"/>
      <c r="M140" s="32"/>
      <c r="N140" s="21"/>
      <c r="O140" s="23"/>
      <c r="P140" s="23"/>
      <c r="Q140" s="21"/>
      <c r="R140" s="32"/>
      <c r="S140" s="21"/>
      <c r="T140" s="23"/>
      <c r="U140" s="23"/>
      <c r="V140" s="21"/>
      <c r="X140" s="21"/>
      <c r="Y140" s="21"/>
    </row>
    <row r="141" spans="1:25" ht="27" x14ac:dyDescent="0.15">
      <c r="A141" s="37"/>
      <c r="B141" s="38"/>
      <c r="C141" s="41" t="str">
        <f>IF(COUNTA(F141)=0,"","○")</f>
        <v/>
      </c>
      <c r="D141" s="33" t="s">
        <v>146</v>
      </c>
      <c r="E141" s="21" t="s">
        <v>696</v>
      </c>
      <c r="F141" s="32"/>
      <c r="G141" s="33" t="s">
        <v>145</v>
      </c>
      <c r="H141" s="21"/>
      <c r="I141" s="21"/>
      <c r="J141" s="23"/>
      <c r="K141" s="23"/>
      <c r="L141" s="93" t="s">
        <v>768</v>
      </c>
      <c r="M141" s="32"/>
      <c r="N141" s="21"/>
      <c r="O141" s="23"/>
      <c r="P141" s="23"/>
      <c r="Q141" s="93"/>
      <c r="R141" s="32"/>
      <c r="S141" s="21"/>
      <c r="T141" s="23"/>
      <c r="U141" s="23"/>
      <c r="V141" s="93"/>
      <c r="X141" s="21"/>
      <c r="Y141" s="78" t="s">
        <v>738</v>
      </c>
    </row>
    <row r="142" spans="1:25" x14ac:dyDescent="0.15">
      <c r="A142" s="30">
        <v>13</v>
      </c>
      <c r="B142" s="31" t="s">
        <v>144</v>
      </c>
      <c r="C142" s="41" t="str">
        <f>IF(COUNTA(F142)=0,"","○")</f>
        <v>○</v>
      </c>
      <c r="D142" s="33" t="s">
        <v>143</v>
      </c>
      <c r="E142" s="21" t="s">
        <v>697</v>
      </c>
      <c r="F142" s="32" t="s">
        <v>747</v>
      </c>
      <c r="G142" s="33" t="s">
        <v>142</v>
      </c>
      <c r="H142" s="21"/>
      <c r="I142" s="21"/>
      <c r="J142" s="23"/>
      <c r="K142" s="23"/>
      <c r="L142" s="21"/>
      <c r="M142" s="32"/>
      <c r="N142" s="21"/>
      <c r="O142" s="23"/>
      <c r="P142" s="23"/>
      <c r="Q142" s="21"/>
      <c r="R142" s="32"/>
      <c r="S142" s="21"/>
      <c r="T142" s="23"/>
      <c r="U142" s="23"/>
      <c r="V142" s="21"/>
      <c r="X142" s="21"/>
      <c r="Y142" s="21"/>
    </row>
    <row r="143" spans="1:25" ht="27" x14ac:dyDescent="0.15">
      <c r="A143" s="34"/>
      <c r="B143" s="35"/>
      <c r="C143" s="41" t="str">
        <f>IF(COUNTA(F143:F147)=0,"","○")</f>
        <v>○</v>
      </c>
      <c r="D143" s="31" t="s">
        <v>141</v>
      </c>
      <c r="E143" s="21" t="s">
        <v>698</v>
      </c>
      <c r="F143" s="32" t="s">
        <v>747</v>
      </c>
      <c r="G143" s="33" t="s">
        <v>140</v>
      </c>
      <c r="H143" s="21"/>
      <c r="I143" s="21"/>
      <c r="J143" s="23"/>
      <c r="K143" s="23"/>
      <c r="L143" s="21"/>
      <c r="M143" s="32"/>
      <c r="N143" s="21"/>
      <c r="O143" s="23"/>
      <c r="P143" s="23"/>
      <c r="Q143" s="21"/>
      <c r="R143" s="32"/>
      <c r="S143" s="21"/>
      <c r="T143" s="23"/>
      <c r="U143" s="23"/>
      <c r="V143" s="21"/>
      <c r="X143" s="21"/>
      <c r="Y143" s="21"/>
    </row>
    <row r="144" spans="1:25" x14ac:dyDescent="0.15">
      <c r="A144" s="34"/>
      <c r="B144" s="35"/>
      <c r="C144" s="36"/>
      <c r="D144" s="35"/>
      <c r="E144" s="21" t="s">
        <v>699</v>
      </c>
      <c r="F144" s="32" t="s">
        <v>747</v>
      </c>
      <c r="G144" s="33" t="s">
        <v>139</v>
      </c>
      <c r="H144" s="21"/>
      <c r="I144" s="21"/>
      <c r="J144" s="23"/>
      <c r="K144" s="23"/>
      <c r="L144" s="21"/>
      <c r="M144" s="32"/>
      <c r="N144" s="21"/>
      <c r="O144" s="23"/>
      <c r="P144" s="23"/>
      <c r="Q144" s="21"/>
      <c r="R144" s="32"/>
      <c r="S144" s="21"/>
      <c r="T144" s="23"/>
      <c r="U144" s="23"/>
      <c r="V144" s="21"/>
      <c r="X144" s="21"/>
      <c r="Y144" s="21"/>
    </row>
    <row r="145" spans="1:25" ht="27" x14ac:dyDescent="0.15">
      <c r="A145" s="34"/>
      <c r="B145" s="35"/>
      <c r="C145" s="36"/>
      <c r="D145" s="35"/>
      <c r="E145" s="21" t="s">
        <v>700</v>
      </c>
      <c r="F145" s="32" t="s">
        <v>747</v>
      </c>
      <c r="G145" s="33" t="s">
        <v>138</v>
      </c>
      <c r="H145" s="21"/>
      <c r="I145" s="21"/>
      <c r="J145" s="23"/>
      <c r="K145" s="23"/>
      <c r="L145" s="21"/>
      <c r="M145" s="32"/>
      <c r="N145" s="21"/>
      <c r="O145" s="23"/>
      <c r="P145" s="23"/>
      <c r="Q145" s="21"/>
      <c r="R145" s="32"/>
      <c r="S145" s="21"/>
      <c r="T145" s="23"/>
      <c r="U145" s="23"/>
      <c r="V145" s="21"/>
      <c r="X145" s="21"/>
      <c r="Y145" s="21"/>
    </row>
    <row r="146" spans="1:25" ht="27" x14ac:dyDescent="0.15">
      <c r="A146" s="34"/>
      <c r="B146" s="35"/>
      <c r="C146" s="36"/>
      <c r="D146" s="35"/>
      <c r="E146" s="21" t="s">
        <v>701</v>
      </c>
      <c r="F146" s="32" t="s">
        <v>747</v>
      </c>
      <c r="G146" s="33" t="s">
        <v>137</v>
      </c>
      <c r="H146" s="21"/>
      <c r="I146" s="21"/>
      <c r="J146" s="23"/>
      <c r="K146" s="23"/>
      <c r="L146" s="21"/>
      <c r="M146" s="32"/>
      <c r="N146" s="21"/>
      <c r="O146" s="23"/>
      <c r="P146" s="23"/>
      <c r="Q146" s="21"/>
      <c r="R146" s="32"/>
      <c r="S146" s="21"/>
      <c r="T146" s="23"/>
      <c r="U146" s="23"/>
      <c r="V146" s="21"/>
      <c r="X146" s="21"/>
      <c r="Y146" s="21"/>
    </row>
    <row r="147" spans="1:25" ht="27" x14ac:dyDescent="0.15">
      <c r="A147" s="37"/>
      <c r="B147" s="38"/>
      <c r="C147" s="39"/>
      <c r="D147" s="38"/>
      <c r="E147" s="21" t="s">
        <v>702</v>
      </c>
      <c r="F147" s="32" t="s">
        <v>747</v>
      </c>
      <c r="G147" s="33" t="s">
        <v>136</v>
      </c>
      <c r="H147" s="21"/>
      <c r="I147" s="21"/>
      <c r="J147" s="23"/>
      <c r="K147" s="23"/>
      <c r="L147" s="21"/>
      <c r="M147" s="32"/>
      <c r="N147" s="21"/>
      <c r="O147" s="23"/>
      <c r="P147" s="23"/>
      <c r="Q147" s="21"/>
      <c r="R147" s="32"/>
      <c r="S147" s="21"/>
      <c r="T147" s="23"/>
      <c r="U147" s="23"/>
      <c r="V147" s="21"/>
      <c r="X147" s="21"/>
      <c r="Y147" s="21"/>
    </row>
    <row r="148" spans="1:25" ht="27" x14ac:dyDescent="0.15">
      <c r="A148" s="30">
        <v>14</v>
      </c>
      <c r="B148" s="31" t="s">
        <v>135</v>
      </c>
      <c r="C148" s="41" t="str">
        <f>IF(COUNTA(F148:F151)=0,"","○")</f>
        <v/>
      </c>
      <c r="D148" s="31" t="s">
        <v>134</v>
      </c>
      <c r="E148" s="21" t="s">
        <v>703</v>
      </c>
      <c r="F148" s="32"/>
      <c r="G148" s="33" t="s">
        <v>133</v>
      </c>
      <c r="H148" s="21"/>
      <c r="I148" s="21"/>
      <c r="J148" s="23"/>
      <c r="K148" s="23"/>
      <c r="L148" s="93" t="s">
        <v>769</v>
      </c>
      <c r="M148" s="32"/>
      <c r="N148" s="21"/>
      <c r="O148" s="23"/>
      <c r="P148" s="23"/>
      <c r="Q148" s="93"/>
      <c r="R148" s="32"/>
      <c r="S148" s="21"/>
      <c r="T148" s="23"/>
      <c r="U148" s="23"/>
      <c r="V148" s="93"/>
      <c r="X148" s="21"/>
      <c r="Y148" s="78" t="s">
        <v>738</v>
      </c>
    </row>
    <row r="149" spans="1:25" ht="27" x14ac:dyDescent="0.15">
      <c r="A149" s="34"/>
      <c r="B149" s="35"/>
      <c r="C149" s="36"/>
      <c r="D149" s="35"/>
      <c r="E149" s="21" t="s">
        <v>704</v>
      </c>
      <c r="F149" s="32"/>
      <c r="G149" s="33" t="s">
        <v>132</v>
      </c>
      <c r="H149" s="21"/>
      <c r="I149" s="21"/>
      <c r="J149" s="23"/>
      <c r="K149" s="23"/>
      <c r="L149" s="93" t="s">
        <v>770</v>
      </c>
      <c r="M149" s="32"/>
      <c r="N149" s="21"/>
      <c r="O149" s="23"/>
      <c r="P149" s="23"/>
      <c r="Q149" s="93"/>
      <c r="R149" s="32"/>
      <c r="S149" s="21"/>
      <c r="T149" s="23"/>
      <c r="U149" s="23"/>
      <c r="V149" s="93"/>
      <c r="X149" s="21"/>
      <c r="Y149" s="78" t="s">
        <v>738</v>
      </c>
    </row>
    <row r="150" spans="1:25" x14ac:dyDescent="0.15">
      <c r="A150" s="34"/>
      <c r="B150" s="35"/>
      <c r="C150" s="36"/>
      <c r="D150" s="35"/>
      <c r="E150" s="21" t="s">
        <v>705</v>
      </c>
      <c r="F150" s="32"/>
      <c r="G150" s="33" t="s">
        <v>662</v>
      </c>
      <c r="H150" s="21"/>
      <c r="I150" s="21"/>
      <c r="J150" s="23"/>
      <c r="K150" s="23"/>
      <c r="L150" s="125" t="s">
        <v>798</v>
      </c>
      <c r="M150" s="32"/>
      <c r="N150" s="21"/>
      <c r="O150" s="23"/>
      <c r="P150" s="23"/>
      <c r="Q150" s="21"/>
      <c r="R150" s="32"/>
      <c r="S150" s="21"/>
      <c r="T150" s="23"/>
      <c r="U150" s="23"/>
      <c r="V150" s="21"/>
      <c r="X150" s="40" t="s">
        <v>664</v>
      </c>
      <c r="Y150" s="40"/>
    </row>
    <row r="151" spans="1:25" x14ac:dyDescent="0.15">
      <c r="A151" s="37"/>
      <c r="B151" s="38"/>
      <c r="C151" s="39"/>
      <c r="D151" s="38"/>
      <c r="E151" s="21" t="s">
        <v>706</v>
      </c>
      <c r="F151" s="32"/>
      <c r="G151" s="33" t="s">
        <v>663</v>
      </c>
      <c r="H151" s="21"/>
      <c r="I151" s="21"/>
      <c r="J151" s="23"/>
      <c r="K151" s="23"/>
      <c r="L151" s="125" t="s">
        <v>798</v>
      </c>
      <c r="M151" s="32"/>
      <c r="N151" s="21"/>
      <c r="O151" s="23"/>
      <c r="P151" s="23"/>
      <c r="Q151" s="21"/>
      <c r="R151" s="32"/>
      <c r="S151" s="21"/>
      <c r="T151" s="23"/>
      <c r="U151" s="23"/>
      <c r="V151" s="21"/>
      <c r="X151" s="40" t="s">
        <v>664</v>
      </c>
      <c r="Y151" s="40"/>
    </row>
  </sheetData>
  <autoFilter ref="A3:Y151"/>
  <mergeCells count="2">
    <mergeCell ref="R2:V2"/>
    <mergeCell ref="M2:Q2"/>
  </mergeCells>
  <phoneticPr fontId="16"/>
  <dataValidations count="2">
    <dataValidation type="list" allowBlank="1" showInputMessage="1" showErrorMessage="1" sqref="F4:F151 R4:R151 M4:M151">
      <formula1>"○"</formula1>
    </dataValidation>
    <dataValidation type="list" allowBlank="1" showInputMessage="1" sqref="H4:H151">
      <formula1>"・(フリー入力可能),・画面ハードコピー,・DBダンプ,・PDF,・実行ログ,・エラーログ"</formula1>
    </dataValidation>
  </dataValidations>
  <pageMargins left="0.39370078740157483" right="0.39370078740157483" top="0.39370078740157483" bottom="0.39370078740157483" header="0.31496062992125984" footer="0.31496062992125984"/>
  <pageSetup paperSize="8" scale="59" fitToHeight="0" orientation="landscape" cellComments="asDisplayed"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Y60"/>
  <sheetViews>
    <sheetView showGridLines="0" view="pageBreakPreview" zoomScale="70" zoomScaleNormal="70" zoomScaleSheetLayoutView="70" workbookViewId="0">
      <pane xSplit="6" ySplit="3" topLeftCell="G4" activePane="bottomRight" state="frozen"/>
      <selection activeCell="G4" sqref="G4"/>
      <selection pane="topRight" activeCell="G4" sqref="G4"/>
      <selection pane="bottomLeft" activeCell="G4" sqref="G4"/>
      <selection pane="bottomRight" activeCell="G4" sqref="G4"/>
    </sheetView>
  </sheetViews>
  <sheetFormatPr defaultColWidth="2.625" defaultRowHeight="13.5" x14ac:dyDescent="0.15"/>
  <cols>
    <col min="1" max="1" width="4.5" style="42" bestFit="1" customWidth="1"/>
    <col min="2" max="2" width="22.75" style="42" customWidth="1"/>
    <col min="3" max="3" width="7.5" style="42" customWidth="1"/>
    <col min="4" max="4" width="20.5" style="42" customWidth="1"/>
    <col min="5" max="5" width="9.5" style="20" customWidth="1"/>
    <col min="6" max="6" width="5.625" style="42" customWidth="1"/>
    <col min="7" max="7" width="70.625" style="42" customWidth="1"/>
    <col min="8" max="8" width="30.625" style="42" customWidth="1"/>
    <col min="9" max="9" width="7.5" style="42" customWidth="1"/>
    <col min="10" max="11" width="11.625" style="20" customWidth="1"/>
    <col min="12" max="12" width="30.625" style="20" customWidth="1"/>
    <col min="13" max="13" width="5.625" style="27" bestFit="1" customWidth="1"/>
    <col min="14" max="14" width="7.5" style="20" customWidth="1"/>
    <col min="15" max="16" width="11.625" style="20" customWidth="1"/>
    <col min="17" max="17" width="20.625" style="20" customWidth="1"/>
    <col min="18" max="18" width="5.625" style="27" bestFit="1" customWidth="1"/>
    <col min="19" max="19" width="7.5" style="20" customWidth="1"/>
    <col min="20" max="21" width="11.625" style="20" customWidth="1"/>
    <col min="22" max="22" width="20.625" style="20" customWidth="1"/>
    <col min="23" max="23" width="2.625" style="42"/>
    <col min="24" max="24" width="5.625" style="20" customWidth="1"/>
    <col min="25" max="25" width="7.5" style="20" bestFit="1" customWidth="1"/>
    <col min="26" max="16384" width="2.625" style="42"/>
  </cols>
  <sheetData>
    <row r="1" spans="1:25" x14ac:dyDescent="0.15">
      <c r="A1" s="42" t="s">
        <v>338</v>
      </c>
      <c r="F1" s="43">
        <f>COUNTIF(F4:F60,"○")</f>
        <v>50</v>
      </c>
      <c r="M1" s="28">
        <f>COUNTIF(M4:M60,"○")</f>
        <v>0</v>
      </c>
      <c r="R1" s="28">
        <f>COUNTIF(R4:R60,"○")</f>
        <v>0</v>
      </c>
      <c r="X1" s="76">
        <f>COUNTIF(X4:X60,"追加")</f>
        <v>6</v>
      </c>
      <c r="Y1" s="76"/>
    </row>
    <row r="2" spans="1:25" x14ac:dyDescent="0.15">
      <c r="F2" s="43"/>
      <c r="M2" s="139" t="s">
        <v>785</v>
      </c>
      <c r="N2" s="140"/>
      <c r="O2" s="140"/>
      <c r="P2" s="140"/>
      <c r="Q2" s="141"/>
      <c r="R2" s="136" t="s">
        <v>786</v>
      </c>
      <c r="S2" s="137"/>
      <c r="T2" s="137"/>
      <c r="U2" s="137"/>
      <c r="V2" s="138"/>
      <c r="X2" s="76"/>
      <c r="Y2" s="76"/>
    </row>
    <row r="3" spans="1:25" ht="27" x14ac:dyDescent="0.15">
      <c r="A3" s="44" t="s">
        <v>271</v>
      </c>
      <c r="B3" s="44" t="s">
        <v>270</v>
      </c>
      <c r="C3" s="44" t="s">
        <v>707</v>
      </c>
      <c r="D3" s="44" t="s">
        <v>268</v>
      </c>
      <c r="E3" s="22" t="s">
        <v>41</v>
      </c>
      <c r="F3" s="29" t="s">
        <v>267</v>
      </c>
      <c r="G3" s="44" t="s">
        <v>266</v>
      </c>
      <c r="H3" s="29" t="s">
        <v>616</v>
      </c>
      <c r="I3" s="44" t="s">
        <v>265</v>
      </c>
      <c r="J3" s="22" t="s">
        <v>389</v>
      </c>
      <c r="K3" s="22" t="s">
        <v>390</v>
      </c>
      <c r="L3" s="22" t="s">
        <v>391</v>
      </c>
      <c r="M3" s="115" t="s">
        <v>267</v>
      </c>
      <c r="N3" s="116" t="s">
        <v>265</v>
      </c>
      <c r="O3" s="116" t="s">
        <v>389</v>
      </c>
      <c r="P3" s="116" t="s">
        <v>390</v>
      </c>
      <c r="Q3" s="116" t="s">
        <v>391</v>
      </c>
      <c r="R3" s="117" t="s">
        <v>267</v>
      </c>
      <c r="S3" s="118" t="s">
        <v>265</v>
      </c>
      <c r="T3" s="118" t="s">
        <v>389</v>
      </c>
      <c r="U3" s="118" t="s">
        <v>390</v>
      </c>
      <c r="V3" s="118" t="s">
        <v>391</v>
      </c>
      <c r="X3" s="55" t="s">
        <v>712</v>
      </c>
      <c r="Y3" s="77" t="s">
        <v>737</v>
      </c>
    </row>
    <row r="4" spans="1:25" x14ac:dyDescent="0.15">
      <c r="A4" s="45">
        <v>1</v>
      </c>
      <c r="B4" s="46" t="s">
        <v>337</v>
      </c>
      <c r="C4" s="41" t="str">
        <f>IF(COUNTA(F4:F10)=0,"","○")</f>
        <v>○</v>
      </c>
      <c r="D4" s="46" t="s">
        <v>336</v>
      </c>
      <c r="E4" s="21" t="s">
        <v>499</v>
      </c>
      <c r="F4" s="32" t="s">
        <v>747</v>
      </c>
      <c r="G4" s="47" t="s">
        <v>335</v>
      </c>
      <c r="H4" s="21"/>
      <c r="I4" s="47"/>
      <c r="J4" s="23"/>
      <c r="K4" s="23"/>
      <c r="L4" s="21"/>
      <c r="M4" s="32"/>
      <c r="N4" s="21"/>
      <c r="O4" s="23"/>
      <c r="P4" s="23"/>
      <c r="Q4" s="21"/>
      <c r="R4" s="32"/>
      <c r="S4" s="21"/>
      <c r="T4" s="23"/>
      <c r="U4" s="23"/>
      <c r="V4" s="21"/>
      <c r="X4" s="21"/>
      <c r="Y4" s="78"/>
    </row>
    <row r="5" spans="1:25" x14ac:dyDescent="0.15">
      <c r="A5" s="48"/>
      <c r="B5" s="49"/>
      <c r="C5" s="50"/>
      <c r="D5" s="49"/>
      <c r="E5" s="21" t="s">
        <v>501</v>
      </c>
      <c r="F5" s="32" t="s">
        <v>747</v>
      </c>
      <c r="G5" s="47" t="s">
        <v>334</v>
      </c>
      <c r="H5" s="21"/>
      <c r="I5" s="47"/>
      <c r="J5" s="23"/>
      <c r="K5" s="23"/>
      <c r="L5" s="21"/>
      <c r="M5" s="32"/>
      <c r="N5" s="21"/>
      <c r="O5" s="23"/>
      <c r="P5" s="23"/>
      <c r="Q5" s="93"/>
      <c r="R5" s="32"/>
      <c r="S5" s="21"/>
      <c r="T5" s="23"/>
      <c r="U5" s="23"/>
      <c r="V5" s="93"/>
      <c r="X5" s="21"/>
      <c r="Y5" s="78"/>
    </row>
    <row r="6" spans="1:25" x14ac:dyDescent="0.15">
      <c r="A6" s="48"/>
      <c r="B6" s="49"/>
      <c r="C6" s="50"/>
      <c r="D6" s="49"/>
      <c r="E6" s="21" t="s">
        <v>500</v>
      </c>
      <c r="F6" s="32" t="s">
        <v>747</v>
      </c>
      <c r="G6" s="47" t="s">
        <v>333</v>
      </c>
      <c r="H6" s="21"/>
      <c r="I6" s="47"/>
      <c r="J6" s="23"/>
      <c r="K6" s="23"/>
      <c r="L6" s="21"/>
      <c r="M6" s="32"/>
      <c r="N6" s="21"/>
      <c r="O6" s="23"/>
      <c r="P6" s="23"/>
      <c r="Q6" s="93"/>
      <c r="R6" s="32"/>
      <c r="S6" s="21"/>
      <c r="T6" s="23"/>
      <c r="U6" s="23"/>
      <c r="V6" s="93"/>
      <c r="X6" s="21"/>
      <c r="Y6" s="78"/>
    </row>
    <row r="7" spans="1:25" x14ac:dyDescent="0.15">
      <c r="A7" s="48"/>
      <c r="B7" s="49"/>
      <c r="C7" s="50"/>
      <c r="D7" s="49"/>
      <c r="E7" s="21" t="s">
        <v>502</v>
      </c>
      <c r="F7" s="32" t="s">
        <v>747</v>
      </c>
      <c r="G7" s="47" t="s">
        <v>332</v>
      </c>
      <c r="H7" s="21"/>
      <c r="I7" s="47"/>
      <c r="J7" s="23"/>
      <c r="K7" s="23"/>
      <c r="L7" s="21"/>
      <c r="M7" s="32"/>
      <c r="N7" s="21"/>
      <c r="O7" s="23"/>
      <c r="P7" s="23"/>
      <c r="Q7" s="21"/>
      <c r="R7" s="32"/>
      <c r="S7" s="21"/>
      <c r="T7" s="23"/>
      <c r="U7" s="23"/>
      <c r="V7" s="21"/>
      <c r="X7" s="21"/>
      <c r="Y7" s="21"/>
    </row>
    <row r="8" spans="1:25" x14ac:dyDescent="0.15">
      <c r="A8" s="48"/>
      <c r="B8" s="49"/>
      <c r="C8" s="50"/>
      <c r="D8" s="49"/>
      <c r="E8" s="21" t="s">
        <v>503</v>
      </c>
      <c r="F8" s="32" t="s">
        <v>747</v>
      </c>
      <c r="G8" s="47" t="s">
        <v>331</v>
      </c>
      <c r="H8" s="21"/>
      <c r="I8" s="47"/>
      <c r="J8" s="23"/>
      <c r="K8" s="23"/>
      <c r="L8" s="21"/>
      <c r="M8" s="32"/>
      <c r="N8" s="21"/>
      <c r="O8" s="23"/>
      <c r="P8" s="23"/>
      <c r="Q8" s="21"/>
      <c r="R8" s="32"/>
      <c r="S8" s="21"/>
      <c r="T8" s="23"/>
      <c r="U8" s="23"/>
      <c r="V8" s="21"/>
      <c r="X8" s="21"/>
      <c r="Y8" s="21"/>
    </row>
    <row r="9" spans="1:25" x14ac:dyDescent="0.15">
      <c r="A9" s="48"/>
      <c r="B9" s="49"/>
      <c r="C9" s="50"/>
      <c r="D9" s="49"/>
      <c r="E9" s="21" t="s">
        <v>504</v>
      </c>
      <c r="F9" s="32" t="s">
        <v>747</v>
      </c>
      <c r="G9" s="47" t="s">
        <v>330</v>
      </c>
      <c r="H9" s="21"/>
      <c r="I9" s="47"/>
      <c r="J9" s="23"/>
      <c r="K9" s="23"/>
      <c r="L9" s="21"/>
      <c r="M9" s="32"/>
      <c r="N9" s="21"/>
      <c r="O9" s="23"/>
      <c r="P9" s="23"/>
      <c r="Q9" s="21"/>
      <c r="R9" s="32"/>
      <c r="S9" s="21"/>
      <c r="T9" s="23"/>
      <c r="U9" s="23"/>
      <c r="V9" s="21"/>
      <c r="X9" s="21"/>
      <c r="Y9" s="21"/>
    </row>
    <row r="10" spans="1:25" x14ac:dyDescent="0.15">
      <c r="A10" s="48"/>
      <c r="B10" s="49"/>
      <c r="C10" s="51"/>
      <c r="D10" s="52"/>
      <c r="E10" s="21" t="s">
        <v>505</v>
      </c>
      <c r="F10" s="32" t="s">
        <v>747</v>
      </c>
      <c r="G10" s="47" t="s">
        <v>329</v>
      </c>
      <c r="H10" s="21"/>
      <c r="I10" s="47"/>
      <c r="J10" s="23"/>
      <c r="K10" s="23"/>
      <c r="L10" s="21"/>
      <c r="M10" s="32"/>
      <c r="N10" s="21"/>
      <c r="O10" s="23"/>
      <c r="P10" s="23"/>
      <c r="Q10" s="21"/>
      <c r="R10" s="32"/>
      <c r="S10" s="21"/>
      <c r="T10" s="23"/>
      <c r="U10" s="23"/>
      <c r="V10" s="21"/>
      <c r="X10" s="21"/>
      <c r="Y10" s="21"/>
    </row>
    <row r="11" spans="1:25" x14ac:dyDescent="0.15">
      <c r="A11" s="48"/>
      <c r="B11" s="49"/>
      <c r="C11" s="41" t="str">
        <f>IF(COUNTA(F11:F13)=0,"","○")</f>
        <v>○</v>
      </c>
      <c r="D11" s="46" t="s">
        <v>328</v>
      </c>
      <c r="E11" s="21" t="s">
        <v>506</v>
      </c>
      <c r="F11" s="32" t="s">
        <v>747</v>
      </c>
      <c r="G11" s="47" t="s">
        <v>327</v>
      </c>
      <c r="H11" s="21"/>
      <c r="I11" s="47"/>
      <c r="J11" s="23"/>
      <c r="K11" s="23"/>
      <c r="L11" s="21"/>
      <c r="M11" s="32"/>
      <c r="N11" s="21"/>
      <c r="O11" s="23"/>
      <c r="P11" s="23"/>
      <c r="Q11" s="21"/>
      <c r="R11" s="32"/>
      <c r="S11" s="21"/>
      <c r="T11" s="23"/>
      <c r="U11" s="23"/>
      <c r="V11" s="21"/>
      <c r="X11" s="21"/>
      <c r="Y11" s="21"/>
    </row>
    <row r="12" spans="1:25" x14ac:dyDescent="0.15">
      <c r="A12" s="48"/>
      <c r="B12" s="49"/>
      <c r="C12" s="50"/>
      <c r="D12" s="49"/>
      <c r="E12" s="21" t="s">
        <v>507</v>
      </c>
      <c r="F12" s="32" t="s">
        <v>747</v>
      </c>
      <c r="G12" s="47" t="s">
        <v>326</v>
      </c>
      <c r="H12" s="21"/>
      <c r="I12" s="47"/>
      <c r="J12" s="23"/>
      <c r="K12" s="23"/>
      <c r="L12" s="21"/>
      <c r="M12" s="32"/>
      <c r="N12" s="21"/>
      <c r="O12" s="23"/>
      <c r="P12" s="23"/>
      <c r="Q12" s="93"/>
      <c r="R12" s="32"/>
      <c r="S12" s="21"/>
      <c r="T12" s="23"/>
      <c r="U12" s="23"/>
      <c r="V12" s="93"/>
      <c r="X12" s="21"/>
      <c r="Y12" s="78"/>
    </row>
    <row r="13" spans="1:25" x14ac:dyDescent="0.15">
      <c r="A13" s="53"/>
      <c r="B13" s="52"/>
      <c r="C13" s="51"/>
      <c r="D13" s="52"/>
      <c r="E13" s="21" t="s">
        <v>508</v>
      </c>
      <c r="F13" s="32" t="s">
        <v>747</v>
      </c>
      <c r="G13" s="47" t="s">
        <v>325</v>
      </c>
      <c r="H13" s="21"/>
      <c r="I13" s="47"/>
      <c r="J13" s="23"/>
      <c r="K13" s="23"/>
      <c r="L13" s="21"/>
      <c r="M13" s="32"/>
      <c r="N13" s="21"/>
      <c r="O13" s="23"/>
      <c r="P13" s="23"/>
      <c r="Q13" s="21"/>
      <c r="R13" s="32"/>
      <c r="S13" s="21"/>
      <c r="T13" s="23"/>
      <c r="U13" s="23"/>
      <c r="V13" s="21"/>
      <c r="X13" s="21"/>
      <c r="Y13" s="78"/>
    </row>
    <row r="14" spans="1:25" x14ac:dyDescent="0.15">
      <c r="A14" s="45">
        <v>2</v>
      </c>
      <c r="B14" s="46" t="s">
        <v>324</v>
      </c>
      <c r="C14" s="41" t="str">
        <f>IF(COUNTA(F14:F18)=0,"","○")</f>
        <v>○</v>
      </c>
      <c r="D14" s="46" t="s">
        <v>323</v>
      </c>
      <c r="E14" s="21" t="s">
        <v>509</v>
      </c>
      <c r="F14" s="32" t="s">
        <v>747</v>
      </c>
      <c r="G14" s="47" t="s">
        <v>322</v>
      </c>
      <c r="H14" s="21"/>
      <c r="I14" s="47"/>
      <c r="J14" s="23"/>
      <c r="K14" s="23"/>
      <c r="L14" s="21"/>
      <c r="M14" s="32"/>
      <c r="N14" s="21"/>
      <c r="O14" s="23"/>
      <c r="P14" s="23"/>
      <c r="Q14" s="21"/>
      <c r="R14" s="32"/>
      <c r="S14" s="21"/>
      <c r="T14" s="23"/>
      <c r="U14" s="23"/>
      <c r="V14" s="21"/>
      <c r="X14" s="21"/>
      <c r="Y14" s="40"/>
    </row>
    <row r="15" spans="1:25" x14ac:dyDescent="0.15">
      <c r="A15" s="48"/>
      <c r="B15" s="49"/>
      <c r="C15" s="50"/>
      <c r="D15" s="49"/>
      <c r="E15" s="21" t="s">
        <v>510</v>
      </c>
      <c r="F15" s="32" t="s">
        <v>747</v>
      </c>
      <c r="G15" s="47" t="s">
        <v>321</v>
      </c>
      <c r="H15" s="21"/>
      <c r="I15" s="47"/>
      <c r="J15" s="23"/>
      <c r="K15" s="23"/>
      <c r="L15" s="21"/>
      <c r="M15" s="32"/>
      <c r="N15" s="21"/>
      <c r="O15" s="23"/>
      <c r="P15" s="23"/>
      <c r="Q15" s="21"/>
      <c r="R15" s="32"/>
      <c r="S15" s="21"/>
      <c r="T15" s="23"/>
      <c r="U15" s="23"/>
      <c r="V15" s="21"/>
      <c r="X15" s="21"/>
      <c r="Y15" s="21"/>
    </row>
    <row r="16" spans="1:25" ht="27" x14ac:dyDescent="0.15">
      <c r="A16" s="48"/>
      <c r="B16" s="49"/>
      <c r="C16" s="50"/>
      <c r="D16" s="49"/>
      <c r="E16" s="21" t="s">
        <v>511</v>
      </c>
      <c r="F16" s="32" t="s">
        <v>747</v>
      </c>
      <c r="G16" s="47" t="s">
        <v>320</v>
      </c>
      <c r="H16" s="21"/>
      <c r="I16" s="47"/>
      <c r="J16" s="23"/>
      <c r="K16" s="23"/>
      <c r="L16" s="21"/>
      <c r="M16" s="32"/>
      <c r="N16" s="21"/>
      <c r="O16" s="23"/>
      <c r="P16" s="23"/>
      <c r="Q16" s="93"/>
      <c r="R16" s="32"/>
      <c r="S16" s="21"/>
      <c r="T16" s="23"/>
      <c r="U16" s="23"/>
      <c r="V16" s="93"/>
      <c r="X16" s="21"/>
      <c r="Y16" s="78"/>
    </row>
    <row r="17" spans="1:25" ht="27" x14ac:dyDescent="0.15">
      <c r="A17" s="48"/>
      <c r="B17" s="49"/>
      <c r="C17" s="50"/>
      <c r="D17" s="49"/>
      <c r="E17" s="21" t="s">
        <v>512</v>
      </c>
      <c r="F17" s="32" t="s">
        <v>747</v>
      </c>
      <c r="G17" s="47" t="s">
        <v>319</v>
      </c>
      <c r="H17" s="21"/>
      <c r="I17" s="47"/>
      <c r="J17" s="23"/>
      <c r="K17" s="23"/>
      <c r="L17" s="21"/>
      <c r="M17" s="32"/>
      <c r="N17" s="21"/>
      <c r="O17" s="23"/>
      <c r="P17" s="23"/>
      <c r="Q17" s="93"/>
      <c r="R17" s="32"/>
      <c r="S17" s="21"/>
      <c r="T17" s="23"/>
      <c r="U17" s="23"/>
      <c r="V17" s="93"/>
      <c r="X17" s="71" t="s">
        <v>716</v>
      </c>
      <c r="Y17" s="78"/>
    </row>
    <row r="18" spans="1:25" x14ac:dyDescent="0.15">
      <c r="A18" s="48"/>
      <c r="B18" s="49"/>
      <c r="C18" s="51"/>
      <c r="D18" s="52"/>
      <c r="E18" s="21" t="s">
        <v>513</v>
      </c>
      <c r="F18" s="32" t="s">
        <v>747</v>
      </c>
      <c r="G18" s="47" t="s">
        <v>318</v>
      </c>
      <c r="H18" s="21"/>
      <c r="I18" s="47"/>
      <c r="J18" s="23"/>
      <c r="K18" s="23"/>
      <c r="L18" s="21"/>
      <c r="M18" s="32"/>
      <c r="N18" s="21"/>
      <c r="O18" s="23"/>
      <c r="P18" s="23"/>
      <c r="Q18" s="21"/>
      <c r="R18" s="32"/>
      <c r="S18" s="21"/>
      <c r="T18" s="23"/>
      <c r="U18" s="23"/>
      <c r="V18" s="21"/>
      <c r="X18" s="21"/>
      <c r="Y18" s="21"/>
    </row>
    <row r="19" spans="1:25" x14ac:dyDescent="0.15">
      <c r="A19" s="48"/>
      <c r="B19" s="49"/>
      <c r="C19" s="41" t="str">
        <f>IF(COUNTA(F19:F22)=0,"","○")</f>
        <v>○</v>
      </c>
      <c r="D19" s="46" t="s">
        <v>317</v>
      </c>
      <c r="E19" s="21" t="s">
        <v>514</v>
      </c>
      <c r="F19" s="32" t="s">
        <v>747</v>
      </c>
      <c r="G19" s="47" t="s">
        <v>316</v>
      </c>
      <c r="H19" s="21"/>
      <c r="I19" s="47"/>
      <c r="J19" s="23"/>
      <c r="K19" s="23"/>
      <c r="L19" s="21"/>
      <c r="M19" s="32"/>
      <c r="N19" s="21"/>
      <c r="O19" s="23"/>
      <c r="P19" s="23"/>
      <c r="Q19" s="93"/>
      <c r="R19" s="32"/>
      <c r="S19" s="21"/>
      <c r="T19" s="23"/>
      <c r="U19" s="23"/>
      <c r="V19" s="93"/>
      <c r="X19" s="21"/>
      <c r="Y19" s="78"/>
    </row>
    <row r="20" spans="1:25" x14ac:dyDescent="0.15">
      <c r="A20" s="48"/>
      <c r="B20" s="49"/>
      <c r="C20" s="50"/>
      <c r="D20" s="49"/>
      <c r="E20" s="21" t="s">
        <v>515</v>
      </c>
      <c r="F20" s="32" t="s">
        <v>747</v>
      </c>
      <c r="G20" s="47" t="s">
        <v>708</v>
      </c>
      <c r="H20" s="21"/>
      <c r="I20" s="47"/>
      <c r="J20" s="23"/>
      <c r="K20" s="23"/>
      <c r="L20" s="21"/>
      <c r="M20" s="32"/>
      <c r="N20" s="21"/>
      <c r="O20" s="23"/>
      <c r="P20" s="23"/>
      <c r="Q20" s="21"/>
      <c r="R20" s="32"/>
      <c r="S20" s="21"/>
      <c r="T20" s="23"/>
      <c r="U20" s="23"/>
      <c r="V20" s="21"/>
      <c r="X20" s="71" t="s">
        <v>716</v>
      </c>
      <c r="Y20" s="21"/>
    </row>
    <row r="21" spans="1:25" x14ac:dyDescent="0.15">
      <c r="A21" s="48"/>
      <c r="B21" s="49"/>
      <c r="C21" s="50"/>
      <c r="D21" s="49"/>
      <c r="E21" s="21" t="s">
        <v>516</v>
      </c>
      <c r="F21" s="32" t="s">
        <v>747</v>
      </c>
      <c r="G21" s="47" t="s">
        <v>315</v>
      </c>
      <c r="H21" s="21"/>
      <c r="I21" s="47"/>
      <c r="J21" s="23"/>
      <c r="K21" s="23"/>
      <c r="L21" s="21"/>
      <c r="M21" s="32"/>
      <c r="N21" s="21"/>
      <c r="O21" s="23"/>
      <c r="P21" s="23"/>
      <c r="Q21" s="21"/>
      <c r="R21" s="32"/>
      <c r="S21" s="21"/>
      <c r="T21" s="23"/>
      <c r="U21" s="23"/>
      <c r="V21" s="21"/>
      <c r="X21" s="21"/>
      <c r="Y21" s="21"/>
    </row>
    <row r="22" spans="1:25" x14ac:dyDescent="0.15">
      <c r="A22" s="48"/>
      <c r="B22" s="49"/>
      <c r="C22" s="51"/>
      <c r="D22" s="52"/>
      <c r="E22" s="21" t="s">
        <v>517</v>
      </c>
      <c r="F22" s="32" t="s">
        <v>747</v>
      </c>
      <c r="G22" s="47" t="s">
        <v>314</v>
      </c>
      <c r="H22" s="21"/>
      <c r="I22" s="47"/>
      <c r="J22" s="23"/>
      <c r="K22" s="23"/>
      <c r="L22" s="21"/>
      <c r="M22" s="32"/>
      <c r="N22" s="21"/>
      <c r="O22" s="23"/>
      <c r="P22" s="23"/>
      <c r="Q22" s="93"/>
      <c r="R22" s="32"/>
      <c r="S22" s="21"/>
      <c r="T22" s="23"/>
      <c r="U22" s="23"/>
      <c r="V22" s="93"/>
      <c r="X22" s="21"/>
      <c r="Y22" s="78"/>
    </row>
    <row r="23" spans="1:25" x14ac:dyDescent="0.15">
      <c r="A23" s="48"/>
      <c r="B23" s="49"/>
      <c r="C23" s="41" t="str">
        <f>IF(COUNTA(F23:F32)=0,"","○")</f>
        <v>○</v>
      </c>
      <c r="D23" s="46" t="s">
        <v>313</v>
      </c>
      <c r="E23" s="21" t="s">
        <v>518</v>
      </c>
      <c r="F23" s="32" t="s">
        <v>747</v>
      </c>
      <c r="G23" s="47" t="s">
        <v>312</v>
      </c>
      <c r="H23" s="21"/>
      <c r="I23" s="47"/>
      <c r="J23" s="23"/>
      <c r="K23" s="23"/>
      <c r="L23" s="21"/>
      <c r="M23" s="32"/>
      <c r="N23" s="21"/>
      <c r="O23" s="23"/>
      <c r="P23" s="23"/>
      <c r="Q23" s="21"/>
      <c r="R23" s="32"/>
      <c r="S23" s="21"/>
      <c r="T23" s="23"/>
      <c r="U23" s="23"/>
      <c r="V23" s="21"/>
      <c r="X23" s="21"/>
      <c r="Y23" s="40"/>
    </row>
    <row r="24" spans="1:25" ht="27" x14ac:dyDescent="0.15">
      <c r="A24" s="48"/>
      <c r="B24" s="49"/>
      <c r="C24" s="50"/>
      <c r="D24" s="49"/>
      <c r="E24" s="21" t="s">
        <v>519</v>
      </c>
      <c r="F24" s="32" t="s">
        <v>747</v>
      </c>
      <c r="G24" s="47" t="s">
        <v>311</v>
      </c>
      <c r="H24" s="21"/>
      <c r="I24" s="47"/>
      <c r="J24" s="23"/>
      <c r="K24" s="23"/>
      <c r="L24" s="21"/>
      <c r="M24" s="32"/>
      <c r="N24" s="21"/>
      <c r="O24" s="23"/>
      <c r="P24" s="23"/>
      <c r="Q24" s="21"/>
      <c r="R24" s="32"/>
      <c r="S24" s="21"/>
      <c r="T24" s="23"/>
      <c r="U24" s="23"/>
      <c r="V24" s="21"/>
      <c r="X24" s="21"/>
      <c r="Y24" s="40"/>
    </row>
    <row r="25" spans="1:25" x14ac:dyDescent="0.15">
      <c r="A25" s="48"/>
      <c r="B25" s="49"/>
      <c r="C25" s="50"/>
      <c r="D25" s="49"/>
      <c r="E25" s="21" t="s">
        <v>520</v>
      </c>
      <c r="F25" s="32" t="s">
        <v>747</v>
      </c>
      <c r="G25" s="47" t="s">
        <v>310</v>
      </c>
      <c r="H25" s="21"/>
      <c r="I25" s="47"/>
      <c r="J25" s="23"/>
      <c r="K25" s="23"/>
      <c r="L25" s="21"/>
      <c r="M25" s="32"/>
      <c r="N25" s="21"/>
      <c r="O25" s="23"/>
      <c r="P25" s="23"/>
      <c r="Q25" s="21"/>
      <c r="R25" s="32"/>
      <c r="S25" s="21"/>
      <c r="T25" s="23"/>
      <c r="U25" s="23"/>
      <c r="V25" s="21"/>
      <c r="X25" s="21"/>
      <c r="Y25" s="40"/>
    </row>
    <row r="26" spans="1:25" x14ac:dyDescent="0.15">
      <c r="A26" s="48"/>
      <c r="B26" s="49"/>
      <c r="C26" s="50"/>
      <c r="D26" s="49"/>
      <c r="E26" s="21" t="s">
        <v>521</v>
      </c>
      <c r="F26" s="32" t="s">
        <v>747</v>
      </c>
      <c r="G26" s="47" t="s">
        <v>309</v>
      </c>
      <c r="H26" s="21"/>
      <c r="I26" s="47"/>
      <c r="J26" s="23"/>
      <c r="K26" s="23"/>
      <c r="L26" s="21"/>
      <c r="M26" s="32"/>
      <c r="N26" s="21"/>
      <c r="O26" s="23"/>
      <c r="P26" s="23"/>
      <c r="Q26" s="21"/>
      <c r="R26" s="32"/>
      <c r="S26" s="21"/>
      <c r="T26" s="23"/>
      <c r="U26" s="23"/>
      <c r="V26" s="21"/>
      <c r="X26" s="21"/>
      <c r="Y26" s="40"/>
    </row>
    <row r="27" spans="1:25" x14ac:dyDescent="0.15">
      <c r="A27" s="48"/>
      <c r="B27" s="49"/>
      <c r="C27" s="50"/>
      <c r="D27" s="49"/>
      <c r="E27" s="21" t="s">
        <v>522</v>
      </c>
      <c r="F27" s="32" t="s">
        <v>747</v>
      </c>
      <c r="G27" s="47" t="s">
        <v>308</v>
      </c>
      <c r="H27" s="21"/>
      <c r="I27" s="47"/>
      <c r="J27" s="23"/>
      <c r="K27" s="23"/>
      <c r="L27" s="21"/>
      <c r="M27" s="32"/>
      <c r="N27" s="21"/>
      <c r="O27" s="23"/>
      <c r="P27" s="23"/>
      <c r="Q27" s="21"/>
      <c r="R27" s="32"/>
      <c r="S27" s="21"/>
      <c r="T27" s="23"/>
      <c r="U27" s="23"/>
      <c r="V27" s="21"/>
      <c r="X27" s="21"/>
      <c r="Y27" s="40"/>
    </row>
    <row r="28" spans="1:25" x14ac:dyDescent="0.15">
      <c r="A28" s="48"/>
      <c r="B28" s="49"/>
      <c r="C28" s="50"/>
      <c r="D28" s="49"/>
      <c r="E28" s="21" t="s">
        <v>523</v>
      </c>
      <c r="F28" s="32" t="s">
        <v>747</v>
      </c>
      <c r="G28" s="47" t="s">
        <v>307</v>
      </c>
      <c r="H28" s="21"/>
      <c r="I28" s="47"/>
      <c r="J28" s="23"/>
      <c r="K28" s="23"/>
      <c r="L28" s="21"/>
      <c r="M28" s="32"/>
      <c r="N28" s="21"/>
      <c r="O28" s="23"/>
      <c r="P28" s="23"/>
      <c r="Q28" s="21"/>
      <c r="R28" s="32"/>
      <c r="S28" s="21"/>
      <c r="T28" s="23"/>
      <c r="U28" s="23"/>
      <c r="V28" s="21"/>
      <c r="X28" s="21"/>
      <c r="Y28" s="40"/>
    </row>
    <row r="29" spans="1:25" x14ac:dyDescent="0.15">
      <c r="A29" s="48"/>
      <c r="B29" s="49"/>
      <c r="C29" s="50"/>
      <c r="D29" s="49"/>
      <c r="E29" s="21" t="s">
        <v>524</v>
      </c>
      <c r="F29" s="32" t="s">
        <v>747</v>
      </c>
      <c r="G29" s="47" t="s">
        <v>306</v>
      </c>
      <c r="H29" s="21"/>
      <c r="I29" s="47"/>
      <c r="J29" s="23"/>
      <c r="K29" s="23"/>
      <c r="L29" s="21"/>
      <c r="M29" s="32"/>
      <c r="N29" s="21"/>
      <c r="O29" s="23"/>
      <c r="P29" s="23"/>
      <c r="Q29" s="21"/>
      <c r="R29" s="32"/>
      <c r="S29" s="21"/>
      <c r="T29" s="23"/>
      <c r="U29" s="23"/>
      <c r="V29" s="21"/>
      <c r="X29" s="21"/>
      <c r="Y29" s="40"/>
    </row>
    <row r="30" spans="1:25" x14ac:dyDescent="0.15">
      <c r="A30" s="48"/>
      <c r="B30" s="49"/>
      <c r="C30" s="50"/>
      <c r="D30" s="49"/>
      <c r="E30" s="21" t="s">
        <v>525</v>
      </c>
      <c r="F30" s="32" t="s">
        <v>747</v>
      </c>
      <c r="G30" s="47" t="s">
        <v>305</v>
      </c>
      <c r="H30" s="21"/>
      <c r="I30" s="47"/>
      <c r="J30" s="23"/>
      <c r="K30" s="23"/>
      <c r="L30" s="21"/>
      <c r="M30" s="32"/>
      <c r="N30" s="21"/>
      <c r="O30" s="23"/>
      <c r="P30" s="23"/>
      <c r="Q30" s="21"/>
      <c r="R30" s="32"/>
      <c r="S30" s="21"/>
      <c r="T30" s="23"/>
      <c r="U30" s="23"/>
      <c r="V30" s="21"/>
      <c r="X30" s="21"/>
      <c r="Y30" s="40"/>
    </row>
    <row r="31" spans="1:25" x14ac:dyDescent="0.15">
      <c r="A31" s="48"/>
      <c r="B31" s="49"/>
      <c r="C31" s="50"/>
      <c r="D31" s="49"/>
      <c r="E31" s="21" t="s">
        <v>526</v>
      </c>
      <c r="F31" s="32" t="s">
        <v>747</v>
      </c>
      <c r="G31" s="47" t="s">
        <v>709</v>
      </c>
      <c r="H31" s="21"/>
      <c r="I31" s="47"/>
      <c r="J31" s="23"/>
      <c r="K31" s="23"/>
      <c r="L31" s="21"/>
      <c r="M31" s="32"/>
      <c r="N31" s="21"/>
      <c r="O31" s="23"/>
      <c r="P31" s="23"/>
      <c r="Q31" s="21"/>
      <c r="R31" s="32"/>
      <c r="S31" s="21"/>
      <c r="T31" s="23"/>
      <c r="U31" s="23"/>
      <c r="V31" s="21"/>
      <c r="X31" s="71" t="s">
        <v>716</v>
      </c>
      <c r="Y31" s="40"/>
    </row>
    <row r="32" spans="1:25" x14ac:dyDescent="0.15">
      <c r="A32" s="53"/>
      <c r="B32" s="52"/>
      <c r="C32" s="51"/>
      <c r="D32" s="52"/>
      <c r="E32" s="21" t="s">
        <v>527</v>
      </c>
      <c r="F32" s="32" t="s">
        <v>747</v>
      </c>
      <c r="G32" s="47" t="s">
        <v>304</v>
      </c>
      <c r="H32" s="21"/>
      <c r="I32" s="47"/>
      <c r="J32" s="23"/>
      <c r="K32" s="23"/>
      <c r="L32" s="21"/>
      <c r="M32" s="32"/>
      <c r="N32" s="21"/>
      <c r="O32" s="23"/>
      <c r="P32" s="23"/>
      <c r="Q32" s="21"/>
      <c r="R32" s="32"/>
      <c r="S32" s="21"/>
      <c r="T32" s="23"/>
      <c r="U32" s="23"/>
      <c r="V32" s="21"/>
      <c r="X32" s="21"/>
      <c r="Y32" s="40"/>
    </row>
    <row r="33" spans="1:25" x14ac:dyDescent="0.15">
      <c r="A33" s="45">
        <v>3</v>
      </c>
      <c r="B33" s="46" t="s">
        <v>303</v>
      </c>
      <c r="C33" s="41" t="str">
        <f>IF(COUNTA(F33:F36)=0,"","○")</f>
        <v>○</v>
      </c>
      <c r="D33" s="46" t="s">
        <v>302</v>
      </c>
      <c r="E33" s="21" t="s">
        <v>528</v>
      </c>
      <c r="F33" s="32" t="s">
        <v>747</v>
      </c>
      <c r="G33" s="47" t="s">
        <v>301</v>
      </c>
      <c r="H33" s="21"/>
      <c r="I33" s="47"/>
      <c r="J33" s="23"/>
      <c r="K33" s="23"/>
      <c r="L33" s="21"/>
      <c r="M33" s="32"/>
      <c r="N33" s="21"/>
      <c r="O33" s="23"/>
      <c r="P33" s="23"/>
      <c r="Q33" s="21"/>
      <c r="R33" s="32"/>
      <c r="S33" s="21"/>
      <c r="T33" s="23"/>
      <c r="U33" s="23"/>
      <c r="V33" s="21"/>
      <c r="X33" s="21"/>
      <c r="Y33" s="40"/>
    </row>
    <row r="34" spans="1:25" ht="27" x14ac:dyDescent="0.15">
      <c r="A34" s="48"/>
      <c r="B34" s="49"/>
      <c r="C34" s="50"/>
      <c r="D34" s="49"/>
      <c r="E34" s="21" t="s">
        <v>529</v>
      </c>
      <c r="F34" s="32" t="s">
        <v>747</v>
      </c>
      <c r="G34" s="47" t="s">
        <v>300</v>
      </c>
      <c r="H34" s="21"/>
      <c r="I34" s="47"/>
      <c r="J34" s="23"/>
      <c r="K34" s="23"/>
      <c r="L34" s="21"/>
      <c r="M34" s="32"/>
      <c r="N34" s="21"/>
      <c r="O34" s="23"/>
      <c r="P34" s="23"/>
      <c r="Q34" s="21"/>
      <c r="R34" s="32"/>
      <c r="S34" s="21"/>
      <c r="T34" s="23"/>
      <c r="U34" s="23"/>
      <c r="V34" s="21"/>
      <c r="X34" s="21"/>
      <c r="Y34" s="40"/>
    </row>
    <row r="35" spans="1:25" x14ac:dyDescent="0.15">
      <c r="A35" s="48"/>
      <c r="B35" s="49"/>
      <c r="C35" s="50"/>
      <c r="D35" s="49"/>
      <c r="E35" s="21" t="s">
        <v>530</v>
      </c>
      <c r="F35" s="32"/>
      <c r="G35" s="47" t="s">
        <v>299</v>
      </c>
      <c r="H35" s="21"/>
      <c r="I35" s="47"/>
      <c r="J35" s="23"/>
      <c r="K35" s="23"/>
      <c r="L35" s="93" t="s">
        <v>755</v>
      </c>
      <c r="M35" s="32"/>
      <c r="N35" s="21"/>
      <c r="O35" s="23"/>
      <c r="P35" s="23"/>
      <c r="Q35" s="21"/>
      <c r="R35" s="32"/>
      <c r="S35" s="21"/>
      <c r="T35" s="23"/>
      <c r="U35" s="23"/>
      <c r="V35" s="21"/>
      <c r="X35" s="21"/>
      <c r="Y35" s="78" t="s">
        <v>738</v>
      </c>
    </row>
    <row r="36" spans="1:25" x14ac:dyDescent="0.15">
      <c r="A36" s="48"/>
      <c r="B36" s="49"/>
      <c r="C36" s="51"/>
      <c r="D36" s="52"/>
      <c r="E36" s="21" t="s">
        <v>531</v>
      </c>
      <c r="F36" s="32"/>
      <c r="G36" s="47" t="s">
        <v>298</v>
      </c>
      <c r="H36" s="21"/>
      <c r="I36" s="47"/>
      <c r="J36" s="23"/>
      <c r="K36" s="23"/>
      <c r="L36" s="93" t="s">
        <v>755</v>
      </c>
      <c r="M36" s="32"/>
      <c r="N36" s="21"/>
      <c r="O36" s="23"/>
      <c r="P36" s="23"/>
      <c r="Q36" s="21"/>
      <c r="R36" s="32"/>
      <c r="S36" s="21"/>
      <c r="T36" s="23"/>
      <c r="U36" s="23"/>
      <c r="V36" s="21"/>
      <c r="X36" s="21"/>
      <c r="Y36" s="78" t="s">
        <v>738</v>
      </c>
    </row>
    <row r="37" spans="1:25" ht="27" x14ac:dyDescent="0.15">
      <c r="A37" s="48"/>
      <c r="B37" s="49"/>
      <c r="C37" s="41" t="str">
        <f>IF(COUNTA(F37:F38)=0,"","○")</f>
        <v/>
      </c>
      <c r="D37" s="46" t="s">
        <v>297</v>
      </c>
      <c r="E37" s="21" t="s">
        <v>532</v>
      </c>
      <c r="F37" s="32"/>
      <c r="G37" s="47" t="s">
        <v>296</v>
      </c>
      <c r="H37" s="21"/>
      <c r="I37" s="47"/>
      <c r="J37" s="23"/>
      <c r="K37" s="23"/>
      <c r="L37" s="93" t="s">
        <v>756</v>
      </c>
      <c r="M37" s="32"/>
      <c r="N37" s="21"/>
      <c r="O37" s="23"/>
      <c r="P37" s="23"/>
      <c r="Q37" s="21"/>
      <c r="R37" s="32"/>
      <c r="S37" s="21"/>
      <c r="T37" s="23"/>
      <c r="U37" s="23"/>
      <c r="V37" s="21"/>
      <c r="X37" s="21"/>
      <c r="Y37" s="78" t="s">
        <v>738</v>
      </c>
    </row>
    <row r="38" spans="1:25" ht="27" x14ac:dyDescent="0.15">
      <c r="A38" s="53"/>
      <c r="B38" s="52"/>
      <c r="C38" s="51"/>
      <c r="D38" s="52"/>
      <c r="E38" s="21" t="s">
        <v>533</v>
      </c>
      <c r="F38" s="32"/>
      <c r="G38" s="47" t="s">
        <v>295</v>
      </c>
      <c r="H38" s="21"/>
      <c r="I38" s="47"/>
      <c r="J38" s="23"/>
      <c r="K38" s="23"/>
      <c r="L38" s="93" t="s">
        <v>757</v>
      </c>
      <c r="M38" s="32"/>
      <c r="N38" s="21"/>
      <c r="O38" s="23"/>
      <c r="P38" s="23"/>
      <c r="Q38" s="21"/>
      <c r="R38" s="32"/>
      <c r="S38" s="21"/>
      <c r="T38" s="23"/>
      <c r="U38" s="23"/>
      <c r="V38" s="21"/>
      <c r="X38" s="21"/>
      <c r="Y38" s="78" t="s">
        <v>738</v>
      </c>
    </row>
    <row r="39" spans="1:25" x14ac:dyDescent="0.15">
      <c r="A39" s="45">
        <v>4</v>
      </c>
      <c r="B39" s="46" t="s">
        <v>294</v>
      </c>
      <c r="C39" s="41" t="str">
        <f>IF(COUNTA(F39:F45)=0,"","○")</f>
        <v>○</v>
      </c>
      <c r="D39" s="46" t="s">
        <v>293</v>
      </c>
      <c r="E39" s="21" t="s">
        <v>534</v>
      </c>
      <c r="F39" s="32" t="s">
        <v>747</v>
      </c>
      <c r="G39" s="47" t="s">
        <v>710</v>
      </c>
      <c r="H39" s="21"/>
      <c r="I39" s="47"/>
      <c r="J39" s="23"/>
      <c r="K39" s="23"/>
      <c r="L39" s="21"/>
      <c r="M39" s="32"/>
      <c r="N39" s="21"/>
      <c r="O39" s="23"/>
      <c r="P39" s="23"/>
      <c r="Q39" s="21"/>
      <c r="R39" s="32"/>
      <c r="S39" s="21"/>
      <c r="T39" s="23"/>
      <c r="U39" s="23"/>
      <c r="V39" s="21"/>
      <c r="X39" s="71" t="s">
        <v>716</v>
      </c>
      <c r="Y39" s="40"/>
    </row>
    <row r="40" spans="1:25" x14ac:dyDescent="0.15">
      <c r="A40" s="48"/>
      <c r="B40" s="49"/>
      <c r="C40" s="50"/>
      <c r="D40" s="49"/>
      <c r="E40" s="21" t="s">
        <v>535</v>
      </c>
      <c r="F40" s="32" t="s">
        <v>747</v>
      </c>
      <c r="G40" s="47" t="s">
        <v>711</v>
      </c>
      <c r="H40" s="21"/>
      <c r="I40" s="47"/>
      <c r="J40" s="23"/>
      <c r="K40" s="23"/>
      <c r="L40" s="21"/>
      <c r="M40" s="32"/>
      <c r="N40" s="21"/>
      <c r="O40" s="23"/>
      <c r="P40" s="23"/>
      <c r="Q40" s="21"/>
      <c r="R40" s="32"/>
      <c r="S40" s="21"/>
      <c r="T40" s="23"/>
      <c r="U40" s="23"/>
      <c r="V40" s="21"/>
      <c r="X40" s="71" t="s">
        <v>716</v>
      </c>
      <c r="Y40" s="21"/>
    </row>
    <row r="41" spans="1:25" x14ac:dyDescent="0.15">
      <c r="A41" s="48"/>
      <c r="B41" s="49"/>
      <c r="C41" s="50"/>
      <c r="D41" s="49"/>
      <c r="E41" s="21" t="s">
        <v>536</v>
      </c>
      <c r="F41" s="32" t="s">
        <v>747</v>
      </c>
      <c r="G41" s="47" t="s">
        <v>292</v>
      </c>
      <c r="H41" s="21"/>
      <c r="I41" s="47"/>
      <c r="J41" s="23"/>
      <c r="K41" s="23"/>
      <c r="L41" s="21"/>
      <c r="M41" s="32"/>
      <c r="N41" s="21"/>
      <c r="O41" s="23"/>
      <c r="P41" s="23"/>
      <c r="Q41" s="21"/>
      <c r="R41" s="32"/>
      <c r="S41" s="21"/>
      <c r="T41" s="23"/>
      <c r="U41" s="23"/>
      <c r="V41" s="21"/>
      <c r="X41" s="21"/>
      <c r="Y41" s="21"/>
    </row>
    <row r="42" spans="1:25" x14ac:dyDescent="0.15">
      <c r="A42" s="48"/>
      <c r="B42" s="49"/>
      <c r="C42" s="50"/>
      <c r="D42" s="49"/>
      <c r="E42" s="21" t="s">
        <v>537</v>
      </c>
      <c r="F42" s="32" t="s">
        <v>747</v>
      </c>
      <c r="G42" s="47" t="s">
        <v>291</v>
      </c>
      <c r="H42" s="21"/>
      <c r="I42" s="47"/>
      <c r="J42" s="23"/>
      <c r="K42" s="23"/>
      <c r="L42" s="21"/>
      <c r="M42" s="32"/>
      <c r="N42" s="21"/>
      <c r="O42" s="23"/>
      <c r="P42" s="23"/>
      <c r="Q42" s="21"/>
      <c r="R42" s="32"/>
      <c r="S42" s="21"/>
      <c r="T42" s="23"/>
      <c r="U42" s="23"/>
      <c r="V42" s="21"/>
      <c r="X42" s="21"/>
      <c r="Y42" s="40"/>
    </row>
    <row r="43" spans="1:25" ht="27" x14ac:dyDescent="0.15">
      <c r="A43" s="48"/>
      <c r="B43" s="49"/>
      <c r="C43" s="50"/>
      <c r="D43" s="49"/>
      <c r="E43" s="21" t="s">
        <v>538</v>
      </c>
      <c r="F43" s="32" t="s">
        <v>747</v>
      </c>
      <c r="G43" s="47" t="s">
        <v>623</v>
      </c>
      <c r="H43" s="21"/>
      <c r="I43" s="47"/>
      <c r="J43" s="23"/>
      <c r="K43" s="23"/>
      <c r="L43" s="21"/>
      <c r="M43" s="32"/>
      <c r="N43" s="21"/>
      <c r="O43" s="23"/>
      <c r="P43" s="23"/>
      <c r="Q43" s="21"/>
      <c r="R43" s="32"/>
      <c r="S43" s="21"/>
      <c r="T43" s="23"/>
      <c r="U43" s="23"/>
      <c r="V43" s="21"/>
      <c r="X43" s="75" t="s">
        <v>736</v>
      </c>
      <c r="Y43" s="21"/>
    </row>
    <row r="44" spans="1:25" x14ac:dyDescent="0.15">
      <c r="A44" s="48"/>
      <c r="B44" s="49"/>
      <c r="C44" s="50"/>
      <c r="D44" s="49"/>
      <c r="E44" s="21" t="s">
        <v>539</v>
      </c>
      <c r="F44" s="32" t="s">
        <v>747</v>
      </c>
      <c r="G44" s="47" t="s">
        <v>290</v>
      </c>
      <c r="H44" s="21"/>
      <c r="I44" s="47"/>
      <c r="J44" s="23"/>
      <c r="K44" s="23"/>
      <c r="L44" s="21"/>
      <c r="M44" s="32"/>
      <c r="N44" s="21"/>
      <c r="O44" s="23"/>
      <c r="P44" s="23"/>
      <c r="Q44" s="21"/>
      <c r="R44" s="32"/>
      <c r="S44" s="21"/>
      <c r="T44" s="23"/>
      <c r="U44" s="23"/>
      <c r="V44" s="21"/>
      <c r="X44" s="21"/>
      <c r="Y44" s="21"/>
    </row>
    <row r="45" spans="1:25" x14ac:dyDescent="0.15">
      <c r="A45" s="48"/>
      <c r="B45" s="49"/>
      <c r="C45" s="51"/>
      <c r="D45" s="52"/>
      <c r="E45" s="21" t="s">
        <v>540</v>
      </c>
      <c r="F45" s="32" t="s">
        <v>747</v>
      </c>
      <c r="G45" s="47" t="s">
        <v>289</v>
      </c>
      <c r="H45" s="21"/>
      <c r="I45" s="47"/>
      <c r="J45" s="23"/>
      <c r="K45" s="23"/>
      <c r="L45" s="21"/>
      <c r="M45" s="32"/>
      <c r="N45" s="21"/>
      <c r="O45" s="23"/>
      <c r="P45" s="23"/>
      <c r="Q45" s="21"/>
      <c r="R45" s="32"/>
      <c r="S45" s="21"/>
      <c r="T45" s="23"/>
      <c r="U45" s="23"/>
      <c r="V45" s="21"/>
      <c r="X45" s="21"/>
      <c r="Y45" s="21"/>
    </row>
    <row r="46" spans="1:25" x14ac:dyDescent="0.15">
      <c r="A46" s="48"/>
      <c r="B46" s="49"/>
      <c r="C46" s="41" t="str">
        <f>IF(COUNTA(F46:F49)=0,"","○")</f>
        <v>○</v>
      </c>
      <c r="D46" s="46" t="s">
        <v>288</v>
      </c>
      <c r="E46" s="21" t="s">
        <v>541</v>
      </c>
      <c r="F46" s="32" t="s">
        <v>747</v>
      </c>
      <c r="G46" s="47" t="s">
        <v>287</v>
      </c>
      <c r="H46" s="21"/>
      <c r="I46" s="47"/>
      <c r="J46" s="23"/>
      <c r="K46" s="23"/>
      <c r="L46" s="21"/>
      <c r="M46" s="32"/>
      <c r="N46" s="21"/>
      <c r="O46" s="23"/>
      <c r="P46" s="23"/>
      <c r="Q46" s="21"/>
      <c r="R46" s="32"/>
      <c r="S46" s="21"/>
      <c r="T46" s="23"/>
      <c r="U46" s="23"/>
      <c r="V46" s="21"/>
      <c r="X46" s="21"/>
      <c r="Y46" s="40"/>
    </row>
    <row r="47" spans="1:25" x14ac:dyDescent="0.15">
      <c r="A47" s="48"/>
      <c r="B47" s="49"/>
      <c r="C47" s="50"/>
      <c r="D47" s="49"/>
      <c r="E47" s="21" t="s">
        <v>542</v>
      </c>
      <c r="F47" s="32" t="s">
        <v>747</v>
      </c>
      <c r="G47" s="47" t="s">
        <v>286</v>
      </c>
      <c r="H47" s="21"/>
      <c r="I47" s="47"/>
      <c r="J47" s="23"/>
      <c r="K47" s="23"/>
      <c r="L47" s="21"/>
      <c r="M47" s="32"/>
      <c r="N47" s="21"/>
      <c r="O47" s="23"/>
      <c r="P47" s="23"/>
      <c r="Q47" s="21"/>
      <c r="R47" s="32"/>
      <c r="S47" s="21"/>
      <c r="T47" s="23"/>
      <c r="U47" s="23"/>
      <c r="V47" s="21"/>
      <c r="X47" s="21"/>
      <c r="Y47" s="21"/>
    </row>
    <row r="48" spans="1:25" x14ac:dyDescent="0.15">
      <c r="A48" s="48"/>
      <c r="B48" s="49"/>
      <c r="C48" s="50"/>
      <c r="D48" s="49"/>
      <c r="E48" s="21" t="s">
        <v>543</v>
      </c>
      <c r="F48" s="32" t="s">
        <v>747</v>
      </c>
      <c r="G48" s="47" t="s">
        <v>285</v>
      </c>
      <c r="H48" s="21"/>
      <c r="I48" s="47"/>
      <c r="J48" s="23"/>
      <c r="K48" s="23"/>
      <c r="L48" s="21"/>
      <c r="M48" s="32"/>
      <c r="N48" s="21"/>
      <c r="O48" s="23"/>
      <c r="P48" s="23"/>
      <c r="Q48" s="21"/>
      <c r="R48" s="32"/>
      <c r="S48" s="21"/>
      <c r="T48" s="23"/>
      <c r="U48" s="23"/>
      <c r="V48" s="21"/>
      <c r="X48" s="21"/>
      <c r="Y48" s="21"/>
    </row>
    <row r="49" spans="1:25" ht="27" x14ac:dyDescent="0.15">
      <c r="A49" s="48"/>
      <c r="B49" s="49"/>
      <c r="C49" s="51"/>
      <c r="D49" s="52"/>
      <c r="E49" s="21" t="s">
        <v>544</v>
      </c>
      <c r="F49" s="32" t="s">
        <v>747</v>
      </c>
      <c r="G49" s="47" t="s">
        <v>284</v>
      </c>
      <c r="H49" s="21"/>
      <c r="I49" s="47"/>
      <c r="J49" s="23"/>
      <c r="K49" s="23"/>
      <c r="L49" s="21"/>
      <c r="M49" s="32"/>
      <c r="N49" s="21"/>
      <c r="O49" s="23"/>
      <c r="P49" s="23"/>
      <c r="Q49" s="21"/>
      <c r="R49" s="32"/>
      <c r="S49" s="21"/>
      <c r="T49" s="23"/>
      <c r="U49" s="23"/>
      <c r="V49" s="21"/>
      <c r="X49" s="21"/>
      <c r="Y49" s="21"/>
    </row>
    <row r="50" spans="1:25" x14ac:dyDescent="0.15">
      <c r="A50" s="48"/>
      <c r="B50" s="49"/>
      <c r="C50" s="41" t="str">
        <f>IF(COUNTA(F50:F53)=0,"","○")</f>
        <v>○</v>
      </c>
      <c r="D50" s="46" t="s">
        <v>209</v>
      </c>
      <c r="E50" s="21" t="s">
        <v>545</v>
      </c>
      <c r="F50" s="32" t="s">
        <v>747</v>
      </c>
      <c r="G50" s="47" t="s">
        <v>283</v>
      </c>
      <c r="H50" s="21"/>
      <c r="I50" s="47"/>
      <c r="J50" s="23"/>
      <c r="K50" s="23"/>
      <c r="L50" s="21"/>
      <c r="M50" s="32"/>
      <c r="N50" s="21"/>
      <c r="O50" s="23"/>
      <c r="P50" s="23"/>
      <c r="Q50" s="21"/>
      <c r="R50" s="32"/>
      <c r="S50" s="21"/>
      <c r="T50" s="23"/>
      <c r="U50" s="23"/>
      <c r="V50" s="21"/>
      <c r="X50" s="21"/>
      <c r="Y50" s="21"/>
    </row>
    <row r="51" spans="1:25" x14ac:dyDescent="0.15">
      <c r="A51" s="48"/>
      <c r="B51" s="49"/>
      <c r="C51" s="50"/>
      <c r="D51" s="49"/>
      <c r="E51" s="21" t="s">
        <v>546</v>
      </c>
      <c r="F51" s="32" t="s">
        <v>747</v>
      </c>
      <c r="G51" s="47" t="s">
        <v>282</v>
      </c>
      <c r="H51" s="21"/>
      <c r="I51" s="47"/>
      <c r="J51" s="23"/>
      <c r="K51" s="23"/>
      <c r="L51" s="21"/>
      <c r="M51" s="32"/>
      <c r="N51" s="21"/>
      <c r="O51" s="23"/>
      <c r="P51" s="23"/>
      <c r="Q51" s="21"/>
      <c r="R51" s="32"/>
      <c r="S51" s="21"/>
      <c r="T51" s="23"/>
      <c r="U51" s="23"/>
      <c r="V51" s="21"/>
      <c r="X51" s="21"/>
      <c r="Y51" s="21"/>
    </row>
    <row r="52" spans="1:25" x14ac:dyDescent="0.15">
      <c r="A52" s="48"/>
      <c r="B52" s="49"/>
      <c r="C52" s="50"/>
      <c r="D52" s="49"/>
      <c r="E52" s="21" t="s">
        <v>547</v>
      </c>
      <c r="F52" s="32" t="s">
        <v>747</v>
      </c>
      <c r="G52" s="47" t="s">
        <v>281</v>
      </c>
      <c r="H52" s="21"/>
      <c r="I52" s="47"/>
      <c r="J52" s="23"/>
      <c r="K52" s="23"/>
      <c r="L52" s="21"/>
      <c r="M52" s="32"/>
      <c r="N52" s="21"/>
      <c r="O52" s="23"/>
      <c r="P52" s="23"/>
      <c r="Q52" s="21"/>
      <c r="R52" s="32"/>
      <c r="S52" s="21"/>
      <c r="T52" s="23"/>
      <c r="U52" s="23"/>
      <c r="V52" s="21"/>
      <c r="X52" s="21"/>
      <c r="Y52" s="21"/>
    </row>
    <row r="53" spans="1:25" x14ac:dyDescent="0.15">
      <c r="A53" s="48"/>
      <c r="B53" s="49"/>
      <c r="C53" s="51"/>
      <c r="D53" s="52"/>
      <c r="E53" s="21" t="s">
        <v>548</v>
      </c>
      <c r="F53" s="32" t="s">
        <v>747</v>
      </c>
      <c r="G53" s="47" t="s">
        <v>280</v>
      </c>
      <c r="H53" s="21"/>
      <c r="I53" s="47"/>
      <c r="J53" s="23"/>
      <c r="K53" s="23"/>
      <c r="L53" s="21"/>
      <c r="M53" s="32"/>
      <c r="N53" s="21"/>
      <c r="O53" s="23"/>
      <c r="P53" s="23"/>
      <c r="Q53" s="21"/>
      <c r="R53" s="32"/>
      <c r="S53" s="21"/>
      <c r="T53" s="23"/>
      <c r="U53" s="23"/>
      <c r="V53" s="21"/>
      <c r="X53" s="21"/>
      <c r="Y53" s="21"/>
    </row>
    <row r="54" spans="1:25" x14ac:dyDescent="0.15">
      <c r="A54" s="48"/>
      <c r="B54" s="49"/>
      <c r="C54" s="41" t="str">
        <f>IF(COUNTA(F54:F57)=0,"","○")</f>
        <v>○</v>
      </c>
      <c r="D54" s="46" t="s">
        <v>279</v>
      </c>
      <c r="E54" s="21" t="s">
        <v>549</v>
      </c>
      <c r="F54" s="32"/>
      <c r="G54" s="47" t="s">
        <v>278</v>
      </c>
      <c r="H54" s="21"/>
      <c r="I54" s="47"/>
      <c r="J54" s="23"/>
      <c r="K54" s="23"/>
      <c r="L54" s="93" t="s">
        <v>755</v>
      </c>
      <c r="M54" s="32"/>
      <c r="N54" s="21"/>
      <c r="O54" s="23"/>
      <c r="P54" s="23"/>
      <c r="Q54" s="21"/>
      <c r="R54" s="32"/>
      <c r="S54" s="21"/>
      <c r="T54" s="23"/>
      <c r="U54" s="23"/>
      <c r="V54" s="21"/>
      <c r="X54" s="21"/>
      <c r="Y54" s="78" t="s">
        <v>738</v>
      </c>
    </row>
    <row r="55" spans="1:25" x14ac:dyDescent="0.15">
      <c r="A55" s="48"/>
      <c r="B55" s="49"/>
      <c r="C55" s="50"/>
      <c r="D55" s="49"/>
      <c r="E55" s="21" t="s">
        <v>550</v>
      </c>
      <c r="F55" s="32" t="s">
        <v>747</v>
      </c>
      <c r="G55" s="47" t="s">
        <v>277</v>
      </c>
      <c r="H55" s="21"/>
      <c r="I55" s="47"/>
      <c r="J55" s="23"/>
      <c r="K55" s="23"/>
      <c r="L55" s="21"/>
      <c r="M55" s="32"/>
      <c r="N55" s="21"/>
      <c r="O55" s="23"/>
      <c r="P55" s="23"/>
      <c r="Q55" s="21"/>
      <c r="R55" s="32"/>
      <c r="S55" s="21"/>
      <c r="T55" s="23"/>
      <c r="U55" s="23"/>
      <c r="V55" s="21"/>
      <c r="X55" s="21"/>
      <c r="Y55" s="40"/>
    </row>
    <row r="56" spans="1:25" ht="27" x14ac:dyDescent="0.15">
      <c r="A56" s="48"/>
      <c r="B56" s="49"/>
      <c r="C56" s="50"/>
      <c r="D56" s="49"/>
      <c r="E56" s="21" t="s">
        <v>551</v>
      </c>
      <c r="F56" s="32" t="s">
        <v>747</v>
      </c>
      <c r="G56" s="47" t="s">
        <v>276</v>
      </c>
      <c r="H56" s="21"/>
      <c r="I56" s="47"/>
      <c r="J56" s="23"/>
      <c r="K56" s="23"/>
      <c r="L56" s="21"/>
      <c r="M56" s="32"/>
      <c r="N56" s="21"/>
      <c r="O56" s="23"/>
      <c r="P56" s="23"/>
      <c r="Q56" s="21"/>
      <c r="R56" s="32"/>
      <c r="S56" s="21"/>
      <c r="T56" s="23"/>
      <c r="U56" s="23"/>
      <c r="V56" s="21"/>
      <c r="X56" s="21"/>
      <c r="Y56" s="40"/>
    </row>
    <row r="57" spans="1:25" x14ac:dyDescent="0.15">
      <c r="A57" s="53"/>
      <c r="B57" s="52"/>
      <c r="C57" s="51"/>
      <c r="D57" s="52"/>
      <c r="E57" s="21" t="s">
        <v>552</v>
      </c>
      <c r="F57" s="32" t="s">
        <v>747</v>
      </c>
      <c r="G57" s="47" t="s">
        <v>275</v>
      </c>
      <c r="H57" s="21"/>
      <c r="I57" s="47"/>
      <c r="J57" s="23"/>
      <c r="K57" s="23"/>
      <c r="L57" s="21"/>
      <c r="M57" s="32"/>
      <c r="N57" s="21"/>
      <c r="O57" s="23"/>
      <c r="P57" s="23"/>
      <c r="Q57" s="21"/>
      <c r="R57" s="32"/>
      <c r="S57" s="21"/>
      <c r="T57" s="23"/>
      <c r="U57" s="23"/>
      <c r="V57" s="21"/>
      <c r="X57" s="21"/>
      <c r="Y57" s="40"/>
    </row>
    <row r="58" spans="1:25" x14ac:dyDescent="0.15">
      <c r="A58" s="45">
        <v>5</v>
      </c>
      <c r="B58" s="46" t="s">
        <v>180</v>
      </c>
      <c r="C58" s="41" t="str">
        <f>IF(COUNTA(F58:F59)=0,"","○")</f>
        <v/>
      </c>
      <c r="D58" s="46" t="s">
        <v>180</v>
      </c>
      <c r="E58" s="21" t="s">
        <v>553</v>
      </c>
      <c r="F58" s="32"/>
      <c r="G58" s="47" t="s">
        <v>274</v>
      </c>
      <c r="H58" s="21"/>
      <c r="I58" s="47"/>
      <c r="J58" s="23"/>
      <c r="K58" s="23"/>
      <c r="L58" s="125" t="s">
        <v>797</v>
      </c>
      <c r="M58" s="32"/>
      <c r="N58" s="21"/>
      <c r="O58" s="23"/>
      <c r="P58" s="23"/>
      <c r="Q58" s="21"/>
      <c r="R58" s="32"/>
      <c r="S58" s="21"/>
      <c r="T58" s="23"/>
      <c r="U58" s="23"/>
      <c r="V58" s="21"/>
      <c r="X58" s="21"/>
      <c r="Y58" s="40"/>
    </row>
    <row r="59" spans="1:25" x14ac:dyDescent="0.15">
      <c r="A59" s="53"/>
      <c r="B59" s="52"/>
      <c r="C59" s="51"/>
      <c r="D59" s="52"/>
      <c r="E59" s="21" t="s">
        <v>554</v>
      </c>
      <c r="F59" s="32"/>
      <c r="G59" s="47" t="s">
        <v>273</v>
      </c>
      <c r="H59" s="21"/>
      <c r="I59" s="47"/>
      <c r="J59" s="23"/>
      <c r="K59" s="23"/>
      <c r="L59" s="125" t="s">
        <v>797</v>
      </c>
      <c r="M59" s="32"/>
      <c r="N59" s="21"/>
      <c r="O59" s="23"/>
      <c r="P59" s="23"/>
      <c r="Q59" s="21"/>
      <c r="R59" s="32"/>
      <c r="S59" s="21"/>
      <c r="T59" s="23"/>
      <c r="U59" s="23"/>
      <c r="V59" s="21"/>
      <c r="X59" s="21"/>
      <c r="Y59" s="21"/>
    </row>
    <row r="60" spans="1:25" x14ac:dyDescent="0.15">
      <c r="A60" s="54">
        <v>6</v>
      </c>
      <c r="B60" s="47" t="s">
        <v>143</v>
      </c>
      <c r="C60" s="56" t="str">
        <f>IF(COUNTA(F60)=0,"","○")</f>
        <v>○</v>
      </c>
      <c r="D60" s="47" t="s">
        <v>143</v>
      </c>
      <c r="E60" s="21" t="s">
        <v>555</v>
      </c>
      <c r="F60" s="32" t="s">
        <v>747</v>
      </c>
      <c r="G60" s="47" t="s">
        <v>272</v>
      </c>
      <c r="H60" s="21"/>
      <c r="I60" s="47"/>
      <c r="J60" s="23"/>
      <c r="K60" s="23"/>
      <c r="L60" s="21"/>
      <c r="M60" s="32"/>
      <c r="N60" s="21"/>
      <c r="O60" s="23"/>
      <c r="P60" s="23"/>
      <c r="Q60" s="21"/>
      <c r="R60" s="32"/>
      <c r="S60" s="21"/>
      <c r="T60" s="23"/>
      <c r="U60" s="23"/>
      <c r="V60" s="21"/>
      <c r="X60" s="21"/>
      <c r="Y60" s="21"/>
    </row>
  </sheetData>
  <autoFilter ref="A3:Y60"/>
  <mergeCells count="2">
    <mergeCell ref="M2:Q2"/>
    <mergeCell ref="R2:V2"/>
  </mergeCells>
  <phoneticPr fontId="16"/>
  <dataValidations count="2">
    <dataValidation type="list" allowBlank="1" showInputMessage="1" showErrorMessage="1" sqref="F4:F60 R4:R60 M4:M60">
      <formula1>"○"</formula1>
    </dataValidation>
    <dataValidation type="list" allowBlank="1" showInputMessage="1" sqref="H4:H60">
      <formula1>"・(フリー入力可能),・画面ハードコピー,・DBダンプ,・PDF,・実行ログ,・エラーログ"</formula1>
    </dataValidation>
  </dataValidations>
  <pageMargins left="0.39370078740157483" right="0.39370078740157483" top="0.39370078740157483" bottom="0.39370078740157483" header="0.31496062992125984" footer="0.31496062992125984"/>
  <pageSetup paperSize="8" scale="59" fitToHeight="0" orientation="landscape" cellComments="asDisplayed"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Y39"/>
  <sheetViews>
    <sheetView showGridLines="0" tabSelected="1" view="pageBreakPreview" zoomScale="85" zoomScaleNormal="70" zoomScaleSheetLayoutView="85" workbookViewId="0">
      <pane xSplit="6" ySplit="3" topLeftCell="H4" activePane="bottomRight" state="frozen"/>
      <selection pane="topRight" activeCell="G1" sqref="G1"/>
      <selection pane="bottomLeft" activeCell="A4" sqref="A4"/>
      <selection pane="bottomRight" activeCell="I31" sqref="I31:K32"/>
    </sheetView>
  </sheetViews>
  <sheetFormatPr defaultColWidth="2.625" defaultRowHeight="13.5" x14ac:dyDescent="0.15"/>
  <cols>
    <col min="1" max="1" width="4.5" style="57" bestFit="1" customWidth="1"/>
    <col min="2" max="2" width="22.75" style="57" customWidth="1"/>
    <col min="3" max="3" width="7.5" style="57" customWidth="1"/>
    <col min="4" max="4" width="20.5" style="57" customWidth="1"/>
    <col min="5" max="5" width="9.5" style="20" bestFit="1" customWidth="1"/>
    <col min="6" max="6" width="5.625" style="57" customWidth="1"/>
    <col min="7" max="7" width="70.625" style="57" customWidth="1"/>
    <col min="8" max="8" width="30.625" style="57" customWidth="1"/>
    <col min="9" max="9" width="7.5" style="57" bestFit="1" customWidth="1"/>
    <col min="10" max="10" width="11.625" style="20" bestFit="1" customWidth="1"/>
    <col min="11" max="11" width="11.625" style="20" customWidth="1"/>
    <col min="12" max="12" width="30.625" style="20" customWidth="1"/>
    <col min="13" max="13" width="5.625" style="27" bestFit="1" customWidth="1"/>
    <col min="14" max="14" width="7.5" style="20" customWidth="1"/>
    <col min="15" max="16" width="11.625" style="20" customWidth="1"/>
    <col min="17" max="17" width="20.625" style="20" customWidth="1"/>
    <col min="18" max="18" width="5.625" style="27" bestFit="1" customWidth="1"/>
    <col min="19" max="19" width="7.5" style="20" customWidth="1"/>
    <col min="20" max="21" width="11.625" style="20" customWidth="1"/>
    <col min="22" max="22" width="20.625" style="20" customWidth="1"/>
    <col min="23" max="23" width="2.625" style="57"/>
    <col min="24" max="24" width="5.625" style="20" bestFit="1" customWidth="1"/>
    <col min="25" max="25" width="7.5" style="20" bestFit="1" customWidth="1"/>
    <col min="26" max="16384" width="2.625" style="57"/>
  </cols>
  <sheetData>
    <row r="1" spans="1:25" x14ac:dyDescent="0.15">
      <c r="A1" s="57" t="s">
        <v>713</v>
      </c>
      <c r="F1" s="58">
        <f>COUNTIF(F4:F39,"○")</f>
        <v>28</v>
      </c>
      <c r="M1" s="28">
        <f>COUNTIF(M4:M39,"○")</f>
        <v>0</v>
      </c>
      <c r="R1" s="28">
        <f>COUNTIF(R4:R39,"○")</f>
        <v>0</v>
      </c>
      <c r="X1" s="76">
        <f>COUNTIF(X4:X39,"追加")</f>
        <v>0</v>
      </c>
      <c r="Y1" s="76"/>
    </row>
    <row r="2" spans="1:25" x14ac:dyDescent="0.15">
      <c r="F2" s="58"/>
      <c r="M2" s="139" t="s">
        <v>785</v>
      </c>
      <c r="N2" s="140"/>
      <c r="O2" s="140"/>
      <c r="P2" s="140"/>
      <c r="Q2" s="141"/>
      <c r="R2" s="136" t="s">
        <v>786</v>
      </c>
      <c r="S2" s="137"/>
      <c r="T2" s="137"/>
      <c r="U2" s="137"/>
      <c r="V2" s="138"/>
      <c r="X2" s="76"/>
      <c r="Y2" s="76"/>
    </row>
    <row r="3" spans="1:25" ht="27" x14ac:dyDescent="0.15">
      <c r="A3" s="59" t="s">
        <v>271</v>
      </c>
      <c r="B3" s="59" t="s">
        <v>270</v>
      </c>
      <c r="C3" s="59" t="s">
        <v>714</v>
      </c>
      <c r="D3" s="59" t="s">
        <v>268</v>
      </c>
      <c r="E3" s="22" t="s">
        <v>41</v>
      </c>
      <c r="F3" s="29" t="s">
        <v>267</v>
      </c>
      <c r="G3" s="59" t="s">
        <v>266</v>
      </c>
      <c r="H3" s="29" t="s">
        <v>616</v>
      </c>
      <c r="I3" s="59" t="s">
        <v>265</v>
      </c>
      <c r="J3" s="22" t="s">
        <v>389</v>
      </c>
      <c r="K3" s="22" t="s">
        <v>390</v>
      </c>
      <c r="L3" s="22" t="s">
        <v>391</v>
      </c>
      <c r="M3" s="115" t="s">
        <v>267</v>
      </c>
      <c r="N3" s="116" t="s">
        <v>265</v>
      </c>
      <c r="O3" s="116" t="s">
        <v>389</v>
      </c>
      <c r="P3" s="116" t="s">
        <v>390</v>
      </c>
      <c r="Q3" s="116" t="s">
        <v>391</v>
      </c>
      <c r="R3" s="117" t="s">
        <v>267</v>
      </c>
      <c r="S3" s="118" t="s">
        <v>265</v>
      </c>
      <c r="T3" s="118" t="s">
        <v>389</v>
      </c>
      <c r="U3" s="118" t="s">
        <v>390</v>
      </c>
      <c r="V3" s="118" t="s">
        <v>391</v>
      </c>
      <c r="X3" s="70" t="s">
        <v>712</v>
      </c>
      <c r="Y3" s="77" t="s">
        <v>737</v>
      </c>
    </row>
    <row r="4" spans="1:25" x14ac:dyDescent="0.15">
      <c r="A4" s="60">
        <v>1</v>
      </c>
      <c r="B4" s="61" t="s">
        <v>384</v>
      </c>
      <c r="C4" s="41" t="str">
        <f>IF(COUNTA(F4:F6)=0,"","○")</f>
        <v>○</v>
      </c>
      <c r="D4" s="61" t="s">
        <v>383</v>
      </c>
      <c r="E4" s="21" t="s">
        <v>556</v>
      </c>
      <c r="F4" s="127" t="s">
        <v>747</v>
      </c>
      <c r="G4" s="63" t="s">
        <v>382</v>
      </c>
      <c r="H4" s="125" t="s">
        <v>852</v>
      </c>
      <c r="I4" s="184" t="s">
        <v>951</v>
      </c>
      <c r="J4" s="185">
        <v>42583</v>
      </c>
      <c r="K4" s="23">
        <v>42584</v>
      </c>
      <c r="L4" s="21"/>
      <c r="M4" s="32"/>
      <c r="N4" s="21"/>
      <c r="O4" s="23"/>
      <c r="P4" s="23"/>
      <c r="Q4" s="21"/>
      <c r="R4" s="32"/>
      <c r="S4" s="21"/>
      <c r="T4" s="23"/>
      <c r="U4" s="23"/>
      <c r="V4" s="21"/>
      <c r="X4" s="21"/>
      <c r="Y4" s="78"/>
    </row>
    <row r="5" spans="1:25" x14ac:dyDescent="0.15">
      <c r="A5" s="64"/>
      <c r="B5" s="65"/>
      <c r="C5" s="66"/>
      <c r="D5" s="65"/>
      <c r="E5" s="21" t="s">
        <v>558</v>
      </c>
      <c r="F5" s="127" t="s">
        <v>747</v>
      </c>
      <c r="G5" s="63" t="s">
        <v>381</v>
      </c>
      <c r="H5" s="21" t="s">
        <v>851</v>
      </c>
      <c r="I5" s="184" t="s">
        <v>951</v>
      </c>
      <c r="J5" s="185">
        <v>42583</v>
      </c>
      <c r="K5" s="23">
        <v>42584</v>
      </c>
      <c r="L5" s="21"/>
      <c r="M5" s="32"/>
      <c r="N5" s="21"/>
      <c r="O5" s="23"/>
      <c r="P5" s="23"/>
      <c r="Q5" s="93"/>
      <c r="R5" s="32"/>
      <c r="S5" s="21"/>
      <c r="T5" s="23"/>
      <c r="U5" s="23"/>
      <c r="V5" s="93"/>
      <c r="X5" s="21"/>
      <c r="Y5" s="78"/>
    </row>
    <row r="6" spans="1:25" x14ac:dyDescent="0.15">
      <c r="A6" s="67"/>
      <c r="B6" s="68"/>
      <c r="C6" s="69"/>
      <c r="D6" s="68"/>
      <c r="E6" s="21" t="s">
        <v>557</v>
      </c>
      <c r="F6" s="127" t="s">
        <v>747</v>
      </c>
      <c r="G6" s="63" t="s">
        <v>380</v>
      </c>
      <c r="H6" s="21" t="s">
        <v>851</v>
      </c>
      <c r="I6" s="184" t="s">
        <v>951</v>
      </c>
      <c r="J6" s="185">
        <v>42583</v>
      </c>
      <c r="K6" s="23">
        <v>42584</v>
      </c>
      <c r="L6" s="21"/>
      <c r="M6" s="32"/>
      <c r="N6" s="21"/>
      <c r="O6" s="23"/>
      <c r="P6" s="23"/>
      <c r="Q6" s="93"/>
      <c r="R6" s="32"/>
      <c r="S6" s="21"/>
      <c r="T6" s="23"/>
      <c r="U6" s="23"/>
      <c r="V6" s="93"/>
      <c r="X6" s="21"/>
      <c r="Y6" s="78"/>
    </row>
    <row r="7" spans="1:25" x14ac:dyDescent="0.15">
      <c r="A7" s="60">
        <v>2</v>
      </c>
      <c r="B7" s="61" t="s">
        <v>379</v>
      </c>
      <c r="C7" s="41" t="str">
        <f>IF(COUNTA(F7:F8)=0,"","○")</f>
        <v>○</v>
      </c>
      <c r="D7" s="61" t="s">
        <v>378</v>
      </c>
      <c r="E7" s="21" t="s">
        <v>559</v>
      </c>
      <c r="F7" s="127" t="s">
        <v>747</v>
      </c>
      <c r="G7" s="63" t="s">
        <v>377</v>
      </c>
      <c r="H7" s="21" t="s">
        <v>851</v>
      </c>
      <c r="I7" s="184" t="s">
        <v>951</v>
      </c>
      <c r="J7" s="185">
        <v>42583</v>
      </c>
      <c r="K7" s="23">
        <v>42584</v>
      </c>
      <c r="L7" s="21"/>
      <c r="M7" s="32"/>
      <c r="N7" s="21"/>
      <c r="O7" s="23"/>
      <c r="P7" s="23"/>
      <c r="Q7" s="21"/>
      <c r="R7" s="32"/>
      <c r="S7" s="21"/>
      <c r="T7" s="23"/>
      <c r="U7" s="23"/>
      <c r="V7" s="21"/>
      <c r="X7" s="21"/>
      <c r="Y7" s="21"/>
    </row>
    <row r="8" spans="1:25" x14ac:dyDescent="0.15">
      <c r="A8" s="64"/>
      <c r="B8" s="65"/>
      <c r="C8" s="69"/>
      <c r="D8" s="68"/>
      <c r="E8" s="21" t="s">
        <v>560</v>
      </c>
      <c r="F8" s="127" t="s">
        <v>747</v>
      </c>
      <c r="G8" s="63" t="s">
        <v>376</v>
      </c>
      <c r="H8" s="21" t="s">
        <v>851</v>
      </c>
      <c r="I8" s="184" t="s">
        <v>951</v>
      </c>
      <c r="J8" s="185">
        <v>42583</v>
      </c>
      <c r="K8" s="23">
        <v>42584</v>
      </c>
      <c r="L8" s="21"/>
      <c r="M8" s="32"/>
      <c r="N8" s="21"/>
      <c r="O8" s="23"/>
      <c r="P8" s="23"/>
      <c r="Q8" s="21"/>
      <c r="R8" s="32"/>
      <c r="S8" s="21"/>
      <c r="T8" s="23"/>
      <c r="U8" s="23"/>
      <c r="V8" s="21"/>
      <c r="X8" s="21"/>
      <c r="Y8" s="21"/>
    </row>
    <row r="9" spans="1:25" ht="30" customHeight="1" x14ac:dyDescent="0.15">
      <c r="A9" s="64"/>
      <c r="B9" s="65"/>
      <c r="C9" s="41" t="str">
        <f>IF(COUNTA(F9:F14)=0,"","○")</f>
        <v>○</v>
      </c>
      <c r="D9" s="61" t="s">
        <v>375</v>
      </c>
      <c r="E9" s="21" t="s">
        <v>561</v>
      </c>
      <c r="F9" s="127"/>
      <c r="G9" s="63" t="s">
        <v>374</v>
      </c>
      <c r="H9" s="21"/>
      <c r="I9" s="184"/>
      <c r="J9" s="185"/>
      <c r="K9" s="23"/>
      <c r="L9" s="125" t="s">
        <v>805</v>
      </c>
      <c r="M9" s="32"/>
      <c r="N9" s="21"/>
      <c r="O9" s="23"/>
      <c r="P9" s="23"/>
      <c r="Q9" s="21"/>
      <c r="R9" s="32"/>
      <c r="S9" s="21"/>
      <c r="T9" s="23"/>
      <c r="U9" s="23"/>
      <c r="V9" s="21"/>
      <c r="X9" s="21"/>
      <c r="Y9" s="21"/>
    </row>
    <row r="10" spans="1:25" ht="27" x14ac:dyDescent="0.15">
      <c r="A10" s="64"/>
      <c r="B10" s="65"/>
      <c r="C10" s="66"/>
      <c r="D10" s="65"/>
      <c r="E10" s="21" t="s">
        <v>562</v>
      </c>
      <c r="F10" s="127"/>
      <c r="G10" s="63" t="s">
        <v>373</v>
      </c>
      <c r="H10" s="21"/>
      <c r="I10" s="184"/>
      <c r="J10" s="185"/>
      <c r="K10" s="23"/>
      <c r="L10" s="125" t="s">
        <v>805</v>
      </c>
      <c r="M10" s="32"/>
      <c r="N10" s="21"/>
      <c r="O10" s="23"/>
      <c r="P10" s="23"/>
      <c r="Q10" s="21"/>
      <c r="R10" s="32"/>
      <c r="S10" s="21"/>
      <c r="T10" s="23"/>
      <c r="U10" s="23"/>
      <c r="V10" s="21"/>
      <c r="X10" s="21"/>
      <c r="Y10" s="21"/>
    </row>
    <row r="11" spans="1:25" ht="27" x14ac:dyDescent="0.15">
      <c r="A11" s="64"/>
      <c r="B11" s="65"/>
      <c r="C11" s="66"/>
      <c r="D11" s="65"/>
      <c r="E11" s="21" t="s">
        <v>563</v>
      </c>
      <c r="F11" s="127"/>
      <c r="G11" s="63" t="s">
        <v>372</v>
      </c>
      <c r="H11" s="21"/>
      <c r="I11" s="184"/>
      <c r="J11" s="185"/>
      <c r="K11" s="23"/>
      <c r="L11" s="125" t="s">
        <v>805</v>
      </c>
      <c r="M11" s="32"/>
      <c r="N11" s="21"/>
      <c r="O11" s="23"/>
      <c r="P11" s="23"/>
      <c r="Q11" s="21"/>
      <c r="R11" s="32"/>
      <c r="S11" s="21"/>
      <c r="T11" s="23"/>
      <c r="U11" s="23"/>
      <c r="V11" s="21"/>
      <c r="X11" s="21"/>
      <c r="Y11" s="21"/>
    </row>
    <row r="12" spans="1:25" ht="27" x14ac:dyDescent="0.15">
      <c r="A12" s="64"/>
      <c r="B12" s="65"/>
      <c r="C12" s="66"/>
      <c r="D12" s="65"/>
      <c r="E12" s="21" t="s">
        <v>564</v>
      </c>
      <c r="F12" s="127"/>
      <c r="G12" s="63" t="s">
        <v>371</v>
      </c>
      <c r="H12" s="21"/>
      <c r="I12" s="184"/>
      <c r="J12" s="185"/>
      <c r="K12" s="23"/>
      <c r="L12" s="93" t="s">
        <v>758</v>
      </c>
      <c r="M12" s="32"/>
      <c r="N12" s="21"/>
      <c r="O12" s="23"/>
      <c r="P12" s="23"/>
      <c r="Q12" s="93"/>
      <c r="R12" s="32"/>
      <c r="S12" s="21"/>
      <c r="T12" s="23"/>
      <c r="U12" s="23"/>
      <c r="V12" s="93"/>
      <c r="X12" s="21"/>
      <c r="Y12" s="78" t="s">
        <v>738</v>
      </c>
    </row>
    <row r="13" spans="1:25" x14ac:dyDescent="0.15">
      <c r="A13" s="64"/>
      <c r="B13" s="65"/>
      <c r="C13" s="66"/>
      <c r="D13" s="65"/>
      <c r="E13" s="21" t="s">
        <v>565</v>
      </c>
      <c r="F13" s="127" t="s">
        <v>747</v>
      </c>
      <c r="G13" s="63" t="s">
        <v>370</v>
      </c>
      <c r="H13" s="21" t="s">
        <v>851</v>
      </c>
      <c r="I13" s="184" t="s">
        <v>951</v>
      </c>
      <c r="J13" s="185">
        <v>42583</v>
      </c>
      <c r="K13" s="23">
        <v>42584</v>
      </c>
      <c r="L13" s="125"/>
      <c r="M13" s="32"/>
      <c r="N13" s="21"/>
      <c r="O13" s="23"/>
      <c r="P13" s="23"/>
      <c r="Q13" s="21"/>
      <c r="R13" s="32"/>
      <c r="S13" s="21"/>
      <c r="T13" s="23"/>
      <c r="U13" s="23"/>
      <c r="V13" s="21"/>
      <c r="X13" s="21"/>
      <c r="Y13" s="78"/>
    </row>
    <row r="14" spans="1:25" ht="27" x14ac:dyDescent="0.15">
      <c r="A14" s="64"/>
      <c r="B14" s="65"/>
      <c r="C14" s="69"/>
      <c r="D14" s="68"/>
      <c r="E14" s="21" t="s">
        <v>566</v>
      </c>
      <c r="F14" s="127"/>
      <c r="G14" s="63" t="s">
        <v>369</v>
      </c>
      <c r="H14" s="21"/>
      <c r="I14" s="184"/>
      <c r="J14" s="185"/>
      <c r="K14" s="23"/>
      <c r="L14" s="125" t="s">
        <v>805</v>
      </c>
      <c r="M14" s="32"/>
      <c r="N14" s="21"/>
      <c r="O14" s="23"/>
      <c r="P14" s="23"/>
      <c r="Q14" s="21"/>
      <c r="R14" s="32"/>
      <c r="S14" s="21"/>
      <c r="T14" s="23"/>
      <c r="U14" s="23"/>
      <c r="V14" s="21"/>
      <c r="X14" s="21"/>
      <c r="Y14" s="40"/>
    </row>
    <row r="15" spans="1:25" x14ac:dyDescent="0.15">
      <c r="A15" s="64"/>
      <c r="B15" s="65"/>
      <c r="C15" s="41" t="str">
        <f>IF(COUNTA(F15:F16)=0,"","○")</f>
        <v>○</v>
      </c>
      <c r="D15" s="61" t="s">
        <v>368</v>
      </c>
      <c r="E15" s="21" t="s">
        <v>567</v>
      </c>
      <c r="F15" s="127" t="s">
        <v>747</v>
      </c>
      <c r="G15" s="63" t="s">
        <v>367</v>
      </c>
      <c r="H15" s="21" t="s">
        <v>851</v>
      </c>
      <c r="I15" s="184" t="s">
        <v>951</v>
      </c>
      <c r="J15" s="185">
        <v>42583</v>
      </c>
      <c r="K15" s="23">
        <v>42584</v>
      </c>
      <c r="L15" s="21"/>
      <c r="M15" s="32"/>
      <c r="N15" s="21"/>
      <c r="O15" s="23"/>
      <c r="P15" s="23"/>
      <c r="Q15" s="21"/>
      <c r="R15" s="32"/>
      <c r="S15" s="21"/>
      <c r="T15" s="23"/>
      <c r="U15" s="23"/>
      <c r="V15" s="21"/>
      <c r="X15" s="21"/>
      <c r="Y15" s="21"/>
    </row>
    <row r="16" spans="1:25" x14ac:dyDescent="0.15">
      <c r="A16" s="64"/>
      <c r="B16" s="65"/>
      <c r="C16" s="69"/>
      <c r="D16" s="68"/>
      <c r="E16" s="21" t="s">
        <v>568</v>
      </c>
      <c r="F16" s="127" t="s">
        <v>747</v>
      </c>
      <c r="G16" s="63" t="s">
        <v>366</v>
      </c>
      <c r="H16" s="21" t="s">
        <v>851</v>
      </c>
      <c r="I16" s="184" t="s">
        <v>951</v>
      </c>
      <c r="J16" s="185">
        <v>42583</v>
      </c>
      <c r="K16" s="23">
        <v>42584</v>
      </c>
      <c r="L16" s="21"/>
      <c r="M16" s="32"/>
      <c r="N16" s="21"/>
      <c r="O16" s="23"/>
      <c r="P16" s="23"/>
      <c r="Q16" s="93"/>
      <c r="R16" s="32"/>
      <c r="S16" s="21"/>
      <c r="T16" s="23"/>
      <c r="U16" s="23"/>
      <c r="V16" s="93"/>
      <c r="X16" s="21"/>
      <c r="Y16" s="78"/>
    </row>
    <row r="17" spans="1:25" x14ac:dyDescent="0.15">
      <c r="A17" s="64"/>
      <c r="B17" s="65"/>
      <c r="C17" s="41" t="str">
        <f>IF(COUNTA(F17:F22)=0,"","○")</f>
        <v>○</v>
      </c>
      <c r="D17" s="61" t="s">
        <v>180</v>
      </c>
      <c r="E17" s="21" t="s">
        <v>569</v>
      </c>
      <c r="F17" s="127" t="s">
        <v>747</v>
      </c>
      <c r="G17" s="63" t="s">
        <v>365</v>
      </c>
      <c r="H17" s="21" t="s">
        <v>851</v>
      </c>
      <c r="I17" s="184" t="s">
        <v>951</v>
      </c>
      <c r="J17" s="185">
        <v>42583</v>
      </c>
      <c r="K17" s="23">
        <v>42584</v>
      </c>
      <c r="L17" s="21"/>
      <c r="M17" s="32"/>
      <c r="N17" s="21"/>
      <c r="O17" s="23"/>
      <c r="P17" s="23"/>
      <c r="Q17" s="93"/>
      <c r="R17" s="32"/>
      <c r="S17" s="21"/>
      <c r="T17" s="23"/>
      <c r="U17" s="23"/>
      <c r="V17" s="93"/>
      <c r="X17" s="21"/>
      <c r="Y17" s="78"/>
    </row>
    <row r="18" spans="1:25" x14ac:dyDescent="0.15">
      <c r="A18" s="64"/>
      <c r="B18" s="65"/>
      <c r="C18" s="66"/>
      <c r="D18" s="65"/>
      <c r="E18" s="21" t="s">
        <v>570</v>
      </c>
      <c r="F18" s="127" t="s">
        <v>747</v>
      </c>
      <c r="G18" s="63" t="s">
        <v>364</v>
      </c>
      <c r="H18" s="21" t="s">
        <v>851</v>
      </c>
      <c r="I18" s="184" t="s">
        <v>951</v>
      </c>
      <c r="J18" s="185">
        <v>42583</v>
      </c>
      <c r="K18" s="23">
        <v>42584</v>
      </c>
      <c r="L18" s="21"/>
      <c r="M18" s="32"/>
      <c r="N18" s="21"/>
      <c r="O18" s="23"/>
      <c r="P18" s="23"/>
      <c r="Q18" s="21"/>
      <c r="R18" s="32"/>
      <c r="S18" s="21"/>
      <c r="T18" s="23"/>
      <c r="U18" s="23"/>
      <c r="V18" s="21"/>
      <c r="X18" s="21"/>
      <c r="Y18" s="21"/>
    </row>
    <row r="19" spans="1:25" x14ac:dyDescent="0.15">
      <c r="A19" s="64"/>
      <c r="B19" s="65"/>
      <c r="C19" s="66"/>
      <c r="D19" s="65"/>
      <c r="E19" s="21" t="s">
        <v>571</v>
      </c>
      <c r="F19" s="127" t="s">
        <v>747</v>
      </c>
      <c r="G19" s="63" t="s">
        <v>363</v>
      </c>
      <c r="H19" s="21" t="s">
        <v>851</v>
      </c>
      <c r="I19" s="184" t="s">
        <v>951</v>
      </c>
      <c r="J19" s="185">
        <v>42583</v>
      </c>
      <c r="K19" s="23">
        <v>42584</v>
      </c>
      <c r="L19" s="21"/>
      <c r="M19" s="32"/>
      <c r="N19" s="21"/>
      <c r="O19" s="23"/>
      <c r="P19" s="23"/>
      <c r="Q19" s="93"/>
      <c r="R19" s="32"/>
      <c r="S19" s="21"/>
      <c r="T19" s="23"/>
      <c r="U19" s="23"/>
      <c r="V19" s="93"/>
      <c r="X19" s="21"/>
      <c r="Y19" s="78"/>
    </row>
    <row r="20" spans="1:25" x14ac:dyDescent="0.15">
      <c r="A20" s="64"/>
      <c r="B20" s="65"/>
      <c r="C20" s="66"/>
      <c r="D20" s="65"/>
      <c r="E20" s="21" t="s">
        <v>572</v>
      </c>
      <c r="F20" s="127" t="s">
        <v>747</v>
      </c>
      <c r="G20" s="63" t="s">
        <v>362</v>
      </c>
      <c r="H20" s="21" t="s">
        <v>851</v>
      </c>
      <c r="I20" s="184" t="s">
        <v>951</v>
      </c>
      <c r="J20" s="185">
        <v>42583</v>
      </c>
      <c r="K20" s="23">
        <v>42584</v>
      </c>
      <c r="L20" s="21"/>
      <c r="M20" s="32"/>
      <c r="N20" s="21"/>
      <c r="O20" s="23"/>
      <c r="P20" s="23"/>
      <c r="Q20" s="21"/>
      <c r="R20" s="32"/>
      <c r="S20" s="21"/>
      <c r="T20" s="23"/>
      <c r="U20" s="23"/>
      <c r="V20" s="21"/>
      <c r="X20" s="21"/>
      <c r="Y20" s="21"/>
    </row>
    <row r="21" spans="1:25" x14ac:dyDescent="0.15">
      <c r="A21" s="64"/>
      <c r="B21" s="65"/>
      <c r="C21" s="66"/>
      <c r="D21" s="65"/>
      <c r="E21" s="21" t="s">
        <v>573</v>
      </c>
      <c r="F21" s="127" t="s">
        <v>747</v>
      </c>
      <c r="G21" s="63" t="s">
        <v>361</v>
      </c>
      <c r="H21" s="21" t="s">
        <v>851</v>
      </c>
      <c r="I21" s="184" t="s">
        <v>951</v>
      </c>
      <c r="J21" s="185">
        <v>42583</v>
      </c>
      <c r="K21" s="23">
        <v>42584</v>
      </c>
      <c r="L21" s="21"/>
      <c r="M21" s="32"/>
      <c r="N21" s="21"/>
      <c r="O21" s="23"/>
      <c r="P21" s="23"/>
      <c r="Q21" s="21"/>
      <c r="R21" s="32"/>
      <c r="S21" s="21"/>
      <c r="T21" s="23"/>
      <c r="U21" s="23"/>
      <c r="V21" s="21"/>
      <c r="X21" s="21"/>
      <c r="Y21" s="21"/>
    </row>
    <row r="22" spans="1:25" x14ac:dyDescent="0.15">
      <c r="A22" s="64"/>
      <c r="B22" s="65"/>
      <c r="C22" s="69"/>
      <c r="D22" s="68"/>
      <c r="E22" s="21" t="s">
        <v>574</v>
      </c>
      <c r="F22" s="127" t="s">
        <v>747</v>
      </c>
      <c r="G22" s="63" t="s">
        <v>360</v>
      </c>
      <c r="H22" s="21" t="s">
        <v>851</v>
      </c>
      <c r="I22" s="184" t="s">
        <v>951</v>
      </c>
      <c r="J22" s="185">
        <v>42583</v>
      </c>
      <c r="K22" s="23">
        <v>42584</v>
      </c>
      <c r="L22" s="21"/>
      <c r="M22" s="32"/>
      <c r="N22" s="21"/>
      <c r="O22" s="23"/>
      <c r="P22" s="23"/>
      <c r="Q22" s="93"/>
      <c r="R22" s="32"/>
      <c r="S22" s="21"/>
      <c r="T22" s="23"/>
      <c r="U22" s="23"/>
      <c r="V22" s="93"/>
      <c r="X22" s="21"/>
      <c r="Y22" s="78"/>
    </row>
    <row r="23" spans="1:25" ht="27" x14ac:dyDescent="0.15">
      <c r="A23" s="60">
        <v>3</v>
      </c>
      <c r="B23" s="61" t="s">
        <v>359</v>
      </c>
      <c r="C23" s="41" t="str">
        <f>IF(COUNTA(F23:F26)=0,"","○")</f>
        <v>○</v>
      </c>
      <c r="D23" s="61" t="s">
        <v>358</v>
      </c>
      <c r="E23" s="21" t="s">
        <v>575</v>
      </c>
      <c r="F23" s="127"/>
      <c r="G23" s="63" t="s">
        <v>357</v>
      </c>
      <c r="H23" s="21"/>
      <c r="I23" s="184"/>
      <c r="J23" s="185"/>
      <c r="K23" s="23"/>
      <c r="L23" s="125" t="s">
        <v>805</v>
      </c>
      <c r="M23" s="32"/>
      <c r="N23" s="21"/>
      <c r="O23" s="23"/>
      <c r="P23" s="23"/>
      <c r="Q23" s="21"/>
      <c r="R23" s="32"/>
      <c r="S23" s="21"/>
      <c r="T23" s="23"/>
      <c r="U23" s="23"/>
      <c r="V23" s="21"/>
      <c r="X23" s="21"/>
      <c r="Y23" s="40"/>
    </row>
    <row r="24" spans="1:25" x14ac:dyDescent="0.15">
      <c r="A24" s="64"/>
      <c r="B24" s="65"/>
      <c r="C24" s="66"/>
      <c r="D24" s="65"/>
      <c r="E24" s="21" t="s">
        <v>576</v>
      </c>
      <c r="F24" s="127" t="s">
        <v>747</v>
      </c>
      <c r="G24" s="63" t="s">
        <v>356</v>
      </c>
      <c r="H24" s="21" t="s">
        <v>851</v>
      </c>
      <c r="I24" s="184" t="s">
        <v>951</v>
      </c>
      <c r="J24" s="185">
        <v>42583</v>
      </c>
      <c r="K24" s="23">
        <v>42584</v>
      </c>
      <c r="L24" s="125"/>
      <c r="M24" s="32"/>
      <c r="N24" s="21"/>
      <c r="O24" s="23"/>
      <c r="P24" s="23"/>
      <c r="Q24" s="21"/>
      <c r="R24" s="32"/>
      <c r="S24" s="21"/>
      <c r="T24" s="23"/>
      <c r="U24" s="23"/>
      <c r="V24" s="21"/>
      <c r="X24" s="21"/>
      <c r="Y24" s="40"/>
    </row>
    <row r="25" spans="1:25" x14ac:dyDescent="0.15">
      <c r="A25" s="64"/>
      <c r="B25" s="65"/>
      <c r="C25" s="66"/>
      <c r="D25" s="65"/>
      <c r="E25" s="21" t="s">
        <v>577</v>
      </c>
      <c r="F25" s="127" t="s">
        <v>747</v>
      </c>
      <c r="G25" s="63" t="s">
        <v>355</v>
      </c>
      <c r="H25" s="21" t="s">
        <v>851</v>
      </c>
      <c r="I25" s="184" t="s">
        <v>951</v>
      </c>
      <c r="J25" s="185">
        <v>42583</v>
      </c>
      <c r="K25" s="23">
        <v>42584</v>
      </c>
      <c r="L25" s="125"/>
      <c r="M25" s="32"/>
      <c r="N25" s="21"/>
      <c r="O25" s="23"/>
      <c r="P25" s="23"/>
      <c r="Q25" s="21"/>
      <c r="R25" s="32"/>
      <c r="S25" s="21"/>
      <c r="T25" s="23"/>
      <c r="U25" s="23"/>
      <c r="V25" s="21"/>
      <c r="X25" s="21"/>
      <c r="Y25" s="40"/>
    </row>
    <row r="26" spans="1:25" x14ac:dyDescent="0.15">
      <c r="A26" s="64"/>
      <c r="B26" s="65"/>
      <c r="C26" s="69"/>
      <c r="D26" s="68"/>
      <c r="E26" s="21" t="s">
        <v>578</v>
      </c>
      <c r="F26" s="127" t="s">
        <v>747</v>
      </c>
      <c r="G26" s="63" t="s">
        <v>354</v>
      </c>
      <c r="H26" s="21" t="s">
        <v>851</v>
      </c>
      <c r="I26" s="184" t="s">
        <v>951</v>
      </c>
      <c r="J26" s="185">
        <v>42583</v>
      </c>
      <c r="K26" s="23">
        <v>42584</v>
      </c>
      <c r="L26" s="125"/>
      <c r="M26" s="32"/>
      <c r="N26" s="21"/>
      <c r="O26" s="23"/>
      <c r="P26" s="23"/>
      <c r="Q26" s="21"/>
      <c r="R26" s="32"/>
      <c r="S26" s="21"/>
      <c r="T26" s="23"/>
      <c r="U26" s="23"/>
      <c r="V26" s="21"/>
      <c r="X26" s="21"/>
      <c r="Y26" s="40"/>
    </row>
    <row r="27" spans="1:25" x14ac:dyDescent="0.15">
      <c r="A27" s="64"/>
      <c r="B27" s="65"/>
      <c r="C27" s="41" t="str">
        <f>IF(COUNTA(F27:F35)=0,"","○")</f>
        <v>○</v>
      </c>
      <c r="D27" s="65" t="s">
        <v>353</v>
      </c>
      <c r="E27" s="21" t="s">
        <v>579</v>
      </c>
      <c r="F27" s="127" t="s">
        <v>747</v>
      </c>
      <c r="G27" s="63" t="s">
        <v>352</v>
      </c>
      <c r="H27" s="21" t="s">
        <v>851</v>
      </c>
      <c r="I27" s="184" t="s">
        <v>951</v>
      </c>
      <c r="J27" s="185">
        <v>42583</v>
      </c>
      <c r="K27" s="23">
        <v>42584</v>
      </c>
      <c r="L27" s="125"/>
      <c r="M27" s="32"/>
      <c r="N27" s="21"/>
      <c r="O27" s="23"/>
      <c r="P27" s="23"/>
      <c r="Q27" s="21"/>
      <c r="R27" s="32"/>
      <c r="S27" s="21"/>
      <c r="T27" s="23"/>
      <c r="U27" s="23"/>
      <c r="V27" s="21"/>
      <c r="X27" s="21"/>
      <c r="Y27" s="40"/>
    </row>
    <row r="28" spans="1:25" x14ac:dyDescent="0.15">
      <c r="A28" s="64"/>
      <c r="B28" s="65"/>
      <c r="C28" s="66"/>
      <c r="D28" s="65"/>
      <c r="E28" s="21" t="s">
        <v>580</v>
      </c>
      <c r="F28" s="127" t="s">
        <v>747</v>
      </c>
      <c r="G28" s="63" t="s">
        <v>351</v>
      </c>
      <c r="H28" s="21" t="s">
        <v>851</v>
      </c>
      <c r="I28" s="184" t="s">
        <v>951</v>
      </c>
      <c r="J28" s="185">
        <v>42583</v>
      </c>
      <c r="K28" s="23">
        <v>42584</v>
      </c>
      <c r="L28" s="125"/>
      <c r="M28" s="32"/>
      <c r="N28" s="21"/>
      <c r="O28" s="23"/>
      <c r="P28" s="23"/>
      <c r="Q28" s="21"/>
      <c r="R28" s="32"/>
      <c r="S28" s="21"/>
      <c r="T28" s="23"/>
      <c r="U28" s="23"/>
      <c r="V28" s="21"/>
      <c r="X28" s="21"/>
      <c r="Y28" s="40"/>
    </row>
    <row r="29" spans="1:25" ht="27" x14ac:dyDescent="0.15">
      <c r="A29" s="64"/>
      <c r="B29" s="65"/>
      <c r="C29" s="66"/>
      <c r="D29" s="65"/>
      <c r="E29" s="21" t="s">
        <v>581</v>
      </c>
      <c r="F29" s="127"/>
      <c r="G29" s="63" t="s">
        <v>350</v>
      </c>
      <c r="H29" s="21"/>
      <c r="I29" s="184"/>
      <c r="J29" s="185"/>
      <c r="K29" s="23"/>
      <c r="L29" s="125" t="s">
        <v>805</v>
      </c>
      <c r="M29" s="32"/>
      <c r="N29" s="21"/>
      <c r="O29" s="23"/>
      <c r="P29" s="23"/>
      <c r="Q29" s="21"/>
      <c r="R29" s="32"/>
      <c r="S29" s="21"/>
      <c r="T29" s="23"/>
      <c r="U29" s="23"/>
      <c r="V29" s="21"/>
      <c r="X29" s="21"/>
      <c r="Y29" s="40"/>
    </row>
    <row r="30" spans="1:25" x14ac:dyDescent="0.15">
      <c r="A30" s="64"/>
      <c r="B30" s="65"/>
      <c r="C30" s="66"/>
      <c r="D30" s="65"/>
      <c r="E30" s="21" t="s">
        <v>582</v>
      </c>
      <c r="F30" s="127" t="s">
        <v>747</v>
      </c>
      <c r="G30" s="63" t="s">
        <v>349</v>
      </c>
      <c r="H30" s="21" t="s">
        <v>851</v>
      </c>
      <c r="I30" s="184" t="s">
        <v>951</v>
      </c>
      <c r="J30" s="185">
        <v>42583</v>
      </c>
      <c r="K30" s="23">
        <v>42584</v>
      </c>
      <c r="L30" s="125"/>
      <c r="M30" s="32"/>
      <c r="N30" s="21"/>
      <c r="O30" s="23"/>
      <c r="P30" s="23"/>
      <c r="Q30" s="21"/>
      <c r="R30" s="32"/>
      <c r="S30" s="21"/>
      <c r="T30" s="23"/>
      <c r="U30" s="23"/>
      <c r="V30" s="21"/>
      <c r="X30" s="21"/>
      <c r="Y30" s="40"/>
    </row>
    <row r="31" spans="1:25" x14ac:dyDescent="0.15">
      <c r="A31" s="64"/>
      <c r="B31" s="65"/>
      <c r="C31" s="66"/>
      <c r="D31" s="65"/>
      <c r="E31" s="21" t="s">
        <v>583</v>
      </c>
      <c r="F31" s="127" t="s">
        <v>747</v>
      </c>
      <c r="G31" s="63" t="s">
        <v>348</v>
      </c>
      <c r="H31" s="21" t="s">
        <v>851</v>
      </c>
      <c r="I31" s="184" t="s">
        <v>951</v>
      </c>
      <c r="J31" s="185">
        <v>42583</v>
      </c>
      <c r="K31" s="23">
        <v>42584</v>
      </c>
      <c r="L31" s="125"/>
      <c r="M31" s="32"/>
      <c r="N31" s="21"/>
      <c r="O31" s="23"/>
      <c r="P31" s="23"/>
      <c r="Q31" s="21"/>
      <c r="R31" s="32"/>
      <c r="S31" s="21"/>
      <c r="T31" s="23"/>
      <c r="U31" s="23"/>
      <c r="V31" s="21"/>
      <c r="X31" s="21"/>
      <c r="Y31" s="40"/>
    </row>
    <row r="32" spans="1:25" ht="27" x14ac:dyDescent="0.15">
      <c r="A32" s="64"/>
      <c r="B32" s="65"/>
      <c r="C32" s="66"/>
      <c r="D32" s="65"/>
      <c r="E32" s="21" t="s">
        <v>584</v>
      </c>
      <c r="F32" s="127" t="s">
        <v>747</v>
      </c>
      <c r="G32" s="63" t="s">
        <v>715</v>
      </c>
      <c r="H32" s="21" t="s">
        <v>851</v>
      </c>
      <c r="I32" s="184" t="s">
        <v>951</v>
      </c>
      <c r="J32" s="185">
        <v>42583</v>
      </c>
      <c r="K32" s="23">
        <v>42584</v>
      </c>
      <c r="L32" s="125"/>
      <c r="M32" s="32"/>
      <c r="N32" s="21"/>
      <c r="O32" s="23"/>
      <c r="P32" s="23"/>
      <c r="Q32" s="21"/>
      <c r="R32" s="32"/>
      <c r="S32" s="21"/>
      <c r="T32" s="23"/>
      <c r="U32" s="23"/>
      <c r="V32" s="21"/>
      <c r="X32" s="21"/>
      <c r="Y32" s="40"/>
    </row>
    <row r="33" spans="1:25" x14ac:dyDescent="0.15">
      <c r="A33" s="64"/>
      <c r="B33" s="65"/>
      <c r="C33" s="66"/>
      <c r="D33" s="65"/>
      <c r="E33" s="21" t="s">
        <v>585</v>
      </c>
      <c r="F33" s="127" t="s">
        <v>747</v>
      </c>
      <c r="G33" s="63" t="s">
        <v>347</v>
      </c>
      <c r="H33" s="21" t="s">
        <v>851</v>
      </c>
      <c r="I33" s="184" t="s">
        <v>951</v>
      </c>
      <c r="J33" s="185">
        <v>42583</v>
      </c>
      <c r="K33" s="23">
        <v>42584</v>
      </c>
      <c r="L33" s="125"/>
      <c r="M33" s="32"/>
      <c r="N33" s="21"/>
      <c r="O33" s="23"/>
      <c r="P33" s="23"/>
      <c r="Q33" s="21"/>
      <c r="R33" s="32"/>
      <c r="S33" s="21"/>
      <c r="T33" s="23"/>
      <c r="U33" s="23"/>
      <c r="V33" s="21"/>
      <c r="X33" s="21"/>
      <c r="Y33" s="40"/>
    </row>
    <row r="34" spans="1:25" x14ac:dyDescent="0.15">
      <c r="A34" s="64"/>
      <c r="B34" s="65"/>
      <c r="C34" s="66"/>
      <c r="D34" s="65"/>
      <c r="E34" s="21" t="s">
        <v>586</v>
      </c>
      <c r="F34" s="127" t="s">
        <v>747</v>
      </c>
      <c r="G34" s="63" t="s">
        <v>346</v>
      </c>
      <c r="H34" s="21" t="s">
        <v>851</v>
      </c>
      <c r="I34" s="184" t="s">
        <v>951</v>
      </c>
      <c r="J34" s="185">
        <v>42583</v>
      </c>
      <c r="K34" s="23">
        <v>42584</v>
      </c>
      <c r="L34" s="125"/>
      <c r="M34" s="32"/>
      <c r="N34" s="21"/>
      <c r="O34" s="23"/>
      <c r="P34" s="23"/>
      <c r="Q34" s="21"/>
      <c r="R34" s="32"/>
      <c r="S34" s="21"/>
      <c r="T34" s="23"/>
      <c r="U34" s="23"/>
      <c r="V34" s="21"/>
      <c r="X34" s="21"/>
      <c r="Y34" s="40"/>
    </row>
    <row r="35" spans="1:25" ht="27" x14ac:dyDescent="0.15">
      <c r="A35" s="64"/>
      <c r="B35" s="65"/>
      <c r="C35" s="69"/>
      <c r="D35" s="68"/>
      <c r="E35" s="21" t="s">
        <v>587</v>
      </c>
      <c r="F35" s="127"/>
      <c r="G35" s="63" t="s">
        <v>345</v>
      </c>
      <c r="H35" s="21"/>
      <c r="I35" s="184"/>
      <c r="J35" s="185"/>
      <c r="K35" s="23"/>
      <c r="L35" s="125" t="s">
        <v>805</v>
      </c>
      <c r="M35" s="32"/>
      <c r="N35" s="21"/>
      <c r="O35" s="23"/>
      <c r="P35" s="23"/>
      <c r="Q35" s="21"/>
      <c r="R35" s="32"/>
      <c r="S35" s="21"/>
      <c r="T35" s="23"/>
      <c r="U35" s="23"/>
      <c r="V35" s="21"/>
      <c r="X35" s="21"/>
      <c r="Y35" s="40"/>
    </row>
    <row r="36" spans="1:25" x14ac:dyDescent="0.15">
      <c r="A36" s="64"/>
      <c r="B36" s="65"/>
      <c r="C36" s="41" t="str">
        <f>IF(COUNTA(F36:F37)=0,"","○")</f>
        <v>○</v>
      </c>
      <c r="D36" s="61" t="s">
        <v>344</v>
      </c>
      <c r="E36" s="21" t="s">
        <v>588</v>
      </c>
      <c r="F36" s="127" t="s">
        <v>747</v>
      </c>
      <c r="G36" s="63" t="s">
        <v>343</v>
      </c>
      <c r="H36" s="21" t="s">
        <v>851</v>
      </c>
      <c r="I36" s="184" t="s">
        <v>951</v>
      </c>
      <c r="J36" s="185">
        <v>42583</v>
      </c>
      <c r="K36" s="23">
        <v>42584</v>
      </c>
      <c r="L36" s="21"/>
      <c r="M36" s="32"/>
      <c r="N36" s="21"/>
      <c r="O36" s="23"/>
      <c r="P36" s="23"/>
      <c r="Q36" s="21"/>
      <c r="R36" s="32"/>
      <c r="S36" s="21"/>
      <c r="T36" s="23"/>
      <c r="U36" s="23"/>
      <c r="V36" s="21"/>
      <c r="X36" s="21"/>
      <c r="Y36" s="40"/>
    </row>
    <row r="37" spans="1:25" ht="27" x14ac:dyDescent="0.15">
      <c r="A37" s="64"/>
      <c r="B37" s="65"/>
      <c r="C37" s="69"/>
      <c r="D37" s="68"/>
      <c r="E37" s="21" t="s">
        <v>589</v>
      </c>
      <c r="F37" s="127" t="s">
        <v>747</v>
      </c>
      <c r="G37" s="63" t="s">
        <v>342</v>
      </c>
      <c r="H37" s="21" t="s">
        <v>851</v>
      </c>
      <c r="I37" s="184" t="s">
        <v>951</v>
      </c>
      <c r="J37" s="185">
        <v>42583</v>
      </c>
      <c r="K37" s="23">
        <v>42584</v>
      </c>
      <c r="L37" s="21"/>
      <c r="M37" s="32"/>
      <c r="N37" s="21"/>
      <c r="O37" s="23"/>
      <c r="P37" s="23"/>
      <c r="Q37" s="21"/>
      <c r="R37" s="32"/>
      <c r="S37" s="21"/>
      <c r="T37" s="23"/>
      <c r="U37" s="23"/>
      <c r="V37" s="21"/>
      <c r="X37" s="21"/>
      <c r="Y37" s="40"/>
    </row>
    <row r="38" spans="1:25" x14ac:dyDescent="0.15">
      <c r="A38" s="67"/>
      <c r="B38" s="68"/>
      <c r="C38" s="41" t="str">
        <f>IF(COUNTA(F38:F39)=0,"","○")</f>
        <v>○</v>
      </c>
      <c r="D38" s="63" t="s">
        <v>341</v>
      </c>
      <c r="E38" s="21" t="s">
        <v>590</v>
      </c>
      <c r="F38" s="127" t="s">
        <v>747</v>
      </c>
      <c r="G38" s="63" t="s">
        <v>340</v>
      </c>
      <c r="H38" s="21" t="s">
        <v>851</v>
      </c>
      <c r="I38" s="184" t="s">
        <v>951</v>
      </c>
      <c r="J38" s="185">
        <v>42583</v>
      </c>
      <c r="K38" s="23">
        <v>42584</v>
      </c>
      <c r="L38" s="21"/>
      <c r="M38" s="32"/>
      <c r="N38" s="21"/>
      <c r="O38" s="23"/>
      <c r="P38" s="23"/>
      <c r="Q38" s="21"/>
      <c r="R38" s="32"/>
      <c r="S38" s="21"/>
      <c r="T38" s="23"/>
      <c r="U38" s="23"/>
      <c r="V38" s="21"/>
      <c r="X38" s="21"/>
      <c r="Y38" s="40"/>
    </row>
    <row r="39" spans="1:25" ht="27" x14ac:dyDescent="0.15">
      <c r="A39" s="62">
        <v>4</v>
      </c>
      <c r="B39" s="63" t="s">
        <v>339</v>
      </c>
      <c r="C39" s="56" t="str">
        <f>IF(COUNTA(F39)=0,"","○")</f>
        <v>○</v>
      </c>
      <c r="D39" s="63" t="s">
        <v>339</v>
      </c>
      <c r="E39" s="21" t="s">
        <v>591</v>
      </c>
      <c r="F39" s="127" t="s">
        <v>747</v>
      </c>
      <c r="G39" s="80" t="s">
        <v>748</v>
      </c>
      <c r="H39" s="21" t="s">
        <v>851</v>
      </c>
      <c r="I39" s="184" t="s">
        <v>951</v>
      </c>
      <c r="J39" s="185">
        <v>42583</v>
      </c>
      <c r="K39" s="23">
        <v>42584</v>
      </c>
      <c r="L39" s="21"/>
      <c r="M39" s="32"/>
      <c r="N39" s="21"/>
      <c r="O39" s="23"/>
      <c r="P39" s="23"/>
      <c r="Q39" s="21"/>
      <c r="R39" s="32"/>
      <c r="S39" s="21"/>
      <c r="T39" s="23"/>
      <c r="U39" s="23"/>
      <c r="V39" s="21"/>
      <c r="X39" s="21"/>
      <c r="Y39" s="78" t="s">
        <v>749</v>
      </c>
    </row>
  </sheetData>
  <autoFilter ref="A3:Y4"/>
  <mergeCells count="2">
    <mergeCell ref="M2:Q2"/>
    <mergeCell ref="R2:V2"/>
  </mergeCells>
  <phoneticPr fontId="16"/>
  <dataValidations count="2">
    <dataValidation type="list" allowBlank="1" showInputMessage="1" showErrorMessage="1" sqref="M4:M39 R4:R39 F4:F39">
      <formula1>"○"</formula1>
    </dataValidation>
    <dataValidation type="list" allowBlank="1" showInputMessage="1" sqref="H4:H39">
      <formula1>"・(フリー入力可能),・画面ハードコピー,・DBダンプ,・PDF,・実行ログ,・エラーログ"</formula1>
    </dataValidation>
  </dataValidations>
  <pageMargins left="0.39370078740157483" right="0.39370078740157483" top="0.39370078740157483" bottom="0.39370078740157483" header="0.31496062992125984" footer="0.31496062992125984"/>
  <pageSetup paperSize="8" scale="59" fitToHeight="0" orientation="landscape" cellComments="asDisplayed"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V30"/>
  <sheetViews>
    <sheetView showGridLines="0" view="pageBreakPreview" zoomScale="70" zoomScaleNormal="70" zoomScaleSheetLayoutView="70" workbookViewId="0">
      <pane xSplit="2" ySplit="3" topLeftCell="C4" activePane="bottomRight" state="frozen"/>
      <selection activeCell="A2" sqref="A2"/>
      <selection pane="topRight" activeCell="A2" sqref="A2"/>
      <selection pane="bottomLeft" activeCell="A2" sqref="A2"/>
      <selection pane="bottomRight" activeCell="C4" sqref="C4"/>
    </sheetView>
  </sheetViews>
  <sheetFormatPr defaultColWidth="2.625" defaultRowHeight="13.5" x14ac:dyDescent="0.15"/>
  <cols>
    <col min="1" max="1" width="24.875" style="94" customWidth="1"/>
    <col min="2" max="2" width="9.5" style="94" bestFit="1" customWidth="1"/>
    <col min="3" max="3" width="10.5" style="94" bestFit="1" customWidth="1"/>
    <col min="4" max="6" width="11.625" style="94" customWidth="1"/>
    <col min="7" max="8" width="11.625" style="95" customWidth="1"/>
    <col min="9" max="9" width="7.5" style="94" bestFit="1" customWidth="1"/>
    <col min="10" max="11" width="11.625" style="94" customWidth="1"/>
    <col min="12" max="12" width="20.625" style="94" customWidth="1"/>
    <col min="13" max="13" width="5.625" style="27" bestFit="1" customWidth="1"/>
    <col min="14" max="14" width="7.5" style="20" customWidth="1"/>
    <col min="15" max="16" width="11.625" style="20" customWidth="1"/>
    <col min="17" max="17" width="20.625" style="20" customWidth="1"/>
    <col min="18" max="18" width="5.625" style="27" bestFit="1" customWidth="1"/>
    <col min="19" max="19" width="7.5" style="20" customWidth="1"/>
    <col min="20" max="21" width="11.625" style="20" customWidth="1"/>
    <col min="22" max="22" width="20.625" style="20" customWidth="1"/>
    <col min="23" max="16384" width="2.625" style="94"/>
  </cols>
  <sheetData>
    <row r="1" spans="1:22" x14ac:dyDescent="0.15">
      <c r="A1" s="87" t="s">
        <v>753</v>
      </c>
      <c r="M1" s="28">
        <f>COUNTIF(M4:M30,"○")</f>
        <v>0</v>
      </c>
      <c r="R1" s="28">
        <f>COUNTIF(R4:R30,"○")</f>
        <v>0</v>
      </c>
    </row>
    <row r="2" spans="1:22" x14ac:dyDescent="0.15">
      <c r="A2" s="87"/>
      <c r="D2" s="142" t="s">
        <v>788</v>
      </c>
      <c r="E2" s="143"/>
      <c r="F2" s="143"/>
      <c r="G2" s="143"/>
      <c r="H2" s="144"/>
      <c r="M2" s="139" t="s">
        <v>785</v>
      </c>
      <c r="N2" s="140"/>
      <c r="O2" s="140"/>
      <c r="P2" s="140"/>
      <c r="Q2" s="141"/>
      <c r="R2" s="136" t="s">
        <v>786</v>
      </c>
      <c r="S2" s="137"/>
      <c r="T2" s="137"/>
      <c r="U2" s="137"/>
      <c r="V2" s="138"/>
    </row>
    <row r="3" spans="1:22" ht="27" x14ac:dyDescent="0.15">
      <c r="A3" s="89" t="s">
        <v>36</v>
      </c>
      <c r="B3" s="90" t="s">
        <v>41</v>
      </c>
      <c r="C3" s="90" t="s">
        <v>0</v>
      </c>
      <c r="D3" s="90" t="s">
        <v>787</v>
      </c>
      <c r="E3" s="90" t="s">
        <v>789</v>
      </c>
      <c r="F3" s="90" t="s">
        <v>790</v>
      </c>
      <c r="G3" s="90" t="s">
        <v>791</v>
      </c>
      <c r="H3" s="90" t="s">
        <v>792</v>
      </c>
      <c r="I3" s="90" t="s">
        <v>9</v>
      </c>
      <c r="J3" s="90" t="s">
        <v>389</v>
      </c>
      <c r="K3" s="22" t="s">
        <v>390</v>
      </c>
      <c r="L3" s="90" t="s">
        <v>6</v>
      </c>
      <c r="M3" s="115" t="s">
        <v>267</v>
      </c>
      <c r="N3" s="116" t="s">
        <v>265</v>
      </c>
      <c r="O3" s="116" t="s">
        <v>389</v>
      </c>
      <c r="P3" s="116" t="s">
        <v>390</v>
      </c>
      <c r="Q3" s="116" t="s">
        <v>391</v>
      </c>
      <c r="R3" s="117" t="s">
        <v>267</v>
      </c>
      <c r="S3" s="118" t="s">
        <v>265</v>
      </c>
      <c r="T3" s="118" t="s">
        <v>389</v>
      </c>
      <c r="U3" s="118" t="s">
        <v>390</v>
      </c>
      <c r="V3" s="118" t="s">
        <v>391</v>
      </c>
    </row>
    <row r="4" spans="1:22" x14ac:dyDescent="0.15">
      <c r="A4" s="96"/>
      <c r="B4" s="96"/>
      <c r="C4" s="96"/>
      <c r="D4" s="97"/>
      <c r="E4" s="97"/>
      <c r="F4" s="97"/>
      <c r="G4" s="97"/>
      <c r="H4" s="97"/>
      <c r="I4" s="96"/>
      <c r="J4" s="98"/>
      <c r="K4" s="98"/>
      <c r="L4" s="99"/>
      <c r="M4" s="32"/>
      <c r="N4" s="21"/>
      <c r="O4" s="23"/>
      <c r="P4" s="23"/>
      <c r="Q4" s="21"/>
      <c r="R4" s="32"/>
      <c r="S4" s="21"/>
      <c r="T4" s="23"/>
      <c r="U4" s="23"/>
      <c r="V4" s="21"/>
    </row>
    <row r="5" spans="1:22" x14ac:dyDescent="0.15">
      <c r="A5" s="96"/>
      <c r="B5" s="96"/>
      <c r="C5" s="96"/>
      <c r="D5" s="97"/>
      <c r="E5" s="97"/>
      <c r="F5" s="97"/>
      <c r="G5" s="97"/>
      <c r="H5" s="97"/>
      <c r="I5" s="96"/>
      <c r="J5" s="98"/>
      <c r="K5" s="98"/>
      <c r="L5" s="99"/>
      <c r="M5" s="32"/>
      <c r="N5" s="21"/>
      <c r="O5" s="23"/>
      <c r="P5" s="23"/>
      <c r="Q5" s="93"/>
      <c r="R5" s="32"/>
      <c r="S5" s="21"/>
      <c r="T5" s="23"/>
      <c r="U5" s="23"/>
      <c r="V5" s="93"/>
    </row>
    <row r="6" spans="1:22" x14ac:dyDescent="0.15">
      <c r="A6" s="96"/>
      <c r="B6" s="96"/>
      <c r="C6" s="96"/>
      <c r="D6" s="97"/>
      <c r="E6" s="97"/>
      <c r="F6" s="97"/>
      <c r="G6" s="97"/>
      <c r="H6" s="97"/>
      <c r="I6" s="96"/>
      <c r="J6" s="98"/>
      <c r="K6" s="98"/>
      <c r="L6" s="99"/>
      <c r="M6" s="32"/>
      <c r="N6" s="21"/>
      <c r="O6" s="23"/>
      <c r="P6" s="23"/>
      <c r="Q6" s="93"/>
      <c r="R6" s="32"/>
      <c r="S6" s="21"/>
      <c r="T6" s="23"/>
      <c r="U6" s="23"/>
      <c r="V6" s="93"/>
    </row>
    <row r="7" spans="1:22" x14ac:dyDescent="0.15">
      <c r="A7" s="96"/>
      <c r="B7" s="96"/>
      <c r="C7" s="96"/>
      <c r="D7" s="97"/>
      <c r="E7" s="97"/>
      <c r="F7" s="97"/>
      <c r="G7" s="97"/>
      <c r="H7" s="97"/>
      <c r="I7" s="96"/>
      <c r="J7" s="98"/>
      <c r="K7" s="98"/>
      <c r="L7" s="99"/>
      <c r="M7" s="32"/>
      <c r="N7" s="21"/>
      <c r="O7" s="23"/>
      <c r="P7" s="23"/>
      <c r="Q7" s="21"/>
      <c r="R7" s="32"/>
      <c r="S7" s="21"/>
      <c r="T7" s="23"/>
      <c r="U7" s="23"/>
      <c r="V7" s="21"/>
    </row>
    <row r="8" spans="1:22" x14ac:dyDescent="0.15">
      <c r="A8" s="96"/>
      <c r="B8" s="96"/>
      <c r="C8" s="96"/>
      <c r="D8" s="97"/>
      <c r="E8" s="97"/>
      <c r="F8" s="97"/>
      <c r="G8" s="97"/>
      <c r="H8" s="97"/>
      <c r="I8" s="96"/>
      <c r="J8" s="98"/>
      <c r="K8" s="98"/>
      <c r="L8" s="99"/>
      <c r="M8" s="32"/>
      <c r="N8" s="21"/>
      <c r="O8" s="23"/>
      <c r="P8" s="23"/>
      <c r="Q8" s="21"/>
      <c r="R8" s="32"/>
      <c r="S8" s="21"/>
      <c r="T8" s="23"/>
      <c r="U8" s="23"/>
      <c r="V8" s="21"/>
    </row>
    <row r="9" spans="1:22" x14ac:dyDescent="0.15">
      <c r="A9" s="96"/>
      <c r="B9" s="96"/>
      <c r="C9" s="96"/>
      <c r="D9" s="97"/>
      <c r="E9" s="97"/>
      <c r="F9" s="97"/>
      <c r="G9" s="97"/>
      <c r="H9" s="97"/>
      <c r="I9" s="96"/>
      <c r="J9" s="98"/>
      <c r="K9" s="98"/>
      <c r="L9" s="99"/>
      <c r="M9" s="32"/>
      <c r="N9" s="21"/>
      <c r="O9" s="23"/>
      <c r="P9" s="23"/>
      <c r="Q9" s="21"/>
      <c r="R9" s="32"/>
      <c r="S9" s="21"/>
      <c r="T9" s="23"/>
      <c r="U9" s="23"/>
      <c r="V9" s="21"/>
    </row>
    <row r="10" spans="1:22" x14ac:dyDescent="0.15">
      <c r="A10" s="96"/>
      <c r="B10" s="96"/>
      <c r="C10" s="96"/>
      <c r="D10" s="97"/>
      <c r="E10" s="97"/>
      <c r="F10" s="97"/>
      <c r="G10" s="97"/>
      <c r="H10" s="97"/>
      <c r="I10" s="96"/>
      <c r="J10" s="98"/>
      <c r="K10" s="98"/>
      <c r="L10" s="99"/>
      <c r="M10" s="32"/>
      <c r="N10" s="21"/>
      <c r="O10" s="23"/>
      <c r="P10" s="23"/>
      <c r="Q10" s="21"/>
      <c r="R10" s="32"/>
      <c r="S10" s="21"/>
      <c r="T10" s="23"/>
      <c r="U10" s="23"/>
      <c r="V10" s="21"/>
    </row>
    <row r="11" spans="1:22" x14ac:dyDescent="0.15">
      <c r="A11" s="96"/>
      <c r="B11" s="96"/>
      <c r="C11" s="96"/>
      <c r="D11" s="97"/>
      <c r="E11" s="97"/>
      <c r="F11" s="97"/>
      <c r="G11" s="97"/>
      <c r="H11" s="97"/>
      <c r="I11" s="96"/>
      <c r="J11" s="98"/>
      <c r="K11" s="98"/>
      <c r="L11" s="99"/>
      <c r="M11" s="32"/>
      <c r="N11" s="21"/>
      <c r="O11" s="23"/>
      <c r="P11" s="23"/>
      <c r="Q11" s="21"/>
      <c r="R11" s="32"/>
      <c r="S11" s="21"/>
      <c r="T11" s="23"/>
      <c r="U11" s="23"/>
      <c r="V11" s="21"/>
    </row>
    <row r="12" spans="1:22" x14ac:dyDescent="0.15">
      <c r="A12" s="96"/>
      <c r="B12" s="96"/>
      <c r="C12" s="96"/>
      <c r="D12" s="97"/>
      <c r="E12" s="97"/>
      <c r="F12" s="97"/>
      <c r="G12" s="97"/>
      <c r="H12" s="97"/>
      <c r="I12" s="96"/>
      <c r="J12" s="98"/>
      <c r="K12" s="98"/>
      <c r="L12" s="99"/>
      <c r="M12" s="32"/>
      <c r="N12" s="21"/>
      <c r="O12" s="23"/>
      <c r="P12" s="23"/>
      <c r="Q12" s="93"/>
      <c r="R12" s="32"/>
      <c r="S12" s="21"/>
      <c r="T12" s="23"/>
      <c r="U12" s="23"/>
      <c r="V12" s="93"/>
    </row>
    <row r="13" spans="1:22" x14ac:dyDescent="0.15">
      <c r="A13" s="96"/>
      <c r="B13" s="96"/>
      <c r="C13" s="96"/>
      <c r="D13" s="97"/>
      <c r="E13" s="97"/>
      <c r="F13" s="97"/>
      <c r="G13" s="97"/>
      <c r="H13" s="97"/>
      <c r="I13" s="96"/>
      <c r="J13" s="98"/>
      <c r="K13" s="98"/>
      <c r="L13" s="99"/>
      <c r="M13" s="32"/>
      <c r="N13" s="21"/>
      <c r="O13" s="23"/>
      <c r="P13" s="23"/>
      <c r="Q13" s="21"/>
      <c r="R13" s="32"/>
      <c r="S13" s="21"/>
      <c r="T13" s="23"/>
      <c r="U13" s="23"/>
      <c r="V13" s="21"/>
    </row>
    <row r="14" spans="1:22" x14ac:dyDescent="0.15">
      <c r="A14" s="96"/>
      <c r="B14" s="96"/>
      <c r="C14" s="96"/>
      <c r="D14" s="97"/>
      <c r="E14" s="97"/>
      <c r="F14" s="97"/>
      <c r="G14" s="97"/>
      <c r="H14" s="97"/>
      <c r="I14" s="96"/>
      <c r="J14" s="98"/>
      <c r="K14" s="98"/>
      <c r="L14" s="99"/>
      <c r="M14" s="32"/>
      <c r="N14" s="21"/>
      <c r="O14" s="23"/>
      <c r="P14" s="23"/>
      <c r="Q14" s="21"/>
      <c r="R14" s="32"/>
      <c r="S14" s="21"/>
      <c r="T14" s="23"/>
      <c r="U14" s="23"/>
      <c r="V14" s="21"/>
    </row>
    <row r="15" spans="1:22" x14ac:dyDescent="0.15">
      <c r="A15" s="96"/>
      <c r="B15" s="96"/>
      <c r="C15" s="96"/>
      <c r="D15" s="97"/>
      <c r="E15" s="97"/>
      <c r="F15" s="97"/>
      <c r="G15" s="97"/>
      <c r="H15" s="97"/>
      <c r="I15" s="96"/>
      <c r="J15" s="98"/>
      <c r="K15" s="98"/>
      <c r="L15" s="99"/>
      <c r="M15" s="32"/>
      <c r="N15" s="21"/>
      <c r="O15" s="23"/>
      <c r="P15" s="23"/>
      <c r="Q15" s="21"/>
      <c r="R15" s="32"/>
      <c r="S15" s="21"/>
      <c r="T15" s="23"/>
      <c r="U15" s="23"/>
      <c r="V15" s="21"/>
    </row>
    <row r="16" spans="1:22" x14ac:dyDescent="0.15">
      <c r="A16" s="96"/>
      <c r="B16" s="96"/>
      <c r="C16" s="96"/>
      <c r="D16" s="97"/>
      <c r="E16" s="97"/>
      <c r="F16" s="97"/>
      <c r="G16" s="97"/>
      <c r="H16" s="97"/>
      <c r="I16" s="96"/>
      <c r="J16" s="98"/>
      <c r="K16" s="98"/>
      <c r="L16" s="99"/>
      <c r="M16" s="32"/>
      <c r="N16" s="21"/>
      <c r="O16" s="23"/>
      <c r="P16" s="23"/>
      <c r="Q16" s="93"/>
      <c r="R16" s="32"/>
      <c r="S16" s="21"/>
      <c r="T16" s="23"/>
      <c r="U16" s="23"/>
      <c r="V16" s="93"/>
    </row>
    <row r="17" spans="1:22" x14ac:dyDescent="0.15">
      <c r="A17" s="96"/>
      <c r="B17" s="96"/>
      <c r="C17" s="96"/>
      <c r="D17" s="97"/>
      <c r="E17" s="97"/>
      <c r="F17" s="97"/>
      <c r="G17" s="97"/>
      <c r="H17" s="97"/>
      <c r="I17" s="96"/>
      <c r="J17" s="98"/>
      <c r="K17" s="98"/>
      <c r="L17" s="99"/>
      <c r="M17" s="32"/>
      <c r="N17" s="21"/>
      <c r="O17" s="23"/>
      <c r="P17" s="23"/>
      <c r="Q17" s="93"/>
      <c r="R17" s="32"/>
      <c r="S17" s="21"/>
      <c r="T17" s="23"/>
      <c r="U17" s="23"/>
      <c r="V17" s="93"/>
    </row>
    <row r="18" spans="1:22" x14ac:dyDescent="0.15">
      <c r="A18" s="96"/>
      <c r="B18" s="96"/>
      <c r="C18" s="96"/>
      <c r="D18" s="97"/>
      <c r="E18" s="97"/>
      <c r="F18" s="97"/>
      <c r="G18" s="97"/>
      <c r="H18" s="97"/>
      <c r="I18" s="96"/>
      <c r="J18" s="98"/>
      <c r="K18" s="98"/>
      <c r="L18" s="99"/>
      <c r="M18" s="32"/>
      <c r="N18" s="21"/>
      <c r="O18" s="23"/>
      <c r="P18" s="23"/>
      <c r="Q18" s="21"/>
      <c r="R18" s="32"/>
      <c r="S18" s="21"/>
      <c r="T18" s="23"/>
      <c r="U18" s="23"/>
      <c r="V18" s="21"/>
    </row>
    <row r="19" spans="1:22" x14ac:dyDescent="0.15">
      <c r="A19" s="96"/>
      <c r="B19" s="96"/>
      <c r="C19" s="96"/>
      <c r="D19" s="97"/>
      <c r="E19" s="97"/>
      <c r="F19" s="97"/>
      <c r="G19" s="97"/>
      <c r="H19" s="97"/>
      <c r="I19" s="96"/>
      <c r="J19" s="98"/>
      <c r="K19" s="98"/>
      <c r="L19" s="99"/>
      <c r="M19" s="32"/>
      <c r="N19" s="21"/>
      <c r="O19" s="23"/>
      <c r="P19" s="23"/>
      <c r="Q19" s="93"/>
      <c r="R19" s="32"/>
      <c r="S19" s="21"/>
      <c r="T19" s="23"/>
      <c r="U19" s="23"/>
      <c r="V19" s="93"/>
    </row>
    <row r="20" spans="1:22" x14ac:dyDescent="0.15">
      <c r="A20" s="96"/>
      <c r="B20" s="96"/>
      <c r="C20" s="96"/>
      <c r="D20" s="97"/>
      <c r="E20" s="97"/>
      <c r="F20" s="97"/>
      <c r="G20" s="97"/>
      <c r="H20" s="97"/>
      <c r="I20" s="96"/>
      <c r="J20" s="98"/>
      <c r="K20" s="98"/>
      <c r="L20" s="99"/>
      <c r="M20" s="32"/>
      <c r="N20" s="21"/>
      <c r="O20" s="23"/>
      <c r="P20" s="23"/>
      <c r="Q20" s="21"/>
      <c r="R20" s="32"/>
      <c r="S20" s="21"/>
      <c r="T20" s="23"/>
      <c r="U20" s="23"/>
      <c r="V20" s="21"/>
    </row>
    <row r="21" spans="1:22" x14ac:dyDescent="0.15">
      <c r="A21" s="96"/>
      <c r="B21" s="96"/>
      <c r="C21" s="96"/>
      <c r="D21" s="97"/>
      <c r="E21" s="97"/>
      <c r="F21" s="97"/>
      <c r="G21" s="97"/>
      <c r="H21" s="97"/>
      <c r="I21" s="96"/>
      <c r="J21" s="98"/>
      <c r="K21" s="98"/>
      <c r="L21" s="99"/>
      <c r="M21" s="32"/>
      <c r="N21" s="21"/>
      <c r="O21" s="23"/>
      <c r="P21" s="23"/>
      <c r="Q21" s="21"/>
      <c r="R21" s="32"/>
      <c r="S21" s="21"/>
      <c r="T21" s="23"/>
      <c r="U21" s="23"/>
      <c r="V21" s="21"/>
    </row>
    <row r="22" spans="1:22" x14ac:dyDescent="0.15">
      <c r="A22" s="96"/>
      <c r="B22" s="96"/>
      <c r="C22" s="96"/>
      <c r="D22" s="97"/>
      <c r="E22" s="97"/>
      <c r="F22" s="97"/>
      <c r="G22" s="97"/>
      <c r="H22" s="97"/>
      <c r="I22" s="96"/>
      <c r="J22" s="98"/>
      <c r="K22" s="98"/>
      <c r="L22" s="99"/>
      <c r="M22" s="32"/>
      <c r="N22" s="21"/>
      <c r="O22" s="23"/>
      <c r="P22" s="23"/>
      <c r="Q22" s="93"/>
      <c r="R22" s="32"/>
      <c r="S22" s="21"/>
      <c r="T22" s="23"/>
      <c r="U22" s="23"/>
      <c r="V22" s="93"/>
    </row>
    <row r="23" spans="1:22" x14ac:dyDescent="0.15">
      <c r="A23" s="96"/>
      <c r="B23" s="96"/>
      <c r="C23" s="96"/>
      <c r="D23" s="97"/>
      <c r="E23" s="97"/>
      <c r="F23" s="97"/>
      <c r="G23" s="97"/>
      <c r="H23" s="97"/>
      <c r="I23" s="96"/>
      <c r="J23" s="98"/>
      <c r="K23" s="98"/>
      <c r="L23" s="99"/>
      <c r="M23" s="32"/>
      <c r="N23" s="21"/>
      <c r="O23" s="23"/>
      <c r="P23" s="23"/>
      <c r="Q23" s="21"/>
      <c r="R23" s="32"/>
      <c r="S23" s="21"/>
      <c r="T23" s="23"/>
      <c r="U23" s="23"/>
      <c r="V23" s="21"/>
    </row>
    <row r="24" spans="1:22" x14ac:dyDescent="0.15">
      <c r="A24" s="96"/>
      <c r="B24" s="96"/>
      <c r="C24" s="96"/>
      <c r="D24" s="97"/>
      <c r="E24" s="97"/>
      <c r="F24" s="97"/>
      <c r="G24" s="97"/>
      <c r="H24" s="97"/>
      <c r="I24" s="96"/>
      <c r="J24" s="98"/>
      <c r="K24" s="98"/>
      <c r="L24" s="99"/>
      <c r="M24" s="32"/>
      <c r="N24" s="21"/>
      <c r="O24" s="23"/>
      <c r="P24" s="23"/>
      <c r="Q24" s="21"/>
      <c r="R24" s="32"/>
      <c r="S24" s="21"/>
      <c r="T24" s="23"/>
      <c r="U24" s="23"/>
      <c r="V24" s="21"/>
    </row>
    <row r="25" spans="1:22" x14ac:dyDescent="0.15">
      <c r="A25" s="96"/>
      <c r="B25" s="96"/>
      <c r="C25" s="96"/>
      <c r="D25" s="97"/>
      <c r="E25" s="97"/>
      <c r="F25" s="97"/>
      <c r="G25" s="97"/>
      <c r="H25" s="97"/>
      <c r="I25" s="96"/>
      <c r="J25" s="98"/>
      <c r="K25" s="98"/>
      <c r="L25" s="99"/>
      <c r="M25" s="32"/>
      <c r="N25" s="21"/>
      <c r="O25" s="23"/>
      <c r="P25" s="23"/>
      <c r="Q25" s="21"/>
      <c r="R25" s="32"/>
      <c r="S25" s="21"/>
      <c r="T25" s="23"/>
      <c r="U25" s="23"/>
      <c r="V25" s="21"/>
    </row>
    <row r="26" spans="1:22" x14ac:dyDescent="0.15">
      <c r="A26" s="96"/>
      <c r="B26" s="96"/>
      <c r="C26" s="96"/>
      <c r="D26" s="97"/>
      <c r="E26" s="97"/>
      <c r="F26" s="97"/>
      <c r="G26" s="97"/>
      <c r="H26" s="97"/>
      <c r="I26" s="96"/>
      <c r="J26" s="98"/>
      <c r="K26" s="98"/>
      <c r="L26" s="99"/>
      <c r="M26" s="32"/>
      <c r="N26" s="21"/>
      <c r="O26" s="23"/>
      <c r="P26" s="23"/>
      <c r="Q26" s="21"/>
      <c r="R26" s="32"/>
      <c r="S26" s="21"/>
      <c r="T26" s="23"/>
      <c r="U26" s="23"/>
      <c r="V26" s="21"/>
    </row>
    <row r="27" spans="1:22" x14ac:dyDescent="0.15">
      <c r="A27" s="96"/>
      <c r="B27" s="96"/>
      <c r="C27" s="96"/>
      <c r="D27" s="97"/>
      <c r="E27" s="97"/>
      <c r="F27" s="97"/>
      <c r="G27" s="97"/>
      <c r="H27" s="97"/>
      <c r="I27" s="96"/>
      <c r="J27" s="98"/>
      <c r="K27" s="98"/>
      <c r="L27" s="99"/>
      <c r="M27" s="32"/>
      <c r="N27" s="21"/>
      <c r="O27" s="23"/>
      <c r="P27" s="23"/>
      <c r="Q27" s="21"/>
      <c r="R27" s="32"/>
      <c r="S27" s="21"/>
      <c r="T27" s="23"/>
      <c r="U27" s="23"/>
      <c r="V27" s="21"/>
    </row>
    <row r="28" spans="1:22" x14ac:dyDescent="0.15">
      <c r="A28" s="96"/>
      <c r="B28" s="96"/>
      <c r="C28" s="96"/>
      <c r="D28" s="97"/>
      <c r="E28" s="97"/>
      <c r="F28" s="97"/>
      <c r="G28" s="97"/>
      <c r="H28" s="97"/>
      <c r="I28" s="96"/>
      <c r="J28" s="98"/>
      <c r="K28" s="98"/>
      <c r="L28" s="99"/>
      <c r="M28" s="32"/>
      <c r="N28" s="21"/>
      <c r="O28" s="23"/>
      <c r="P28" s="23"/>
      <c r="Q28" s="21"/>
      <c r="R28" s="32"/>
      <c r="S28" s="21"/>
      <c r="T28" s="23"/>
      <c r="U28" s="23"/>
      <c r="V28" s="21"/>
    </row>
    <row r="29" spans="1:22" x14ac:dyDescent="0.15">
      <c r="A29" s="96"/>
      <c r="B29" s="96"/>
      <c r="C29" s="96"/>
      <c r="D29" s="97"/>
      <c r="E29" s="97"/>
      <c r="F29" s="97"/>
      <c r="G29" s="97"/>
      <c r="H29" s="97"/>
      <c r="I29" s="96"/>
      <c r="J29" s="98"/>
      <c r="K29" s="98"/>
      <c r="L29" s="99"/>
      <c r="M29" s="32"/>
      <c r="N29" s="21"/>
      <c r="O29" s="23"/>
      <c r="P29" s="23"/>
      <c r="Q29" s="21"/>
      <c r="R29" s="32"/>
      <c r="S29" s="21"/>
      <c r="T29" s="23"/>
      <c r="U29" s="23"/>
      <c r="V29" s="21"/>
    </row>
    <row r="30" spans="1:22" x14ac:dyDescent="0.15">
      <c r="A30" s="96"/>
      <c r="B30" s="96"/>
      <c r="C30" s="96"/>
      <c r="D30" s="97"/>
      <c r="E30" s="97"/>
      <c r="F30" s="97"/>
      <c r="G30" s="97"/>
      <c r="H30" s="97"/>
      <c r="I30" s="96"/>
      <c r="J30" s="98"/>
      <c r="K30" s="98"/>
      <c r="L30" s="99"/>
      <c r="M30" s="32"/>
      <c r="N30" s="21"/>
      <c r="O30" s="23"/>
      <c r="P30" s="23"/>
      <c r="Q30" s="21"/>
      <c r="R30" s="32"/>
      <c r="S30" s="21"/>
      <c r="T30" s="23"/>
      <c r="U30" s="23"/>
      <c r="V30" s="21"/>
    </row>
  </sheetData>
  <mergeCells count="3">
    <mergeCell ref="M2:Q2"/>
    <mergeCell ref="R2:V2"/>
    <mergeCell ref="D2:H2"/>
  </mergeCells>
  <phoneticPr fontId="16"/>
  <dataValidations count="3">
    <dataValidation type="list" allowBlank="1" showInputMessage="1" showErrorMessage="1" sqref="A4:A30">
      <formula1>"画面設計書,帳票設計書,SQLツール定義書"</formula1>
    </dataValidation>
    <dataValidation type="list" allowBlank="1" showInputMessage="1" showErrorMessage="1" sqref="C4:C30">
      <formula1>"正常,異常,正常/異常"</formula1>
    </dataValidation>
    <dataValidation type="list" allowBlank="1" showInputMessage="1" showErrorMessage="1" sqref="R4:R30 M4:M30">
      <formula1>"○"</formula1>
    </dataValidation>
  </dataValidations>
  <pageMargins left="0.39370078740157483" right="0.39370078740157483" top="0.39370078740157483" bottom="0.39370078740157483" header="0.31496062992125984" footer="0.31496062992125984"/>
  <pageSetup paperSize="8" scale="76" fitToHeight="0" orientation="landscape" cellComments="asDisplayed"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V81"/>
  <sheetViews>
    <sheetView showGridLines="0" view="pageBreakPreview" zoomScaleNormal="70" zoomScaleSheetLayoutView="100" workbookViewId="0">
      <pane xSplit="4" ySplit="3" topLeftCell="H31" activePane="bottomRight" state="frozen"/>
      <selection pane="topRight" activeCell="E1" sqref="E1"/>
      <selection pane="bottomLeft" activeCell="A4" sqref="A4"/>
      <selection pane="bottomRight" activeCell="I76" sqref="I76"/>
    </sheetView>
  </sheetViews>
  <sheetFormatPr defaultColWidth="2.625" defaultRowHeight="13.5" x14ac:dyDescent="0.15"/>
  <cols>
    <col min="1" max="1" width="4.5" style="20" bestFit="1" customWidth="1"/>
    <col min="2" max="2" width="22.75" style="20" customWidth="1"/>
    <col min="3" max="3" width="20.5" style="20" bestFit="1" customWidth="1"/>
    <col min="4" max="4" width="9.5" style="20" customWidth="1"/>
    <col min="5" max="5" width="10.5" style="20" customWidth="1"/>
    <col min="6" max="6" width="37.5" style="20" customWidth="1"/>
    <col min="7" max="7" width="40.625" style="20" customWidth="1"/>
    <col min="8" max="8" width="30.625" style="20" customWidth="1"/>
    <col min="9" max="9" width="7.5" style="20" bestFit="1" customWidth="1"/>
    <col min="10" max="10" width="11.625" style="20" bestFit="1" customWidth="1"/>
    <col min="11" max="11" width="11.625" style="20" customWidth="1"/>
    <col min="12" max="12" width="30.625" style="20" customWidth="1"/>
    <col min="13" max="13" width="5.625" style="27" bestFit="1" customWidth="1"/>
    <col min="14" max="14" width="7.5" style="20" customWidth="1"/>
    <col min="15" max="16" width="11.625" style="20" customWidth="1"/>
    <col min="17" max="17" width="20.625" style="20" customWidth="1"/>
    <col min="18" max="18" width="5.625" style="27" bestFit="1" customWidth="1"/>
    <col min="19" max="19" width="7.5" style="20" customWidth="1"/>
    <col min="20" max="21" width="11.625" style="20" customWidth="1"/>
    <col min="22" max="22" width="20.625" style="20" customWidth="1"/>
    <col min="23" max="16384" width="2.625" style="20"/>
  </cols>
  <sheetData>
    <row r="1" spans="1:22" x14ac:dyDescent="0.15">
      <c r="A1" s="20" t="s">
        <v>388</v>
      </c>
      <c r="M1" s="28">
        <f>COUNTIF(M4:M81,"○")</f>
        <v>0</v>
      </c>
      <c r="R1" s="28">
        <f>COUNTIF(R4:R81,"○")</f>
        <v>0</v>
      </c>
    </row>
    <row r="2" spans="1:22" x14ac:dyDescent="0.15">
      <c r="M2" s="139" t="s">
        <v>785</v>
      </c>
      <c r="N2" s="140"/>
      <c r="O2" s="140"/>
      <c r="P2" s="140"/>
      <c r="Q2" s="141"/>
      <c r="R2" s="136" t="s">
        <v>786</v>
      </c>
      <c r="S2" s="137"/>
      <c r="T2" s="137"/>
      <c r="U2" s="137"/>
      <c r="V2" s="138"/>
    </row>
    <row r="3" spans="1:22" ht="27" x14ac:dyDescent="0.15">
      <c r="A3" s="22" t="s">
        <v>271</v>
      </c>
      <c r="B3" s="22" t="s">
        <v>270</v>
      </c>
      <c r="C3" s="132" t="s">
        <v>268</v>
      </c>
      <c r="D3" s="77" t="s">
        <v>751</v>
      </c>
      <c r="E3" s="22" t="s">
        <v>387</v>
      </c>
      <c r="F3" s="22" t="s">
        <v>386</v>
      </c>
      <c r="G3" s="22" t="s">
        <v>385</v>
      </c>
      <c r="H3" s="29" t="s">
        <v>616</v>
      </c>
      <c r="I3" s="22" t="s">
        <v>265</v>
      </c>
      <c r="J3" s="22" t="s">
        <v>389</v>
      </c>
      <c r="K3" s="22" t="s">
        <v>390</v>
      </c>
      <c r="L3" s="22" t="s">
        <v>391</v>
      </c>
      <c r="M3" s="115" t="s">
        <v>267</v>
      </c>
      <c r="N3" s="116" t="s">
        <v>265</v>
      </c>
      <c r="O3" s="116" t="s">
        <v>389</v>
      </c>
      <c r="P3" s="116" t="s">
        <v>390</v>
      </c>
      <c r="Q3" s="116" t="s">
        <v>391</v>
      </c>
      <c r="R3" s="117" t="s">
        <v>267</v>
      </c>
      <c r="S3" s="118" t="s">
        <v>265</v>
      </c>
      <c r="T3" s="118" t="s">
        <v>389</v>
      </c>
      <c r="U3" s="118" t="s">
        <v>390</v>
      </c>
      <c r="V3" s="118" t="s">
        <v>391</v>
      </c>
    </row>
    <row r="4" spans="1:22" ht="27" x14ac:dyDescent="0.15">
      <c r="A4" s="88">
        <f t="shared" ref="A4:A81" si="0">ROW()-3</f>
        <v>1</v>
      </c>
      <c r="B4" s="125" t="s">
        <v>822</v>
      </c>
      <c r="C4" s="125" t="s">
        <v>808</v>
      </c>
      <c r="D4" s="125" t="s">
        <v>892</v>
      </c>
      <c r="E4" s="21" t="s">
        <v>812</v>
      </c>
      <c r="F4" s="125" t="s">
        <v>809</v>
      </c>
      <c r="G4" s="125" t="s">
        <v>813</v>
      </c>
      <c r="H4" s="21" t="s">
        <v>881</v>
      </c>
      <c r="I4" s="125" t="s">
        <v>951</v>
      </c>
      <c r="J4" s="23">
        <v>42584</v>
      </c>
      <c r="K4" s="23">
        <v>42584</v>
      </c>
      <c r="L4" s="21"/>
      <c r="M4" s="32"/>
      <c r="N4" s="21"/>
      <c r="O4" s="23"/>
      <c r="P4" s="23"/>
      <c r="Q4" s="93"/>
      <c r="R4" s="32"/>
      <c r="S4" s="21"/>
      <c r="T4" s="23"/>
      <c r="U4" s="23"/>
      <c r="V4" s="93"/>
    </row>
    <row r="5" spans="1:22" ht="27" x14ac:dyDescent="0.15">
      <c r="A5" s="88">
        <f t="shared" si="0"/>
        <v>2</v>
      </c>
      <c r="B5" s="125" t="s">
        <v>808</v>
      </c>
      <c r="C5" s="125" t="s">
        <v>854</v>
      </c>
      <c r="D5" s="125" t="s">
        <v>927</v>
      </c>
      <c r="E5" s="21" t="s">
        <v>806</v>
      </c>
      <c r="F5" s="125" t="s">
        <v>810</v>
      </c>
      <c r="G5" s="125" t="s">
        <v>807</v>
      </c>
      <c r="H5" s="21" t="s">
        <v>882</v>
      </c>
      <c r="I5" s="125" t="s">
        <v>951</v>
      </c>
      <c r="J5" s="23">
        <v>42584</v>
      </c>
      <c r="K5" s="23">
        <v>42584</v>
      </c>
      <c r="L5" s="21"/>
      <c r="M5" s="32"/>
      <c r="N5" s="21"/>
      <c r="O5" s="23"/>
      <c r="P5" s="23"/>
      <c r="Q5" s="21"/>
      <c r="R5" s="32"/>
      <c r="S5" s="21"/>
      <c r="T5" s="23"/>
      <c r="U5" s="23"/>
      <c r="V5" s="21"/>
    </row>
    <row r="6" spans="1:22" ht="57.75" customHeight="1" x14ac:dyDescent="0.15">
      <c r="A6" s="88">
        <f t="shared" si="0"/>
        <v>3</v>
      </c>
      <c r="B6" s="125" t="s">
        <v>856</v>
      </c>
      <c r="C6" s="131" t="s">
        <v>885</v>
      </c>
      <c r="D6" s="125" t="s">
        <v>928</v>
      </c>
      <c r="E6" s="21" t="s">
        <v>806</v>
      </c>
      <c r="F6" s="125" t="s">
        <v>823</v>
      </c>
      <c r="G6" s="125" t="s">
        <v>824</v>
      </c>
      <c r="H6" s="21" t="s">
        <v>882</v>
      </c>
      <c r="I6" s="125" t="s">
        <v>951</v>
      </c>
      <c r="J6" s="23">
        <v>42584</v>
      </c>
      <c r="K6" s="23">
        <v>42584</v>
      </c>
      <c r="L6" s="21"/>
      <c r="M6" s="32"/>
      <c r="N6" s="21"/>
      <c r="O6" s="23"/>
      <c r="P6" s="23"/>
      <c r="Q6" s="21"/>
      <c r="R6" s="32"/>
      <c r="S6" s="21"/>
      <c r="T6" s="23"/>
      <c r="U6" s="23"/>
      <c r="V6" s="21"/>
    </row>
    <row r="7" spans="1:22" ht="57.75" customHeight="1" x14ac:dyDescent="0.15">
      <c r="A7" s="88">
        <f t="shared" si="0"/>
        <v>4</v>
      </c>
      <c r="B7" s="125" t="s">
        <v>857</v>
      </c>
      <c r="C7" s="131" t="s">
        <v>888</v>
      </c>
      <c r="D7" s="125" t="s">
        <v>929</v>
      </c>
      <c r="E7" s="21" t="s">
        <v>806</v>
      </c>
      <c r="F7" s="125" t="s">
        <v>823</v>
      </c>
      <c r="G7" s="125" t="s">
        <v>824</v>
      </c>
      <c r="H7" s="21" t="s">
        <v>882</v>
      </c>
      <c r="I7" s="125" t="s">
        <v>951</v>
      </c>
      <c r="J7" s="23">
        <v>42584</v>
      </c>
      <c r="K7" s="23">
        <v>42584</v>
      </c>
      <c r="L7" s="21"/>
      <c r="M7" s="32"/>
      <c r="N7" s="21"/>
      <c r="O7" s="23"/>
      <c r="P7" s="23"/>
      <c r="Q7" s="21"/>
      <c r="R7" s="32"/>
      <c r="S7" s="21"/>
      <c r="T7" s="23"/>
      <c r="U7" s="23"/>
      <c r="V7" s="21"/>
    </row>
    <row r="8" spans="1:22" ht="69.75" customHeight="1" x14ac:dyDescent="0.15">
      <c r="A8" s="88">
        <f t="shared" si="0"/>
        <v>5</v>
      </c>
      <c r="B8" s="125" t="s">
        <v>858</v>
      </c>
      <c r="C8" s="131" t="s">
        <v>890</v>
      </c>
      <c r="D8" s="125" t="s">
        <v>930</v>
      </c>
      <c r="E8" s="21" t="s">
        <v>806</v>
      </c>
      <c r="F8" s="125" t="s">
        <v>823</v>
      </c>
      <c r="G8" s="125" t="s">
        <v>824</v>
      </c>
      <c r="H8" s="21" t="s">
        <v>882</v>
      </c>
      <c r="I8" s="125" t="s">
        <v>951</v>
      </c>
      <c r="J8" s="23">
        <v>42584</v>
      </c>
      <c r="K8" s="23">
        <v>42584</v>
      </c>
      <c r="L8" s="21"/>
      <c r="M8" s="32"/>
      <c r="N8" s="21"/>
      <c r="O8" s="23"/>
      <c r="P8" s="23"/>
      <c r="Q8" s="21"/>
      <c r="R8" s="32"/>
      <c r="S8" s="21"/>
      <c r="T8" s="23"/>
      <c r="U8" s="23"/>
      <c r="V8" s="21"/>
    </row>
    <row r="9" spans="1:22" ht="54" x14ac:dyDescent="0.15">
      <c r="A9" s="88">
        <f t="shared" si="0"/>
        <v>6</v>
      </c>
      <c r="B9" s="125" t="s">
        <v>856</v>
      </c>
      <c r="C9" s="131" t="s">
        <v>855</v>
      </c>
      <c r="D9" s="125" t="s">
        <v>931</v>
      </c>
      <c r="E9" s="21" t="s">
        <v>812</v>
      </c>
      <c r="F9" s="125" t="s">
        <v>814</v>
      </c>
      <c r="G9" s="125" t="s">
        <v>815</v>
      </c>
      <c r="H9" s="21" t="s">
        <v>881</v>
      </c>
      <c r="I9" s="125" t="s">
        <v>951</v>
      </c>
      <c r="J9" s="23">
        <v>42584</v>
      </c>
      <c r="K9" s="23">
        <v>42584</v>
      </c>
      <c r="L9" s="21"/>
      <c r="M9" s="32"/>
      <c r="N9" s="21"/>
      <c r="O9" s="23"/>
      <c r="P9" s="23"/>
      <c r="Q9" s="21"/>
      <c r="R9" s="32"/>
      <c r="S9" s="21"/>
      <c r="T9" s="23"/>
      <c r="U9" s="23"/>
      <c r="V9" s="21"/>
    </row>
    <row r="10" spans="1:22" ht="54" x14ac:dyDescent="0.15">
      <c r="A10" s="88">
        <f t="shared" si="0"/>
        <v>7</v>
      </c>
      <c r="B10" s="125" t="s">
        <v>887</v>
      </c>
      <c r="C10" s="131" t="s">
        <v>859</v>
      </c>
      <c r="D10" s="125" t="s">
        <v>932</v>
      </c>
      <c r="E10" s="21" t="s">
        <v>812</v>
      </c>
      <c r="F10" s="125" t="s">
        <v>814</v>
      </c>
      <c r="G10" s="125" t="s">
        <v>815</v>
      </c>
      <c r="H10" s="21" t="s">
        <v>881</v>
      </c>
      <c r="I10" s="125" t="s">
        <v>951</v>
      </c>
      <c r="J10" s="23">
        <v>42584</v>
      </c>
      <c r="K10" s="23">
        <v>42584</v>
      </c>
      <c r="L10" s="21"/>
      <c r="M10" s="32"/>
      <c r="N10" s="21"/>
      <c r="O10" s="23"/>
      <c r="P10" s="23"/>
      <c r="Q10" s="21"/>
      <c r="R10" s="32"/>
      <c r="S10" s="21"/>
      <c r="T10" s="23"/>
      <c r="U10" s="23"/>
      <c r="V10" s="21"/>
    </row>
    <row r="11" spans="1:22" ht="40.5" x14ac:dyDescent="0.15">
      <c r="A11" s="88">
        <f t="shared" si="0"/>
        <v>8</v>
      </c>
      <c r="B11" s="131" t="s">
        <v>886</v>
      </c>
      <c r="C11" s="130" t="s">
        <v>860</v>
      </c>
      <c r="D11" s="125" t="s">
        <v>933</v>
      </c>
      <c r="E11" s="125" t="s">
        <v>825</v>
      </c>
      <c r="F11" s="125" t="s">
        <v>826</v>
      </c>
      <c r="G11" s="128" t="s">
        <v>884</v>
      </c>
      <c r="H11" s="21" t="s">
        <v>883</v>
      </c>
      <c r="I11" s="125" t="s">
        <v>951</v>
      </c>
      <c r="J11" s="23">
        <v>42584</v>
      </c>
      <c r="K11" s="23">
        <v>42584</v>
      </c>
      <c r="L11" s="21"/>
      <c r="M11" s="32"/>
      <c r="N11" s="21"/>
      <c r="O11" s="23"/>
      <c r="P11" s="23"/>
      <c r="Q11" s="93"/>
      <c r="R11" s="32"/>
      <c r="S11" s="21"/>
      <c r="T11" s="23"/>
      <c r="U11" s="23"/>
      <c r="V11" s="93"/>
    </row>
    <row r="12" spans="1:22" ht="40.5" x14ac:dyDescent="0.15">
      <c r="A12" s="88">
        <f t="shared" si="0"/>
        <v>9</v>
      </c>
      <c r="B12" s="131" t="s">
        <v>886</v>
      </c>
      <c r="C12" s="125" t="s">
        <v>861</v>
      </c>
      <c r="D12" s="125" t="s">
        <v>816</v>
      </c>
      <c r="E12" s="125" t="s">
        <v>825</v>
      </c>
      <c r="F12" s="125" t="s">
        <v>826</v>
      </c>
      <c r="G12" s="128" t="s">
        <v>884</v>
      </c>
      <c r="H12" s="21" t="s">
        <v>883</v>
      </c>
      <c r="I12" s="125" t="s">
        <v>951</v>
      </c>
      <c r="J12" s="23">
        <v>42584</v>
      </c>
      <c r="K12" s="23">
        <v>42584</v>
      </c>
      <c r="L12" s="21"/>
      <c r="M12" s="32"/>
      <c r="N12" s="21"/>
      <c r="O12" s="23"/>
      <c r="P12" s="23"/>
      <c r="Q12" s="21"/>
      <c r="R12" s="32"/>
      <c r="S12" s="21"/>
      <c r="T12" s="23"/>
      <c r="U12" s="23"/>
      <c r="V12" s="21"/>
    </row>
    <row r="13" spans="1:22" ht="40.5" x14ac:dyDescent="0.15">
      <c r="A13" s="88">
        <f t="shared" si="0"/>
        <v>10</v>
      </c>
      <c r="B13" s="131" t="s">
        <v>886</v>
      </c>
      <c r="C13" s="125" t="s">
        <v>862</v>
      </c>
      <c r="D13" s="125" t="s">
        <v>817</v>
      </c>
      <c r="E13" s="125" t="s">
        <v>825</v>
      </c>
      <c r="F13" s="125" t="s">
        <v>826</v>
      </c>
      <c r="G13" s="128" t="s">
        <v>884</v>
      </c>
      <c r="H13" s="21" t="s">
        <v>883</v>
      </c>
      <c r="I13" s="125" t="s">
        <v>951</v>
      </c>
      <c r="J13" s="23">
        <v>42584</v>
      </c>
      <c r="K13" s="23">
        <v>42584</v>
      </c>
      <c r="L13" s="21"/>
      <c r="M13" s="32"/>
      <c r="N13" s="21"/>
      <c r="O13" s="23"/>
      <c r="P13" s="23"/>
      <c r="Q13" s="93"/>
      <c r="R13" s="32"/>
      <c r="S13" s="21"/>
      <c r="T13" s="23"/>
      <c r="U13" s="23"/>
      <c r="V13" s="93"/>
    </row>
    <row r="14" spans="1:22" ht="40.5" x14ac:dyDescent="0.15">
      <c r="A14" s="88">
        <f t="shared" si="0"/>
        <v>11</v>
      </c>
      <c r="B14" s="131" t="s">
        <v>886</v>
      </c>
      <c r="C14" s="125" t="s">
        <v>863</v>
      </c>
      <c r="D14" s="125" t="s">
        <v>934</v>
      </c>
      <c r="E14" s="125" t="s">
        <v>825</v>
      </c>
      <c r="F14" s="125" t="s">
        <v>826</v>
      </c>
      <c r="G14" s="128" t="s">
        <v>884</v>
      </c>
      <c r="H14" s="21" t="s">
        <v>883</v>
      </c>
      <c r="I14" s="125" t="s">
        <v>951</v>
      </c>
      <c r="J14" s="23">
        <v>42584</v>
      </c>
      <c r="K14" s="23">
        <v>42584</v>
      </c>
      <c r="L14" s="21"/>
      <c r="M14" s="32"/>
      <c r="N14" s="21"/>
      <c r="O14" s="23"/>
      <c r="P14" s="23"/>
      <c r="Q14" s="21"/>
      <c r="R14" s="32"/>
      <c r="S14" s="21"/>
      <c r="T14" s="23"/>
      <c r="U14" s="23"/>
      <c r="V14" s="21"/>
    </row>
    <row r="15" spans="1:22" ht="40.5" x14ac:dyDescent="0.15">
      <c r="A15" s="88">
        <f t="shared" si="0"/>
        <v>12</v>
      </c>
      <c r="B15" s="131" t="s">
        <v>886</v>
      </c>
      <c r="C15" s="125" t="s">
        <v>864</v>
      </c>
      <c r="D15" s="125" t="s">
        <v>818</v>
      </c>
      <c r="E15" s="125" t="s">
        <v>825</v>
      </c>
      <c r="F15" s="125" t="s">
        <v>826</v>
      </c>
      <c r="G15" s="128" t="s">
        <v>884</v>
      </c>
      <c r="H15" s="21" t="s">
        <v>883</v>
      </c>
      <c r="I15" s="125" t="s">
        <v>951</v>
      </c>
      <c r="J15" s="23">
        <v>42584</v>
      </c>
      <c r="K15" s="23">
        <v>42584</v>
      </c>
      <c r="L15" s="21"/>
      <c r="M15" s="32"/>
      <c r="N15" s="21"/>
      <c r="O15" s="23"/>
      <c r="P15" s="23"/>
      <c r="Q15" s="21"/>
      <c r="R15" s="32"/>
      <c r="S15" s="21"/>
      <c r="T15" s="23"/>
      <c r="U15" s="23"/>
      <c r="V15" s="21"/>
    </row>
    <row r="16" spans="1:22" ht="40.5" x14ac:dyDescent="0.15">
      <c r="A16" s="88">
        <f t="shared" si="0"/>
        <v>13</v>
      </c>
      <c r="B16" s="131" t="s">
        <v>886</v>
      </c>
      <c r="C16" s="125" t="s">
        <v>865</v>
      </c>
      <c r="D16" s="125" t="s">
        <v>935</v>
      </c>
      <c r="E16" s="125" t="s">
        <v>825</v>
      </c>
      <c r="F16" s="125" t="s">
        <v>826</v>
      </c>
      <c r="G16" s="128" t="s">
        <v>884</v>
      </c>
      <c r="H16" s="21" t="s">
        <v>883</v>
      </c>
      <c r="I16" s="125" t="s">
        <v>951</v>
      </c>
      <c r="J16" s="23">
        <v>42584</v>
      </c>
      <c r="K16" s="23">
        <v>42584</v>
      </c>
      <c r="L16" s="21"/>
      <c r="M16" s="32"/>
      <c r="N16" s="21"/>
      <c r="O16" s="23"/>
      <c r="P16" s="23"/>
      <c r="Q16" s="21"/>
      <c r="R16" s="32"/>
      <c r="S16" s="21"/>
      <c r="T16" s="23"/>
      <c r="U16" s="23"/>
      <c r="V16" s="21"/>
    </row>
    <row r="17" spans="1:22" ht="40.5" x14ac:dyDescent="0.15">
      <c r="A17" s="88">
        <f t="shared" si="0"/>
        <v>14</v>
      </c>
      <c r="B17" s="131" t="s">
        <v>886</v>
      </c>
      <c r="C17" s="125" t="s">
        <v>827</v>
      </c>
      <c r="D17" s="125" t="s">
        <v>936</v>
      </c>
      <c r="E17" s="125" t="s">
        <v>825</v>
      </c>
      <c r="F17" s="125" t="s">
        <v>826</v>
      </c>
      <c r="G17" s="128" t="s">
        <v>884</v>
      </c>
      <c r="H17" s="21" t="s">
        <v>883</v>
      </c>
      <c r="I17" s="125" t="s">
        <v>951</v>
      </c>
      <c r="J17" s="23">
        <v>42584</v>
      </c>
      <c r="K17" s="23">
        <v>42584</v>
      </c>
      <c r="L17" s="21"/>
      <c r="M17" s="32"/>
      <c r="N17" s="21"/>
      <c r="O17" s="23"/>
      <c r="P17" s="23"/>
      <c r="Q17" s="21"/>
      <c r="R17" s="32"/>
      <c r="S17" s="21"/>
      <c r="T17" s="23"/>
      <c r="U17" s="23"/>
      <c r="V17" s="21"/>
    </row>
    <row r="18" spans="1:22" ht="40.5" x14ac:dyDescent="0.15">
      <c r="A18" s="88">
        <f t="shared" si="0"/>
        <v>15</v>
      </c>
      <c r="B18" s="131" t="s">
        <v>886</v>
      </c>
      <c r="C18" s="125" t="s">
        <v>866</v>
      </c>
      <c r="D18" s="125" t="s">
        <v>831</v>
      </c>
      <c r="E18" s="125" t="s">
        <v>825</v>
      </c>
      <c r="F18" s="125" t="s">
        <v>826</v>
      </c>
      <c r="G18" s="128" t="s">
        <v>884</v>
      </c>
      <c r="H18" s="21" t="s">
        <v>883</v>
      </c>
      <c r="I18" s="125" t="s">
        <v>951</v>
      </c>
      <c r="J18" s="23">
        <v>42584</v>
      </c>
      <c r="K18" s="23">
        <v>42584</v>
      </c>
      <c r="L18" s="21"/>
      <c r="M18" s="32"/>
      <c r="N18" s="21"/>
      <c r="O18" s="23"/>
      <c r="P18" s="23"/>
      <c r="Q18" s="21"/>
      <c r="R18" s="32"/>
      <c r="S18" s="21"/>
      <c r="T18" s="23"/>
      <c r="U18" s="23"/>
      <c r="V18" s="21"/>
    </row>
    <row r="19" spans="1:22" ht="40.5" x14ac:dyDescent="0.15">
      <c r="A19" s="88">
        <f t="shared" si="0"/>
        <v>16</v>
      </c>
      <c r="B19" s="131" t="s">
        <v>886</v>
      </c>
      <c r="C19" s="125" t="s">
        <v>867</v>
      </c>
      <c r="D19" s="125" t="s">
        <v>832</v>
      </c>
      <c r="E19" s="125" t="s">
        <v>825</v>
      </c>
      <c r="F19" s="125" t="s">
        <v>826</v>
      </c>
      <c r="G19" s="128" t="s">
        <v>884</v>
      </c>
      <c r="H19" s="21" t="s">
        <v>883</v>
      </c>
      <c r="I19" s="125" t="s">
        <v>951</v>
      </c>
      <c r="J19" s="23">
        <v>42584</v>
      </c>
      <c r="K19" s="23">
        <v>42584</v>
      </c>
      <c r="L19" s="21"/>
      <c r="M19" s="32"/>
      <c r="N19" s="21"/>
      <c r="O19" s="23"/>
      <c r="P19" s="23"/>
      <c r="Q19" s="21"/>
      <c r="R19" s="32"/>
      <c r="S19" s="21"/>
      <c r="T19" s="23"/>
      <c r="U19" s="23"/>
      <c r="V19" s="21"/>
    </row>
    <row r="20" spans="1:22" ht="40.5" x14ac:dyDescent="0.15">
      <c r="A20" s="88">
        <f t="shared" si="0"/>
        <v>17</v>
      </c>
      <c r="B20" s="131" t="s">
        <v>886</v>
      </c>
      <c r="C20" s="125" t="s">
        <v>868</v>
      </c>
      <c r="D20" s="125" t="s">
        <v>833</v>
      </c>
      <c r="E20" s="125" t="s">
        <v>825</v>
      </c>
      <c r="F20" s="125" t="s">
        <v>826</v>
      </c>
      <c r="G20" s="128" t="s">
        <v>884</v>
      </c>
      <c r="H20" s="21" t="s">
        <v>883</v>
      </c>
      <c r="I20" s="125" t="s">
        <v>951</v>
      </c>
      <c r="J20" s="23">
        <v>42584</v>
      </c>
      <c r="K20" s="23">
        <v>42584</v>
      </c>
      <c r="L20" s="21"/>
      <c r="M20" s="32"/>
      <c r="N20" s="21"/>
      <c r="O20" s="23"/>
      <c r="P20" s="23"/>
      <c r="Q20" s="21"/>
      <c r="R20" s="32"/>
      <c r="S20" s="21"/>
      <c r="T20" s="23"/>
      <c r="U20" s="23"/>
      <c r="V20" s="21"/>
    </row>
    <row r="21" spans="1:22" ht="40.5" x14ac:dyDescent="0.15">
      <c r="A21" s="88">
        <f t="shared" si="0"/>
        <v>18</v>
      </c>
      <c r="B21" s="131" t="s">
        <v>886</v>
      </c>
      <c r="C21" s="125" t="s">
        <v>869</v>
      </c>
      <c r="D21" s="125" t="s">
        <v>834</v>
      </c>
      <c r="E21" s="125" t="s">
        <v>825</v>
      </c>
      <c r="F21" s="125" t="s">
        <v>826</v>
      </c>
      <c r="G21" s="128" t="s">
        <v>884</v>
      </c>
      <c r="H21" s="21" t="s">
        <v>883</v>
      </c>
      <c r="I21" s="125" t="s">
        <v>951</v>
      </c>
      <c r="J21" s="23">
        <v>42584</v>
      </c>
      <c r="K21" s="23">
        <v>42584</v>
      </c>
      <c r="L21" s="21"/>
      <c r="M21" s="32"/>
      <c r="N21" s="21"/>
      <c r="O21" s="23"/>
      <c r="P21" s="23"/>
      <c r="Q21" s="21"/>
      <c r="R21" s="32"/>
      <c r="S21" s="21"/>
      <c r="T21" s="23"/>
      <c r="U21" s="23"/>
      <c r="V21" s="21"/>
    </row>
    <row r="22" spans="1:22" ht="40.5" x14ac:dyDescent="0.15">
      <c r="A22" s="88">
        <f t="shared" si="0"/>
        <v>19</v>
      </c>
      <c r="B22" s="131" t="s">
        <v>886</v>
      </c>
      <c r="C22" s="125" t="s">
        <v>870</v>
      </c>
      <c r="D22" s="125" t="s">
        <v>835</v>
      </c>
      <c r="E22" s="125" t="s">
        <v>825</v>
      </c>
      <c r="F22" s="125" t="s">
        <v>826</v>
      </c>
      <c r="G22" s="128" t="s">
        <v>884</v>
      </c>
      <c r="H22" s="21" t="s">
        <v>883</v>
      </c>
      <c r="I22" s="125" t="s">
        <v>951</v>
      </c>
      <c r="J22" s="23">
        <v>42584</v>
      </c>
      <c r="K22" s="23">
        <v>42584</v>
      </c>
      <c r="L22" s="21"/>
      <c r="M22" s="32"/>
      <c r="N22" s="125"/>
      <c r="O22" s="23"/>
      <c r="P22" s="23"/>
      <c r="Q22" s="21"/>
      <c r="R22" s="32"/>
      <c r="S22" s="21"/>
      <c r="T22" s="23"/>
      <c r="U22" s="23"/>
      <c r="V22" s="21"/>
    </row>
    <row r="23" spans="1:22" s="158" customFormat="1" ht="54" x14ac:dyDescent="0.15">
      <c r="A23" s="152">
        <f t="shared" si="0"/>
        <v>20</v>
      </c>
      <c r="B23" s="153" t="s">
        <v>886</v>
      </c>
      <c r="C23" s="154" t="s">
        <v>871</v>
      </c>
      <c r="D23" s="154" t="s">
        <v>836</v>
      </c>
      <c r="E23" s="154" t="s">
        <v>825</v>
      </c>
      <c r="F23" s="154" t="s">
        <v>879</v>
      </c>
      <c r="G23" s="155" t="s">
        <v>884</v>
      </c>
      <c r="H23" s="154" t="s">
        <v>883</v>
      </c>
      <c r="I23" s="125" t="s">
        <v>951</v>
      </c>
      <c r="J23" s="23">
        <v>42584</v>
      </c>
      <c r="K23" s="23">
        <v>42584</v>
      </c>
      <c r="L23" s="154"/>
      <c r="M23" s="157"/>
      <c r="N23" s="154"/>
      <c r="O23" s="156"/>
      <c r="P23" s="156"/>
      <c r="Q23" s="154"/>
      <c r="R23" s="157"/>
      <c r="S23" s="154"/>
      <c r="T23" s="156"/>
      <c r="U23" s="156"/>
      <c r="V23" s="154"/>
    </row>
    <row r="24" spans="1:22" s="158" customFormat="1" ht="54" x14ac:dyDescent="0.15">
      <c r="A24" s="152">
        <f t="shared" si="0"/>
        <v>21</v>
      </c>
      <c r="B24" s="153" t="s">
        <v>886</v>
      </c>
      <c r="C24" s="154" t="s">
        <v>871</v>
      </c>
      <c r="D24" s="154" t="s">
        <v>942</v>
      </c>
      <c r="E24" s="154" t="s">
        <v>825</v>
      </c>
      <c r="F24" s="154" t="s">
        <v>939</v>
      </c>
      <c r="G24" s="155" t="s">
        <v>884</v>
      </c>
      <c r="H24" s="154" t="s">
        <v>883</v>
      </c>
      <c r="I24" s="125" t="s">
        <v>951</v>
      </c>
      <c r="J24" s="23">
        <v>42584</v>
      </c>
      <c r="K24" s="23">
        <v>42584</v>
      </c>
      <c r="L24" s="154"/>
      <c r="M24" s="157"/>
      <c r="N24" s="154"/>
      <c r="O24" s="156"/>
      <c r="P24" s="156"/>
      <c r="Q24" s="154"/>
      <c r="R24" s="157"/>
      <c r="S24" s="154"/>
      <c r="T24" s="156"/>
      <c r="U24" s="156"/>
      <c r="V24" s="154"/>
    </row>
    <row r="25" spans="1:22" s="165" customFormat="1" ht="40.5" x14ac:dyDescent="0.15">
      <c r="A25" s="159">
        <f t="shared" si="0"/>
        <v>22</v>
      </c>
      <c r="B25" s="160" t="s">
        <v>886</v>
      </c>
      <c r="C25" s="161" t="s">
        <v>872</v>
      </c>
      <c r="D25" s="161" t="s">
        <v>937</v>
      </c>
      <c r="E25" s="161" t="s">
        <v>825</v>
      </c>
      <c r="F25" s="161" t="s">
        <v>826</v>
      </c>
      <c r="G25" s="162" t="s">
        <v>884</v>
      </c>
      <c r="H25" s="161" t="s">
        <v>883</v>
      </c>
      <c r="I25" s="125" t="s">
        <v>951</v>
      </c>
      <c r="J25" s="23">
        <v>42584</v>
      </c>
      <c r="K25" s="23">
        <v>42584</v>
      </c>
      <c r="L25" s="161"/>
      <c r="M25" s="164"/>
      <c r="N25" s="161"/>
      <c r="O25" s="163"/>
      <c r="P25" s="163"/>
      <c r="Q25" s="161"/>
      <c r="R25" s="164"/>
      <c r="S25" s="161"/>
      <c r="T25" s="163"/>
      <c r="U25" s="163"/>
      <c r="V25" s="161"/>
    </row>
    <row r="26" spans="1:22" s="150" customFormat="1" ht="40.5" x14ac:dyDescent="0.15">
      <c r="A26" s="146">
        <f t="shared" si="0"/>
        <v>23</v>
      </c>
      <c r="B26" s="173" t="s">
        <v>886</v>
      </c>
      <c r="C26" s="174" t="s">
        <v>873</v>
      </c>
      <c r="D26" s="174" t="s">
        <v>938</v>
      </c>
      <c r="E26" s="174" t="s">
        <v>825</v>
      </c>
      <c r="F26" s="174" t="s">
        <v>826</v>
      </c>
      <c r="G26" s="182" t="s">
        <v>848</v>
      </c>
      <c r="H26" s="174" t="s">
        <v>883</v>
      </c>
      <c r="I26" s="125" t="s">
        <v>951</v>
      </c>
      <c r="J26" s="23">
        <v>42584</v>
      </c>
      <c r="K26" s="23">
        <v>42584</v>
      </c>
      <c r="L26" s="147"/>
      <c r="M26" s="149"/>
      <c r="N26" s="147"/>
      <c r="O26" s="148"/>
      <c r="P26" s="148"/>
      <c r="Q26" s="147"/>
      <c r="R26" s="149"/>
      <c r="S26" s="147"/>
      <c r="T26" s="148"/>
      <c r="U26" s="148"/>
      <c r="V26" s="147"/>
    </row>
    <row r="27" spans="1:22" s="150" customFormat="1" ht="40.5" x14ac:dyDescent="0.15">
      <c r="A27" s="146">
        <f t="shared" si="0"/>
        <v>24</v>
      </c>
      <c r="B27" s="173" t="s">
        <v>886</v>
      </c>
      <c r="C27" s="174" t="s">
        <v>874</v>
      </c>
      <c r="D27" s="174" t="s">
        <v>837</v>
      </c>
      <c r="E27" s="174" t="s">
        <v>825</v>
      </c>
      <c r="F27" s="174" t="s">
        <v>826</v>
      </c>
      <c r="G27" s="182" t="s">
        <v>849</v>
      </c>
      <c r="H27" s="174" t="s">
        <v>883</v>
      </c>
      <c r="I27" s="125" t="s">
        <v>951</v>
      </c>
      <c r="J27" s="23">
        <v>42584</v>
      </c>
      <c r="K27" s="23">
        <v>42584</v>
      </c>
      <c r="L27" s="147"/>
      <c r="M27" s="149"/>
      <c r="N27" s="147"/>
      <c r="O27" s="148"/>
      <c r="P27" s="148"/>
      <c r="Q27" s="147"/>
      <c r="R27" s="149"/>
      <c r="S27" s="147"/>
      <c r="T27" s="148"/>
      <c r="U27" s="148"/>
      <c r="V27" s="147"/>
    </row>
    <row r="28" spans="1:22" s="150" customFormat="1" ht="40.5" x14ac:dyDescent="0.15">
      <c r="A28" s="146">
        <f t="shared" si="0"/>
        <v>25</v>
      </c>
      <c r="B28" s="173" t="s">
        <v>886</v>
      </c>
      <c r="C28" s="174" t="s">
        <v>875</v>
      </c>
      <c r="D28" s="174" t="s">
        <v>838</v>
      </c>
      <c r="E28" s="174" t="s">
        <v>825</v>
      </c>
      <c r="F28" s="174" t="s">
        <v>826</v>
      </c>
      <c r="G28" s="182" t="s">
        <v>850</v>
      </c>
      <c r="H28" s="174" t="s">
        <v>883</v>
      </c>
      <c r="I28" s="125" t="s">
        <v>951</v>
      </c>
      <c r="J28" s="23">
        <v>42584</v>
      </c>
      <c r="K28" s="23">
        <v>42584</v>
      </c>
      <c r="L28" s="147"/>
      <c r="M28" s="149"/>
      <c r="N28" s="147"/>
      <c r="O28" s="148"/>
      <c r="P28" s="148"/>
      <c r="Q28" s="147"/>
      <c r="R28" s="149"/>
      <c r="S28" s="147"/>
      <c r="T28" s="148"/>
      <c r="U28" s="148"/>
      <c r="V28" s="147"/>
    </row>
    <row r="29" spans="1:22" s="150" customFormat="1" ht="40.5" x14ac:dyDescent="0.15">
      <c r="A29" s="146">
        <f t="shared" si="0"/>
        <v>26</v>
      </c>
      <c r="B29" s="173" t="s">
        <v>886</v>
      </c>
      <c r="C29" s="174" t="s">
        <v>876</v>
      </c>
      <c r="D29" s="174" t="s">
        <v>839</v>
      </c>
      <c r="E29" s="174" t="s">
        <v>825</v>
      </c>
      <c r="F29" s="174" t="s">
        <v>826</v>
      </c>
      <c r="G29" s="182" t="s">
        <v>848</v>
      </c>
      <c r="H29" s="174" t="s">
        <v>883</v>
      </c>
      <c r="I29" s="125" t="s">
        <v>951</v>
      </c>
      <c r="J29" s="23">
        <v>42584</v>
      </c>
      <c r="K29" s="23">
        <v>42584</v>
      </c>
      <c r="L29" s="147"/>
      <c r="M29" s="149"/>
      <c r="N29" s="147"/>
      <c r="O29" s="148"/>
      <c r="P29" s="148"/>
      <c r="Q29" s="147"/>
      <c r="R29" s="149"/>
      <c r="S29" s="147"/>
      <c r="T29" s="148"/>
      <c r="U29" s="148"/>
      <c r="V29" s="147"/>
    </row>
    <row r="30" spans="1:22" s="150" customFormat="1" ht="40.5" x14ac:dyDescent="0.15">
      <c r="A30" s="146">
        <f t="shared" si="0"/>
        <v>27</v>
      </c>
      <c r="B30" s="173" t="s">
        <v>886</v>
      </c>
      <c r="C30" s="174" t="s">
        <v>877</v>
      </c>
      <c r="D30" s="174" t="s">
        <v>840</v>
      </c>
      <c r="E30" s="174" t="s">
        <v>825</v>
      </c>
      <c r="F30" s="174" t="s">
        <v>826</v>
      </c>
      <c r="G30" s="182" t="s">
        <v>849</v>
      </c>
      <c r="H30" s="174" t="s">
        <v>883</v>
      </c>
      <c r="I30" s="125" t="s">
        <v>951</v>
      </c>
      <c r="J30" s="23">
        <v>42584</v>
      </c>
      <c r="K30" s="23">
        <v>42584</v>
      </c>
      <c r="L30" s="147"/>
      <c r="M30" s="149"/>
      <c r="N30" s="147"/>
      <c r="O30" s="148"/>
      <c r="P30" s="148"/>
      <c r="Q30" s="147"/>
      <c r="R30" s="149"/>
      <c r="S30" s="147"/>
      <c r="T30" s="148"/>
      <c r="U30" s="148"/>
      <c r="V30" s="147"/>
    </row>
    <row r="31" spans="1:22" ht="40.5" x14ac:dyDescent="0.15">
      <c r="A31" s="151">
        <f t="shared" si="0"/>
        <v>28</v>
      </c>
      <c r="B31" s="183" t="s">
        <v>886</v>
      </c>
      <c r="C31" s="174" t="s">
        <v>878</v>
      </c>
      <c r="D31" s="174" t="s">
        <v>841</v>
      </c>
      <c r="E31" s="174" t="s">
        <v>825</v>
      </c>
      <c r="F31" s="174" t="s">
        <v>826</v>
      </c>
      <c r="G31" s="182" t="s">
        <v>850</v>
      </c>
      <c r="H31" s="174" t="s">
        <v>883</v>
      </c>
      <c r="I31" s="125" t="s">
        <v>951</v>
      </c>
      <c r="J31" s="23">
        <v>42584</v>
      </c>
      <c r="K31" s="23">
        <v>42584</v>
      </c>
      <c r="L31" s="21"/>
      <c r="M31" s="32"/>
      <c r="N31" s="21"/>
      <c r="O31" s="23"/>
      <c r="P31" s="23"/>
      <c r="Q31" s="21"/>
      <c r="R31" s="32"/>
      <c r="S31" s="21"/>
      <c r="T31" s="23"/>
      <c r="U31" s="23"/>
      <c r="V31" s="21"/>
    </row>
    <row r="32" spans="1:22" ht="40.5" x14ac:dyDescent="0.15">
      <c r="A32" s="88">
        <f t="shared" si="0"/>
        <v>29</v>
      </c>
      <c r="B32" s="131" t="s">
        <v>886</v>
      </c>
      <c r="C32" s="125" t="s">
        <v>880</v>
      </c>
      <c r="D32" s="174" t="s">
        <v>944</v>
      </c>
      <c r="E32" s="125" t="s">
        <v>825</v>
      </c>
      <c r="F32" s="125" t="s">
        <v>826</v>
      </c>
      <c r="G32" s="126" t="s">
        <v>943</v>
      </c>
      <c r="H32" s="21" t="s">
        <v>883</v>
      </c>
      <c r="I32" s="125" t="s">
        <v>951</v>
      </c>
      <c r="J32" s="23">
        <v>42584</v>
      </c>
      <c r="K32" s="23">
        <v>42584</v>
      </c>
      <c r="L32" s="21"/>
      <c r="M32" s="32"/>
      <c r="N32" s="21"/>
      <c r="O32" s="23"/>
      <c r="P32" s="23"/>
      <c r="Q32" s="21"/>
      <c r="R32" s="32"/>
      <c r="S32" s="21"/>
      <c r="T32" s="23"/>
      <c r="U32" s="23"/>
      <c r="V32" s="21"/>
    </row>
    <row r="33" spans="1:22" ht="40.5" x14ac:dyDescent="0.15">
      <c r="A33" s="88">
        <f t="shared" si="0"/>
        <v>30</v>
      </c>
      <c r="B33" s="131" t="s">
        <v>889</v>
      </c>
      <c r="C33" s="130" t="s">
        <v>860</v>
      </c>
      <c r="D33" s="174" t="s">
        <v>945</v>
      </c>
      <c r="E33" s="125" t="s">
        <v>825</v>
      </c>
      <c r="F33" s="125" t="s">
        <v>826</v>
      </c>
      <c r="G33" s="128" t="s">
        <v>884</v>
      </c>
      <c r="H33" s="21" t="s">
        <v>883</v>
      </c>
      <c r="I33" s="125" t="s">
        <v>951</v>
      </c>
      <c r="J33" s="23">
        <v>42584</v>
      </c>
      <c r="K33" s="23">
        <v>42584</v>
      </c>
      <c r="L33" s="21"/>
      <c r="M33" s="32"/>
      <c r="N33" s="21"/>
      <c r="O33" s="23"/>
      <c r="P33" s="23"/>
      <c r="Q33" s="93"/>
      <c r="R33" s="32"/>
      <c r="S33" s="21"/>
      <c r="T33" s="23"/>
      <c r="U33" s="23"/>
      <c r="V33" s="93"/>
    </row>
    <row r="34" spans="1:22" ht="40.5" x14ac:dyDescent="0.15">
      <c r="A34" s="88">
        <f t="shared" si="0"/>
        <v>31</v>
      </c>
      <c r="B34" s="131" t="s">
        <v>889</v>
      </c>
      <c r="C34" s="125" t="s">
        <v>861</v>
      </c>
      <c r="D34" s="174" t="s">
        <v>842</v>
      </c>
      <c r="E34" s="125" t="s">
        <v>825</v>
      </c>
      <c r="F34" s="125" t="s">
        <v>826</v>
      </c>
      <c r="G34" s="128" t="s">
        <v>884</v>
      </c>
      <c r="H34" s="21" t="s">
        <v>883</v>
      </c>
      <c r="I34" s="125" t="s">
        <v>951</v>
      </c>
      <c r="J34" s="23">
        <v>42584</v>
      </c>
      <c r="K34" s="23">
        <v>42584</v>
      </c>
      <c r="L34" s="21"/>
      <c r="M34" s="32"/>
      <c r="N34" s="21"/>
      <c r="O34" s="23"/>
      <c r="P34" s="23"/>
      <c r="Q34" s="21"/>
      <c r="R34" s="32"/>
      <c r="S34" s="21"/>
      <c r="T34" s="23"/>
      <c r="U34" s="23"/>
      <c r="V34" s="21"/>
    </row>
    <row r="35" spans="1:22" ht="40.5" x14ac:dyDescent="0.15">
      <c r="A35" s="88">
        <f t="shared" si="0"/>
        <v>32</v>
      </c>
      <c r="B35" s="131" t="s">
        <v>889</v>
      </c>
      <c r="C35" s="125" t="s">
        <v>862</v>
      </c>
      <c r="D35" s="174" t="s">
        <v>843</v>
      </c>
      <c r="E35" s="125" t="s">
        <v>825</v>
      </c>
      <c r="F35" s="125" t="s">
        <v>826</v>
      </c>
      <c r="G35" s="128" t="s">
        <v>884</v>
      </c>
      <c r="H35" s="21" t="s">
        <v>883</v>
      </c>
      <c r="I35" s="125" t="s">
        <v>951</v>
      </c>
      <c r="J35" s="23">
        <v>42584</v>
      </c>
      <c r="K35" s="23">
        <v>42584</v>
      </c>
      <c r="L35" s="21"/>
      <c r="M35" s="32"/>
      <c r="N35" s="21"/>
      <c r="O35" s="23"/>
      <c r="P35" s="23"/>
      <c r="Q35" s="93"/>
      <c r="R35" s="32"/>
      <c r="S35" s="21"/>
      <c r="T35" s="23"/>
      <c r="U35" s="23"/>
      <c r="V35" s="93"/>
    </row>
    <row r="36" spans="1:22" ht="40.5" x14ac:dyDescent="0.15">
      <c r="A36" s="88">
        <f t="shared" si="0"/>
        <v>33</v>
      </c>
      <c r="B36" s="131" t="s">
        <v>889</v>
      </c>
      <c r="C36" s="125" t="s">
        <v>863</v>
      </c>
      <c r="D36" s="174" t="s">
        <v>844</v>
      </c>
      <c r="E36" s="125" t="s">
        <v>825</v>
      </c>
      <c r="F36" s="125" t="s">
        <v>826</v>
      </c>
      <c r="G36" s="128" t="s">
        <v>884</v>
      </c>
      <c r="H36" s="21" t="s">
        <v>883</v>
      </c>
      <c r="I36" s="125" t="s">
        <v>951</v>
      </c>
      <c r="J36" s="23">
        <v>42584</v>
      </c>
      <c r="K36" s="23">
        <v>42584</v>
      </c>
      <c r="L36" s="21"/>
      <c r="M36" s="32"/>
      <c r="N36" s="21"/>
      <c r="O36" s="23"/>
      <c r="P36" s="23"/>
      <c r="Q36" s="21"/>
      <c r="R36" s="32"/>
      <c r="S36" s="21"/>
      <c r="T36" s="23"/>
      <c r="U36" s="23"/>
      <c r="V36" s="21"/>
    </row>
    <row r="37" spans="1:22" ht="40.5" x14ac:dyDescent="0.15">
      <c r="A37" s="88">
        <f t="shared" si="0"/>
        <v>34</v>
      </c>
      <c r="B37" s="131" t="s">
        <v>889</v>
      </c>
      <c r="C37" s="125" t="s">
        <v>864</v>
      </c>
      <c r="D37" s="174" t="s">
        <v>845</v>
      </c>
      <c r="E37" s="125" t="s">
        <v>825</v>
      </c>
      <c r="F37" s="125" t="s">
        <v>826</v>
      </c>
      <c r="G37" s="128" t="s">
        <v>884</v>
      </c>
      <c r="H37" s="21" t="s">
        <v>883</v>
      </c>
      <c r="I37" s="125" t="s">
        <v>951</v>
      </c>
      <c r="J37" s="23">
        <v>42584</v>
      </c>
      <c r="K37" s="23">
        <v>42584</v>
      </c>
      <c r="L37" s="21"/>
      <c r="M37" s="32"/>
      <c r="N37" s="21"/>
      <c r="O37" s="23"/>
      <c r="P37" s="23"/>
      <c r="Q37" s="21"/>
      <c r="R37" s="32"/>
      <c r="S37" s="21"/>
      <c r="T37" s="23"/>
      <c r="U37" s="23"/>
      <c r="V37" s="21"/>
    </row>
    <row r="38" spans="1:22" ht="40.5" x14ac:dyDescent="0.15">
      <c r="A38" s="88">
        <f t="shared" si="0"/>
        <v>35</v>
      </c>
      <c r="B38" s="131" t="s">
        <v>889</v>
      </c>
      <c r="C38" s="125" t="s">
        <v>865</v>
      </c>
      <c r="D38" s="174" t="s">
        <v>846</v>
      </c>
      <c r="E38" s="125" t="s">
        <v>825</v>
      </c>
      <c r="F38" s="125" t="s">
        <v>826</v>
      </c>
      <c r="G38" s="128" t="s">
        <v>884</v>
      </c>
      <c r="H38" s="21" t="s">
        <v>883</v>
      </c>
      <c r="I38" s="125" t="s">
        <v>951</v>
      </c>
      <c r="J38" s="23">
        <v>42584</v>
      </c>
      <c r="K38" s="23">
        <v>42584</v>
      </c>
      <c r="L38" s="21"/>
      <c r="M38" s="32"/>
      <c r="N38" s="21"/>
      <c r="O38" s="23"/>
      <c r="P38" s="23"/>
      <c r="Q38" s="21"/>
      <c r="R38" s="32"/>
      <c r="S38" s="21"/>
      <c r="T38" s="23"/>
      <c r="U38" s="23"/>
      <c r="V38" s="21"/>
    </row>
    <row r="39" spans="1:22" ht="40.5" x14ac:dyDescent="0.15">
      <c r="A39" s="88">
        <f t="shared" si="0"/>
        <v>36</v>
      </c>
      <c r="B39" s="131" t="s">
        <v>889</v>
      </c>
      <c r="C39" s="125" t="s">
        <v>827</v>
      </c>
      <c r="D39" s="174" t="s">
        <v>847</v>
      </c>
      <c r="E39" s="125" t="s">
        <v>825</v>
      </c>
      <c r="F39" s="125" t="s">
        <v>826</v>
      </c>
      <c r="G39" s="128" t="s">
        <v>884</v>
      </c>
      <c r="H39" s="21" t="s">
        <v>883</v>
      </c>
      <c r="I39" s="125" t="s">
        <v>951</v>
      </c>
      <c r="J39" s="23">
        <v>42584</v>
      </c>
      <c r="K39" s="23">
        <v>42584</v>
      </c>
      <c r="L39" s="21"/>
      <c r="M39" s="32"/>
      <c r="N39" s="21"/>
      <c r="O39" s="23"/>
      <c r="P39" s="23"/>
      <c r="Q39" s="21"/>
      <c r="R39" s="32"/>
      <c r="S39" s="21"/>
      <c r="T39" s="23"/>
      <c r="U39" s="23"/>
      <c r="V39" s="21"/>
    </row>
    <row r="40" spans="1:22" ht="40.5" x14ac:dyDescent="0.15">
      <c r="A40" s="88">
        <f t="shared" si="0"/>
        <v>37</v>
      </c>
      <c r="B40" s="131" t="s">
        <v>889</v>
      </c>
      <c r="C40" s="125" t="s">
        <v>866</v>
      </c>
      <c r="D40" s="174" t="s">
        <v>893</v>
      </c>
      <c r="E40" s="125" t="s">
        <v>825</v>
      </c>
      <c r="F40" s="125" t="s">
        <v>826</v>
      </c>
      <c r="G40" s="128" t="s">
        <v>884</v>
      </c>
      <c r="H40" s="21" t="s">
        <v>883</v>
      </c>
      <c r="I40" s="125" t="s">
        <v>951</v>
      </c>
      <c r="J40" s="23">
        <v>42584</v>
      </c>
      <c r="K40" s="23">
        <v>42584</v>
      </c>
      <c r="L40" s="21"/>
      <c r="M40" s="32"/>
      <c r="N40" s="21"/>
      <c r="O40" s="23"/>
      <c r="P40" s="23"/>
      <c r="Q40" s="21"/>
      <c r="R40" s="32"/>
      <c r="S40" s="21"/>
      <c r="T40" s="23"/>
      <c r="U40" s="23"/>
      <c r="V40" s="21"/>
    </row>
    <row r="41" spans="1:22" ht="40.5" x14ac:dyDescent="0.15">
      <c r="A41" s="88">
        <f t="shared" si="0"/>
        <v>38</v>
      </c>
      <c r="B41" s="131" t="s">
        <v>889</v>
      </c>
      <c r="C41" s="125" t="s">
        <v>867</v>
      </c>
      <c r="D41" s="174" t="s">
        <v>894</v>
      </c>
      <c r="E41" s="125" t="s">
        <v>825</v>
      </c>
      <c r="F41" s="125" t="s">
        <v>826</v>
      </c>
      <c r="G41" s="128" t="s">
        <v>884</v>
      </c>
      <c r="H41" s="21" t="s">
        <v>883</v>
      </c>
      <c r="I41" s="125" t="s">
        <v>951</v>
      </c>
      <c r="J41" s="23">
        <v>42584</v>
      </c>
      <c r="K41" s="23">
        <v>42584</v>
      </c>
      <c r="L41" s="21"/>
      <c r="M41" s="32"/>
      <c r="N41" s="21"/>
      <c r="O41" s="23"/>
      <c r="P41" s="23"/>
      <c r="Q41" s="21"/>
      <c r="R41" s="32"/>
      <c r="S41" s="21"/>
      <c r="T41" s="23"/>
      <c r="U41" s="23"/>
      <c r="V41" s="21"/>
    </row>
    <row r="42" spans="1:22" ht="40.5" x14ac:dyDescent="0.15">
      <c r="A42" s="88">
        <f t="shared" si="0"/>
        <v>39</v>
      </c>
      <c r="B42" s="131" t="s">
        <v>889</v>
      </c>
      <c r="C42" s="125" t="s">
        <v>868</v>
      </c>
      <c r="D42" s="174" t="s">
        <v>895</v>
      </c>
      <c r="E42" s="125" t="s">
        <v>825</v>
      </c>
      <c r="F42" s="125" t="s">
        <v>826</v>
      </c>
      <c r="G42" s="128" t="s">
        <v>884</v>
      </c>
      <c r="H42" s="21" t="s">
        <v>883</v>
      </c>
      <c r="I42" s="125" t="s">
        <v>951</v>
      </c>
      <c r="J42" s="23">
        <v>42584</v>
      </c>
      <c r="K42" s="23">
        <v>42584</v>
      </c>
      <c r="L42" s="21"/>
      <c r="M42" s="32"/>
      <c r="N42" s="21"/>
      <c r="O42" s="23"/>
      <c r="P42" s="23"/>
      <c r="Q42" s="21"/>
      <c r="R42" s="32"/>
      <c r="S42" s="21"/>
      <c r="T42" s="23"/>
      <c r="U42" s="23"/>
      <c r="V42" s="21"/>
    </row>
    <row r="43" spans="1:22" ht="40.5" x14ac:dyDescent="0.15">
      <c r="A43" s="88">
        <f t="shared" si="0"/>
        <v>40</v>
      </c>
      <c r="B43" s="131" t="s">
        <v>889</v>
      </c>
      <c r="C43" s="125" t="s">
        <v>869</v>
      </c>
      <c r="D43" s="174" t="s">
        <v>896</v>
      </c>
      <c r="E43" s="125" t="s">
        <v>825</v>
      </c>
      <c r="F43" s="125" t="s">
        <v>826</v>
      </c>
      <c r="G43" s="128" t="s">
        <v>884</v>
      </c>
      <c r="H43" s="21" t="s">
        <v>883</v>
      </c>
      <c r="I43" s="125" t="s">
        <v>951</v>
      </c>
      <c r="J43" s="23">
        <v>42584</v>
      </c>
      <c r="K43" s="23">
        <v>42584</v>
      </c>
      <c r="L43" s="21"/>
      <c r="M43" s="32"/>
      <c r="N43" s="21"/>
      <c r="O43" s="23"/>
      <c r="P43" s="23"/>
      <c r="Q43" s="21"/>
      <c r="R43" s="32"/>
      <c r="S43" s="21"/>
      <c r="T43" s="23"/>
      <c r="U43" s="23"/>
      <c r="V43" s="21"/>
    </row>
    <row r="44" spans="1:22" ht="40.5" x14ac:dyDescent="0.15">
      <c r="A44" s="88">
        <f t="shared" si="0"/>
        <v>41</v>
      </c>
      <c r="B44" s="131" t="s">
        <v>889</v>
      </c>
      <c r="C44" s="125" t="s">
        <v>870</v>
      </c>
      <c r="D44" s="174" t="s">
        <v>897</v>
      </c>
      <c r="E44" s="125" t="s">
        <v>825</v>
      </c>
      <c r="F44" s="125" t="s">
        <v>826</v>
      </c>
      <c r="G44" s="128" t="s">
        <v>884</v>
      </c>
      <c r="H44" s="21" t="s">
        <v>883</v>
      </c>
      <c r="I44" s="125" t="s">
        <v>951</v>
      </c>
      <c r="J44" s="23">
        <v>42584</v>
      </c>
      <c r="K44" s="23">
        <v>42584</v>
      </c>
      <c r="L44" s="21"/>
      <c r="M44" s="32"/>
      <c r="N44" s="21"/>
      <c r="O44" s="23"/>
      <c r="P44" s="23"/>
      <c r="Q44" s="21"/>
      <c r="R44" s="32"/>
      <c r="S44" s="21"/>
      <c r="T44" s="23"/>
      <c r="U44" s="23"/>
      <c r="V44" s="21"/>
    </row>
    <row r="45" spans="1:22" s="172" customFormat="1" ht="54" x14ac:dyDescent="0.15">
      <c r="A45" s="166">
        <f t="shared" si="0"/>
        <v>42</v>
      </c>
      <c r="B45" s="167" t="s">
        <v>889</v>
      </c>
      <c r="C45" s="168" t="s">
        <v>871</v>
      </c>
      <c r="D45" s="168" t="s">
        <v>898</v>
      </c>
      <c r="E45" s="168" t="s">
        <v>825</v>
      </c>
      <c r="F45" s="168" t="s">
        <v>879</v>
      </c>
      <c r="G45" s="169" t="s">
        <v>884</v>
      </c>
      <c r="H45" s="168" t="s">
        <v>883</v>
      </c>
      <c r="I45" s="125" t="s">
        <v>951</v>
      </c>
      <c r="J45" s="23">
        <v>42584</v>
      </c>
      <c r="K45" s="23">
        <v>42584</v>
      </c>
      <c r="L45" s="168"/>
      <c r="M45" s="171"/>
      <c r="N45" s="168"/>
      <c r="O45" s="170"/>
      <c r="P45" s="170"/>
      <c r="Q45" s="168"/>
      <c r="R45" s="171"/>
      <c r="S45" s="168"/>
      <c r="T45" s="170"/>
      <c r="U45" s="170"/>
      <c r="V45" s="168"/>
    </row>
    <row r="46" spans="1:22" s="172" customFormat="1" ht="54" x14ac:dyDescent="0.15">
      <c r="A46" s="166">
        <f t="shared" si="0"/>
        <v>43</v>
      </c>
      <c r="B46" s="167" t="s">
        <v>889</v>
      </c>
      <c r="C46" s="168" t="s">
        <v>871</v>
      </c>
      <c r="D46" s="168" t="s">
        <v>899</v>
      </c>
      <c r="E46" s="168" t="s">
        <v>825</v>
      </c>
      <c r="F46" s="168" t="s">
        <v>826</v>
      </c>
      <c r="G46" s="169" t="s">
        <v>884</v>
      </c>
      <c r="H46" s="168" t="s">
        <v>883</v>
      </c>
      <c r="I46" s="125" t="s">
        <v>951</v>
      </c>
      <c r="J46" s="23">
        <v>42584</v>
      </c>
      <c r="K46" s="23">
        <v>42584</v>
      </c>
      <c r="L46" s="168"/>
      <c r="M46" s="171"/>
      <c r="N46" s="168"/>
      <c r="O46" s="170"/>
      <c r="P46" s="170"/>
      <c r="Q46" s="168"/>
      <c r="R46" s="171"/>
      <c r="S46" s="168"/>
      <c r="T46" s="170"/>
      <c r="U46" s="170"/>
      <c r="V46" s="168"/>
    </row>
    <row r="47" spans="1:22" s="181" customFormat="1" ht="40.5" x14ac:dyDescent="0.15">
      <c r="A47" s="175">
        <f t="shared" si="0"/>
        <v>44</v>
      </c>
      <c r="B47" s="176" t="s">
        <v>889</v>
      </c>
      <c r="C47" s="177" t="s">
        <v>872</v>
      </c>
      <c r="D47" s="174" t="s">
        <v>946</v>
      </c>
      <c r="E47" s="177" t="s">
        <v>825</v>
      </c>
      <c r="F47" s="177" t="s">
        <v>826</v>
      </c>
      <c r="G47" s="178" t="s">
        <v>884</v>
      </c>
      <c r="H47" s="177" t="s">
        <v>883</v>
      </c>
      <c r="I47" s="125" t="s">
        <v>951</v>
      </c>
      <c r="J47" s="23">
        <v>42584</v>
      </c>
      <c r="K47" s="23">
        <v>42584</v>
      </c>
      <c r="L47" s="177"/>
      <c r="M47" s="180"/>
      <c r="N47" s="177"/>
      <c r="O47" s="179"/>
      <c r="P47" s="179"/>
      <c r="Q47" s="177"/>
      <c r="R47" s="180"/>
      <c r="S47" s="177"/>
      <c r="T47" s="179"/>
      <c r="U47" s="179"/>
      <c r="V47" s="177"/>
    </row>
    <row r="48" spans="1:22" ht="40.5" x14ac:dyDescent="0.15">
      <c r="A48" s="88">
        <f t="shared" si="0"/>
        <v>45</v>
      </c>
      <c r="B48" s="131" t="s">
        <v>889</v>
      </c>
      <c r="C48" s="21" t="s">
        <v>828</v>
      </c>
      <c r="D48" s="174" t="s">
        <v>900</v>
      </c>
      <c r="E48" s="125" t="s">
        <v>825</v>
      </c>
      <c r="F48" s="125" t="s">
        <v>826</v>
      </c>
      <c r="G48" s="129" t="s">
        <v>848</v>
      </c>
      <c r="H48" s="21" t="s">
        <v>883</v>
      </c>
      <c r="I48" s="125" t="s">
        <v>951</v>
      </c>
      <c r="J48" s="23">
        <v>42584</v>
      </c>
      <c r="K48" s="23">
        <v>42584</v>
      </c>
      <c r="L48" s="21"/>
      <c r="M48" s="32"/>
      <c r="N48" s="21"/>
      <c r="O48" s="23"/>
      <c r="P48" s="23"/>
      <c r="Q48" s="21"/>
      <c r="R48" s="32"/>
      <c r="S48" s="21"/>
      <c r="T48" s="23"/>
      <c r="U48" s="23"/>
      <c r="V48" s="21"/>
    </row>
    <row r="49" spans="1:22" ht="40.5" x14ac:dyDescent="0.15">
      <c r="A49" s="88">
        <f t="shared" si="0"/>
        <v>46</v>
      </c>
      <c r="B49" s="131" t="s">
        <v>889</v>
      </c>
      <c r="C49" s="21" t="s">
        <v>829</v>
      </c>
      <c r="D49" s="174" t="s">
        <v>901</v>
      </c>
      <c r="E49" s="125" t="s">
        <v>825</v>
      </c>
      <c r="F49" s="125" t="s">
        <v>826</v>
      </c>
      <c r="G49" s="129" t="s">
        <v>849</v>
      </c>
      <c r="H49" s="21" t="s">
        <v>883</v>
      </c>
      <c r="I49" s="125" t="s">
        <v>951</v>
      </c>
      <c r="J49" s="23">
        <v>42584</v>
      </c>
      <c r="K49" s="23">
        <v>42584</v>
      </c>
      <c r="L49" s="21"/>
      <c r="M49" s="32"/>
      <c r="N49" s="21"/>
      <c r="O49" s="23"/>
      <c r="P49" s="23"/>
      <c r="Q49" s="21"/>
      <c r="R49" s="32"/>
      <c r="S49" s="21"/>
      <c r="T49" s="23"/>
      <c r="U49" s="23"/>
      <c r="V49" s="21"/>
    </row>
    <row r="50" spans="1:22" ht="40.5" x14ac:dyDescent="0.15">
      <c r="A50" s="88">
        <f t="shared" si="0"/>
        <v>47</v>
      </c>
      <c r="B50" s="131" t="s">
        <v>889</v>
      </c>
      <c r="C50" s="21" t="s">
        <v>830</v>
      </c>
      <c r="D50" s="174" t="s">
        <v>902</v>
      </c>
      <c r="E50" s="125" t="s">
        <v>825</v>
      </c>
      <c r="F50" s="125" t="s">
        <v>826</v>
      </c>
      <c r="G50" s="129" t="s">
        <v>850</v>
      </c>
      <c r="H50" s="21" t="s">
        <v>883</v>
      </c>
      <c r="I50" s="125" t="s">
        <v>951</v>
      </c>
      <c r="J50" s="23">
        <v>42584</v>
      </c>
      <c r="K50" s="23">
        <v>42584</v>
      </c>
      <c r="L50" s="21"/>
      <c r="M50" s="32"/>
      <c r="N50" s="21"/>
      <c r="O50" s="23"/>
      <c r="P50" s="23"/>
      <c r="Q50" s="21"/>
      <c r="R50" s="32"/>
      <c r="S50" s="21"/>
      <c r="T50" s="23"/>
      <c r="U50" s="23"/>
      <c r="V50" s="21"/>
    </row>
    <row r="51" spans="1:22" ht="40.5" x14ac:dyDescent="0.15">
      <c r="A51" s="88">
        <f t="shared" si="0"/>
        <v>48</v>
      </c>
      <c r="B51" s="131" t="s">
        <v>889</v>
      </c>
      <c r="C51" s="21" t="s">
        <v>819</v>
      </c>
      <c r="D51" s="174" t="s">
        <v>903</v>
      </c>
      <c r="E51" s="125" t="s">
        <v>825</v>
      </c>
      <c r="F51" s="125" t="s">
        <v>826</v>
      </c>
      <c r="G51" s="129" t="s">
        <v>848</v>
      </c>
      <c r="H51" s="21" t="s">
        <v>883</v>
      </c>
      <c r="I51" s="125" t="s">
        <v>951</v>
      </c>
      <c r="J51" s="23">
        <v>42584</v>
      </c>
      <c r="K51" s="23">
        <v>42584</v>
      </c>
      <c r="L51" s="21"/>
      <c r="M51" s="32"/>
      <c r="N51" s="21"/>
      <c r="O51" s="23"/>
      <c r="P51" s="23"/>
      <c r="Q51" s="21"/>
      <c r="R51" s="32"/>
      <c r="S51" s="21"/>
      <c r="T51" s="23"/>
      <c r="U51" s="23"/>
      <c r="V51" s="21"/>
    </row>
    <row r="52" spans="1:22" ht="40.5" x14ac:dyDescent="0.15">
      <c r="A52" s="88">
        <f t="shared" si="0"/>
        <v>49</v>
      </c>
      <c r="B52" s="131" t="s">
        <v>889</v>
      </c>
      <c r="C52" s="21" t="s">
        <v>820</v>
      </c>
      <c r="D52" s="174" t="s">
        <v>904</v>
      </c>
      <c r="E52" s="125" t="s">
        <v>825</v>
      </c>
      <c r="F52" s="125" t="s">
        <v>826</v>
      </c>
      <c r="G52" s="129" t="s">
        <v>849</v>
      </c>
      <c r="H52" s="21" t="s">
        <v>883</v>
      </c>
      <c r="I52" s="125" t="s">
        <v>951</v>
      </c>
      <c r="J52" s="23">
        <v>42584</v>
      </c>
      <c r="K52" s="23">
        <v>42584</v>
      </c>
      <c r="L52" s="21"/>
      <c r="M52" s="32"/>
      <c r="N52" s="21"/>
      <c r="O52" s="23"/>
      <c r="P52" s="23"/>
      <c r="Q52" s="21"/>
      <c r="R52" s="32"/>
      <c r="S52" s="21"/>
      <c r="T52" s="23"/>
      <c r="U52" s="23"/>
      <c r="V52" s="21"/>
    </row>
    <row r="53" spans="1:22" ht="40.5" x14ac:dyDescent="0.15">
      <c r="A53" s="88">
        <f t="shared" si="0"/>
        <v>50</v>
      </c>
      <c r="B53" s="131" t="s">
        <v>889</v>
      </c>
      <c r="C53" s="21" t="s">
        <v>821</v>
      </c>
      <c r="D53" s="174" t="s">
        <v>905</v>
      </c>
      <c r="E53" s="125" t="s">
        <v>825</v>
      </c>
      <c r="F53" s="125" t="s">
        <v>826</v>
      </c>
      <c r="G53" s="129" t="s">
        <v>850</v>
      </c>
      <c r="H53" s="21" t="s">
        <v>883</v>
      </c>
      <c r="I53" s="125" t="s">
        <v>951</v>
      </c>
      <c r="J53" s="23">
        <v>42584</v>
      </c>
      <c r="K53" s="23">
        <v>42584</v>
      </c>
      <c r="L53" s="21"/>
      <c r="M53" s="32"/>
      <c r="N53" s="21"/>
      <c r="O53" s="23"/>
      <c r="P53" s="23"/>
      <c r="Q53" s="21"/>
      <c r="R53" s="32"/>
      <c r="S53" s="21"/>
      <c r="T53" s="23"/>
      <c r="U53" s="23"/>
      <c r="V53" s="21"/>
    </row>
    <row r="54" spans="1:22" ht="40.5" x14ac:dyDescent="0.15">
      <c r="A54" s="88">
        <f t="shared" si="0"/>
        <v>51</v>
      </c>
      <c r="B54" s="131" t="s">
        <v>889</v>
      </c>
      <c r="C54" s="125" t="s">
        <v>880</v>
      </c>
      <c r="D54" s="174" t="s">
        <v>906</v>
      </c>
      <c r="E54" s="125" t="s">
        <v>825</v>
      </c>
      <c r="F54" s="125" t="s">
        <v>826</v>
      </c>
      <c r="G54" s="126" t="s">
        <v>941</v>
      </c>
      <c r="H54" s="21" t="s">
        <v>883</v>
      </c>
      <c r="I54" s="125" t="s">
        <v>951</v>
      </c>
      <c r="J54" s="23">
        <v>42584</v>
      </c>
      <c r="K54" s="23">
        <v>42584</v>
      </c>
      <c r="L54" s="21"/>
      <c r="M54" s="32"/>
      <c r="N54" s="21"/>
      <c r="O54" s="23"/>
      <c r="P54" s="23"/>
      <c r="Q54" s="21"/>
      <c r="R54" s="32"/>
      <c r="S54" s="21"/>
      <c r="T54" s="23"/>
      <c r="U54" s="23"/>
      <c r="V54" s="21"/>
    </row>
    <row r="55" spans="1:22" ht="54" x14ac:dyDescent="0.15">
      <c r="A55" s="88">
        <f t="shared" si="0"/>
        <v>52</v>
      </c>
      <c r="B55" s="131" t="s">
        <v>947</v>
      </c>
      <c r="C55" s="130" t="s">
        <v>860</v>
      </c>
      <c r="D55" s="174" t="s">
        <v>948</v>
      </c>
      <c r="E55" s="125" t="s">
        <v>825</v>
      </c>
      <c r="F55" s="125" t="s">
        <v>826</v>
      </c>
      <c r="G55" s="128" t="s">
        <v>884</v>
      </c>
      <c r="H55" s="21" t="s">
        <v>883</v>
      </c>
      <c r="I55" s="125" t="s">
        <v>951</v>
      </c>
      <c r="J55" s="23">
        <v>42584</v>
      </c>
      <c r="K55" s="23">
        <v>42584</v>
      </c>
      <c r="L55" s="21"/>
      <c r="M55" s="32"/>
      <c r="N55" s="21"/>
      <c r="O55" s="23"/>
      <c r="P55" s="23"/>
      <c r="Q55" s="93"/>
      <c r="R55" s="32"/>
      <c r="S55" s="21"/>
      <c r="T55" s="23"/>
      <c r="U55" s="23"/>
      <c r="V55" s="93"/>
    </row>
    <row r="56" spans="1:22" ht="40.5" x14ac:dyDescent="0.15">
      <c r="A56" s="88">
        <f t="shared" si="0"/>
        <v>53</v>
      </c>
      <c r="B56" s="131" t="s">
        <v>891</v>
      </c>
      <c r="C56" s="125" t="s">
        <v>861</v>
      </c>
      <c r="D56" s="174" t="s">
        <v>907</v>
      </c>
      <c r="E56" s="125" t="s">
        <v>825</v>
      </c>
      <c r="F56" s="125" t="s">
        <v>826</v>
      </c>
      <c r="G56" s="128" t="s">
        <v>884</v>
      </c>
      <c r="H56" s="21" t="s">
        <v>883</v>
      </c>
      <c r="I56" s="125" t="s">
        <v>951</v>
      </c>
      <c r="J56" s="23">
        <v>42584</v>
      </c>
      <c r="K56" s="23">
        <v>42584</v>
      </c>
      <c r="L56" s="21"/>
      <c r="M56" s="32"/>
      <c r="N56" s="21"/>
      <c r="O56" s="23"/>
      <c r="P56" s="23"/>
      <c r="Q56" s="21"/>
      <c r="R56" s="32"/>
      <c r="S56" s="21"/>
      <c r="T56" s="23"/>
      <c r="U56" s="23"/>
      <c r="V56" s="21"/>
    </row>
    <row r="57" spans="1:22" ht="40.5" x14ac:dyDescent="0.15">
      <c r="A57" s="88">
        <f t="shared" si="0"/>
        <v>54</v>
      </c>
      <c r="B57" s="131" t="s">
        <v>891</v>
      </c>
      <c r="C57" s="125" t="s">
        <v>862</v>
      </c>
      <c r="D57" s="174" t="s">
        <v>908</v>
      </c>
      <c r="E57" s="125" t="s">
        <v>825</v>
      </c>
      <c r="F57" s="125" t="s">
        <v>826</v>
      </c>
      <c r="G57" s="128" t="s">
        <v>884</v>
      </c>
      <c r="H57" s="21" t="s">
        <v>883</v>
      </c>
      <c r="I57" s="125" t="s">
        <v>951</v>
      </c>
      <c r="J57" s="23">
        <v>42584</v>
      </c>
      <c r="K57" s="23">
        <v>42584</v>
      </c>
      <c r="L57" s="21"/>
      <c r="M57" s="32"/>
      <c r="N57" s="21"/>
      <c r="O57" s="23"/>
      <c r="P57" s="23"/>
      <c r="Q57" s="93"/>
      <c r="R57" s="32"/>
      <c r="S57" s="21"/>
      <c r="T57" s="23"/>
      <c r="U57" s="23"/>
      <c r="V57" s="93"/>
    </row>
    <row r="58" spans="1:22" ht="40.5" x14ac:dyDescent="0.15">
      <c r="A58" s="88">
        <f t="shared" si="0"/>
        <v>55</v>
      </c>
      <c r="B58" s="131" t="s">
        <v>891</v>
      </c>
      <c r="C58" s="125" t="s">
        <v>863</v>
      </c>
      <c r="D58" s="174" t="s">
        <v>909</v>
      </c>
      <c r="E58" s="125" t="s">
        <v>825</v>
      </c>
      <c r="F58" s="125" t="s">
        <v>826</v>
      </c>
      <c r="G58" s="128" t="s">
        <v>884</v>
      </c>
      <c r="H58" s="21" t="s">
        <v>883</v>
      </c>
      <c r="I58" s="125" t="s">
        <v>951</v>
      </c>
      <c r="J58" s="23">
        <v>42584</v>
      </c>
      <c r="K58" s="23">
        <v>42584</v>
      </c>
      <c r="L58" s="21"/>
      <c r="M58" s="32"/>
      <c r="N58" s="21"/>
      <c r="O58" s="23"/>
      <c r="P58" s="23"/>
      <c r="Q58" s="21"/>
      <c r="R58" s="32"/>
      <c r="S58" s="21"/>
      <c r="T58" s="23"/>
      <c r="U58" s="23"/>
      <c r="V58" s="21"/>
    </row>
    <row r="59" spans="1:22" ht="40.5" x14ac:dyDescent="0.15">
      <c r="A59" s="88">
        <f t="shared" si="0"/>
        <v>56</v>
      </c>
      <c r="B59" s="131" t="s">
        <v>891</v>
      </c>
      <c r="C59" s="125" t="s">
        <v>864</v>
      </c>
      <c r="D59" s="174" t="s">
        <v>910</v>
      </c>
      <c r="E59" s="125" t="s">
        <v>825</v>
      </c>
      <c r="F59" s="125" t="s">
        <v>826</v>
      </c>
      <c r="G59" s="128" t="s">
        <v>884</v>
      </c>
      <c r="H59" s="21" t="s">
        <v>883</v>
      </c>
      <c r="I59" s="125" t="s">
        <v>951</v>
      </c>
      <c r="J59" s="23">
        <v>42584</v>
      </c>
      <c r="K59" s="23">
        <v>42584</v>
      </c>
      <c r="L59" s="21"/>
      <c r="M59" s="32"/>
      <c r="N59" s="21"/>
      <c r="O59" s="23"/>
      <c r="P59" s="23"/>
      <c r="Q59" s="21"/>
      <c r="R59" s="32"/>
      <c r="S59" s="21"/>
      <c r="T59" s="23"/>
      <c r="U59" s="23"/>
      <c r="V59" s="21"/>
    </row>
    <row r="60" spans="1:22" ht="40.5" x14ac:dyDescent="0.15">
      <c r="A60" s="88">
        <f t="shared" si="0"/>
        <v>57</v>
      </c>
      <c r="B60" s="131" t="s">
        <v>891</v>
      </c>
      <c r="C60" s="125" t="s">
        <v>865</v>
      </c>
      <c r="D60" s="174" t="s">
        <v>911</v>
      </c>
      <c r="E60" s="125" t="s">
        <v>825</v>
      </c>
      <c r="F60" s="125" t="s">
        <v>826</v>
      </c>
      <c r="G60" s="128" t="s">
        <v>884</v>
      </c>
      <c r="H60" s="21" t="s">
        <v>883</v>
      </c>
      <c r="I60" s="125" t="s">
        <v>951</v>
      </c>
      <c r="J60" s="23">
        <v>42584</v>
      </c>
      <c r="K60" s="23">
        <v>42584</v>
      </c>
      <c r="L60" s="21"/>
      <c r="M60" s="32"/>
      <c r="N60" s="21"/>
      <c r="O60" s="23"/>
      <c r="P60" s="23"/>
      <c r="Q60" s="21"/>
      <c r="R60" s="32"/>
      <c r="S60" s="21"/>
      <c r="T60" s="23"/>
      <c r="U60" s="23"/>
      <c r="V60" s="21"/>
    </row>
    <row r="61" spans="1:22" ht="40.5" x14ac:dyDescent="0.15">
      <c r="A61" s="88">
        <f t="shared" si="0"/>
        <v>58</v>
      </c>
      <c r="B61" s="131" t="s">
        <v>891</v>
      </c>
      <c r="C61" s="125" t="s">
        <v>827</v>
      </c>
      <c r="D61" s="174" t="s">
        <v>912</v>
      </c>
      <c r="E61" s="125" t="s">
        <v>825</v>
      </c>
      <c r="F61" s="125" t="s">
        <v>826</v>
      </c>
      <c r="G61" s="128" t="s">
        <v>884</v>
      </c>
      <c r="H61" s="21" t="s">
        <v>883</v>
      </c>
      <c r="I61" s="125" t="s">
        <v>951</v>
      </c>
      <c r="J61" s="23">
        <v>42584</v>
      </c>
      <c r="K61" s="23">
        <v>42584</v>
      </c>
      <c r="L61" s="21"/>
      <c r="M61" s="32"/>
      <c r="N61" s="21"/>
      <c r="O61" s="23"/>
      <c r="P61" s="23"/>
      <c r="Q61" s="21"/>
      <c r="R61" s="32"/>
      <c r="S61" s="21"/>
      <c r="T61" s="23"/>
      <c r="U61" s="23"/>
      <c r="V61" s="21"/>
    </row>
    <row r="62" spans="1:22" ht="40.5" x14ac:dyDescent="0.15">
      <c r="A62" s="88">
        <f t="shared" si="0"/>
        <v>59</v>
      </c>
      <c r="B62" s="131" t="s">
        <v>891</v>
      </c>
      <c r="C62" s="125" t="s">
        <v>866</v>
      </c>
      <c r="D62" s="174" t="s">
        <v>913</v>
      </c>
      <c r="E62" s="125" t="s">
        <v>825</v>
      </c>
      <c r="F62" s="125" t="s">
        <v>826</v>
      </c>
      <c r="G62" s="128" t="s">
        <v>884</v>
      </c>
      <c r="H62" s="21" t="s">
        <v>883</v>
      </c>
      <c r="I62" s="125" t="s">
        <v>951</v>
      </c>
      <c r="J62" s="23">
        <v>42584</v>
      </c>
      <c r="K62" s="23">
        <v>42584</v>
      </c>
      <c r="L62" s="21"/>
      <c r="M62" s="32"/>
      <c r="N62" s="21"/>
      <c r="O62" s="23"/>
      <c r="P62" s="23"/>
      <c r="Q62" s="21"/>
      <c r="R62" s="32"/>
      <c r="S62" s="21"/>
      <c r="T62" s="23"/>
      <c r="U62" s="23"/>
      <c r="V62" s="21"/>
    </row>
    <row r="63" spans="1:22" ht="40.5" x14ac:dyDescent="0.15">
      <c r="A63" s="88">
        <f t="shared" si="0"/>
        <v>60</v>
      </c>
      <c r="B63" s="131" t="s">
        <v>891</v>
      </c>
      <c r="C63" s="125" t="s">
        <v>867</v>
      </c>
      <c r="D63" s="174" t="s">
        <v>914</v>
      </c>
      <c r="E63" s="125" t="s">
        <v>825</v>
      </c>
      <c r="F63" s="125" t="s">
        <v>826</v>
      </c>
      <c r="G63" s="128" t="s">
        <v>884</v>
      </c>
      <c r="H63" s="21" t="s">
        <v>883</v>
      </c>
      <c r="I63" s="125" t="s">
        <v>951</v>
      </c>
      <c r="J63" s="23">
        <v>42584</v>
      </c>
      <c r="K63" s="23">
        <v>42584</v>
      </c>
      <c r="L63" s="21"/>
      <c r="M63" s="32"/>
      <c r="N63" s="21"/>
      <c r="O63" s="23"/>
      <c r="P63" s="23"/>
      <c r="Q63" s="21"/>
      <c r="R63" s="32"/>
      <c r="S63" s="21"/>
      <c r="T63" s="23"/>
      <c r="U63" s="23"/>
      <c r="V63" s="21"/>
    </row>
    <row r="64" spans="1:22" ht="40.5" x14ac:dyDescent="0.15">
      <c r="A64" s="88">
        <f t="shared" si="0"/>
        <v>61</v>
      </c>
      <c r="B64" s="131" t="s">
        <v>891</v>
      </c>
      <c r="C64" s="125" t="s">
        <v>868</v>
      </c>
      <c r="D64" s="174" t="s">
        <v>915</v>
      </c>
      <c r="E64" s="125" t="s">
        <v>825</v>
      </c>
      <c r="F64" s="125" t="s">
        <v>826</v>
      </c>
      <c r="G64" s="128" t="s">
        <v>884</v>
      </c>
      <c r="H64" s="21" t="s">
        <v>883</v>
      </c>
      <c r="I64" s="125" t="s">
        <v>951</v>
      </c>
      <c r="J64" s="23">
        <v>42584</v>
      </c>
      <c r="K64" s="23">
        <v>42584</v>
      </c>
      <c r="L64" s="21"/>
      <c r="M64" s="32"/>
      <c r="N64" s="21"/>
      <c r="O64" s="23"/>
      <c r="P64" s="23"/>
      <c r="Q64" s="21"/>
      <c r="R64" s="32"/>
      <c r="S64" s="21"/>
      <c r="T64" s="23"/>
      <c r="U64" s="23"/>
      <c r="V64" s="21"/>
    </row>
    <row r="65" spans="1:22" ht="40.5" x14ac:dyDescent="0.15">
      <c r="A65" s="88">
        <f t="shared" si="0"/>
        <v>62</v>
      </c>
      <c r="B65" s="131" t="s">
        <v>891</v>
      </c>
      <c r="C65" s="125" t="s">
        <v>869</v>
      </c>
      <c r="D65" s="174" t="s">
        <v>916</v>
      </c>
      <c r="E65" s="125" t="s">
        <v>825</v>
      </c>
      <c r="F65" s="125" t="s">
        <v>826</v>
      </c>
      <c r="G65" s="128" t="s">
        <v>884</v>
      </c>
      <c r="H65" s="21" t="s">
        <v>883</v>
      </c>
      <c r="I65" s="125" t="s">
        <v>951</v>
      </c>
      <c r="J65" s="23">
        <v>42584</v>
      </c>
      <c r="K65" s="23">
        <v>42584</v>
      </c>
      <c r="L65" s="21"/>
      <c r="M65" s="32"/>
      <c r="N65" s="21"/>
      <c r="O65" s="23"/>
      <c r="P65" s="23"/>
      <c r="Q65" s="21"/>
      <c r="R65" s="32"/>
      <c r="S65" s="21"/>
      <c r="T65" s="23"/>
      <c r="U65" s="23"/>
      <c r="V65" s="21"/>
    </row>
    <row r="66" spans="1:22" ht="40.5" x14ac:dyDescent="0.15">
      <c r="A66" s="88">
        <f t="shared" si="0"/>
        <v>63</v>
      </c>
      <c r="B66" s="131" t="s">
        <v>891</v>
      </c>
      <c r="C66" s="125" t="s">
        <v>870</v>
      </c>
      <c r="D66" s="174" t="s">
        <v>917</v>
      </c>
      <c r="E66" s="125" t="s">
        <v>825</v>
      </c>
      <c r="F66" s="125" t="s">
        <v>826</v>
      </c>
      <c r="G66" s="128" t="s">
        <v>884</v>
      </c>
      <c r="H66" s="21" t="s">
        <v>883</v>
      </c>
      <c r="I66" s="125" t="s">
        <v>951</v>
      </c>
      <c r="J66" s="23">
        <v>42584</v>
      </c>
      <c r="K66" s="23">
        <v>42584</v>
      </c>
      <c r="L66" s="21"/>
      <c r="M66" s="32"/>
      <c r="N66" s="21"/>
      <c r="O66" s="23"/>
      <c r="P66" s="23"/>
      <c r="Q66" s="21"/>
      <c r="R66" s="32"/>
      <c r="S66" s="21"/>
      <c r="T66" s="23"/>
      <c r="U66" s="23"/>
      <c r="V66" s="21"/>
    </row>
    <row r="67" spans="1:22" s="172" customFormat="1" ht="54" x14ac:dyDescent="0.15">
      <c r="A67" s="166">
        <f t="shared" si="0"/>
        <v>64</v>
      </c>
      <c r="B67" s="167" t="s">
        <v>891</v>
      </c>
      <c r="C67" s="168" t="s">
        <v>871</v>
      </c>
      <c r="D67" s="168" t="s">
        <v>918</v>
      </c>
      <c r="E67" s="168" t="s">
        <v>825</v>
      </c>
      <c r="F67" s="168" t="s">
        <v>879</v>
      </c>
      <c r="G67" s="169" t="s">
        <v>884</v>
      </c>
      <c r="H67" s="168" t="s">
        <v>883</v>
      </c>
      <c r="I67" s="125" t="s">
        <v>951</v>
      </c>
      <c r="J67" s="23">
        <v>42584</v>
      </c>
      <c r="K67" s="23">
        <v>42584</v>
      </c>
      <c r="L67" s="168"/>
      <c r="M67" s="171"/>
      <c r="N67" s="168"/>
      <c r="O67" s="170"/>
      <c r="P67" s="170"/>
      <c r="Q67" s="168"/>
      <c r="R67" s="171"/>
      <c r="S67" s="168"/>
      <c r="T67" s="170"/>
      <c r="U67" s="170"/>
      <c r="V67" s="168"/>
    </row>
    <row r="68" spans="1:22" s="172" customFormat="1" ht="54" x14ac:dyDescent="0.15">
      <c r="A68" s="166">
        <f t="shared" si="0"/>
        <v>65</v>
      </c>
      <c r="B68" s="167" t="s">
        <v>891</v>
      </c>
      <c r="C68" s="168" t="s">
        <v>871</v>
      </c>
      <c r="D68" s="168" t="s">
        <v>919</v>
      </c>
      <c r="E68" s="168" t="s">
        <v>825</v>
      </c>
      <c r="F68" s="168" t="s">
        <v>826</v>
      </c>
      <c r="G68" s="169" t="s">
        <v>884</v>
      </c>
      <c r="H68" s="168" t="s">
        <v>883</v>
      </c>
      <c r="I68" s="125" t="s">
        <v>951</v>
      </c>
      <c r="J68" s="23">
        <v>42584</v>
      </c>
      <c r="K68" s="23">
        <v>42584</v>
      </c>
      <c r="L68" s="168"/>
      <c r="M68" s="171"/>
      <c r="N68" s="168"/>
      <c r="O68" s="170"/>
      <c r="P68" s="170"/>
      <c r="Q68" s="168"/>
      <c r="R68" s="171"/>
      <c r="S68" s="168"/>
      <c r="T68" s="170"/>
      <c r="U68" s="170"/>
      <c r="V68" s="168"/>
    </row>
    <row r="69" spans="1:22" s="165" customFormat="1" ht="40.5" x14ac:dyDescent="0.15">
      <c r="A69" s="159">
        <f t="shared" si="0"/>
        <v>66</v>
      </c>
      <c r="B69" s="160" t="s">
        <v>891</v>
      </c>
      <c r="C69" s="161" t="s">
        <v>872</v>
      </c>
      <c r="D69" s="174" t="s">
        <v>949</v>
      </c>
      <c r="E69" s="161" t="s">
        <v>825</v>
      </c>
      <c r="F69" s="161" t="s">
        <v>826</v>
      </c>
      <c r="G69" s="162" t="s">
        <v>884</v>
      </c>
      <c r="H69" s="161" t="s">
        <v>883</v>
      </c>
      <c r="I69" s="125" t="s">
        <v>951</v>
      </c>
      <c r="J69" s="23">
        <v>42584</v>
      </c>
      <c r="K69" s="23">
        <v>42584</v>
      </c>
      <c r="L69" s="161"/>
      <c r="M69" s="164"/>
      <c r="N69" s="161"/>
      <c r="O69" s="163"/>
      <c r="P69" s="163"/>
      <c r="Q69" s="161"/>
      <c r="R69" s="164"/>
      <c r="S69" s="161"/>
      <c r="T69" s="163"/>
      <c r="U69" s="163"/>
      <c r="V69" s="161"/>
    </row>
    <row r="70" spans="1:22" ht="40.5" x14ac:dyDescent="0.15">
      <c r="A70" s="88">
        <f t="shared" si="0"/>
        <v>67</v>
      </c>
      <c r="B70" s="131" t="s">
        <v>891</v>
      </c>
      <c r="C70" s="21" t="s">
        <v>828</v>
      </c>
      <c r="D70" s="174" t="s">
        <v>920</v>
      </c>
      <c r="E70" s="125" t="s">
        <v>825</v>
      </c>
      <c r="F70" s="125" t="s">
        <v>826</v>
      </c>
      <c r="G70" s="129" t="s">
        <v>848</v>
      </c>
      <c r="H70" s="21" t="s">
        <v>883</v>
      </c>
      <c r="I70" s="125" t="s">
        <v>951</v>
      </c>
      <c r="J70" s="23">
        <v>42584</v>
      </c>
      <c r="K70" s="23">
        <v>42584</v>
      </c>
      <c r="L70" s="21"/>
      <c r="M70" s="32"/>
      <c r="N70" s="21"/>
      <c r="O70" s="23"/>
      <c r="P70" s="23"/>
      <c r="Q70" s="21"/>
      <c r="R70" s="32"/>
      <c r="S70" s="21"/>
      <c r="T70" s="23"/>
      <c r="U70" s="23"/>
      <c r="V70" s="21"/>
    </row>
    <row r="71" spans="1:22" ht="40.5" x14ac:dyDescent="0.15">
      <c r="A71" s="88">
        <f t="shared" si="0"/>
        <v>68</v>
      </c>
      <c r="B71" s="131" t="s">
        <v>891</v>
      </c>
      <c r="C71" s="21" t="s">
        <v>829</v>
      </c>
      <c r="D71" s="174" t="s">
        <v>921</v>
      </c>
      <c r="E71" s="125" t="s">
        <v>825</v>
      </c>
      <c r="F71" s="125" t="s">
        <v>826</v>
      </c>
      <c r="G71" s="129" t="s">
        <v>849</v>
      </c>
      <c r="H71" s="21" t="s">
        <v>883</v>
      </c>
      <c r="I71" s="125" t="s">
        <v>951</v>
      </c>
      <c r="J71" s="23">
        <v>42584</v>
      </c>
      <c r="K71" s="23">
        <v>42584</v>
      </c>
      <c r="L71" s="21"/>
      <c r="M71" s="32"/>
      <c r="N71" s="21"/>
      <c r="O71" s="23"/>
      <c r="P71" s="23"/>
      <c r="Q71" s="21"/>
      <c r="R71" s="32"/>
      <c r="S71" s="21"/>
      <c r="T71" s="23"/>
      <c r="U71" s="23"/>
      <c r="V71" s="21"/>
    </row>
    <row r="72" spans="1:22" ht="40.5" x14ac:dyDescent="0.15">
      <c r="A72" s="88">
        <f t="shared" si="0"/>
        <v>69</v>
      </c>
      <c r="B72" s="131" t="s">
        <v>891</v>
      </c>
      <c r="C72" s="21" t="s">
        <v>830</v>
      </c>
      <c r="D72" s="174" t="s">
        <v>922</v>
      </c>
      <c r="E72" s="125" t="s">
        <v>825</v>
      </c>
      <c r="F72" s="125" t="s">
        <v>826</v>
      </c>
      <c r="G72" s="129" t="s">
        <v>850</v>
      </c>
      <c r="H72" s="21" t="s">
        <v>883</v>
      </c>
      <c r="I72" s="125" t="s">
        <v>951</v>
      </c>
      <c r="J72" s="23">
        <v>42584</v>
      </c>
      <c r="K72" s="23">
        <v>42584</v>
      </c>
      <c r="L72" s="21"/>
      <c r="M72" s="32"/>
      <c r="N72" s="21"/>
      <c r="O72" s="23"/>
      <c r="P72" s="23"/>
      <c r="Q72" s="21"/>
      <c r="R72" s="32"/>
      <c r="S72" s="21"/>
      <c r="T72" s="23"/>
      <c r="U72" s="23"/>
      <c r="V72" s="21"/>
    </row>
    <row r="73" spans="1:22" ht="40.5" x14ac:dyDescent="0.15">
      <c r="A73" s="88">
        <f t="shared" si="0"/>
        <v>70</v>
      </c>
      <c r="B73" s="131" t="s">
        <v>891</v>
      </c>
      <c r="C73" s="21" t="s">
        <v>819</v>
      </c>
      <c r="D73" s="174" t="s">
        <v>923</v>
      </c>
      <c r="E73" s="125" t="s">
        <v>825</v>
      </c>
      <c r="F73" s="125" t="s">
        <v>826</v>
      </c>
      <c r="G73" s="129" t="s">
        <v>848</v>
      </c>
      <c r="H73" s="21" t="s">
        <v>883</v>
      </c>
      <c r="I73" s="125" t="s">
        <v>951</v>
      </c>
      <c r="J73" s="23">
        <v>42584</v>
      </c>
      <c r="K73" s="23">
        <v>42584</v>
      </c>
      <c r="L73" s="21"/>
      <c r="M73" s="32"/>
      <c r="N73" s="21"/>
      <c r="O73" s="23"/>
      <c r="P73" s="23"/>
      <c r="Q73" s="21"/>
      <c r="R73" s="32"/>
      <c r="S73" s="21"/>
      <c r="T73" s="23"/>
      <c r="U73" s="23"/>
      <c r="V73" s="21"/>
    </row>
    <row r="74" spans="1:22" ht="40.5" x14ac:dyDescent="0.15">
      <c r="A74" s="88">
        <f t="shared" si="0"/>
        <v>71</v>
      </c>
      <c r="B74" s="131" t="s">
        <v>891</v>
      </c>
      <c r="C74" s="21" t="s">
        <v>820</v>
      </c>
      <c r="D74" s="174" t="s">
        <v>924</v>
      </c>
      <c r="E74" s="125" t="s">
        <v>825</v>
      </c>
      <c r="F74" s="125" t="s">
        <v>826</v>
      </c>
      <c r="G74" s="129" t="s">
        <v>849</v>
      </c>
      <c r="H74" s="21" t="s">
        <v>883</v>
      </c>
      <c r="I74" s="125" t="s">
        <v>951</v>
      </c>
      <c r="J74" s="23">
        <v>42584</v>
      </c>
      <c r="K74" s="23">
        <v>42584</v>
      </c>
      <c r="L74" s="21"/>
      <c r="M74" s="32"/>
      <c r="N74" s="21"/>
      <c r="O74" s="23"/>
      <c r="P74" s="23"/>
      <c r="Q74" s="21"/>
      <c r="R74" s="32"/>
      <c r="S74" s="21"/>
      <c r="T74" s="23"/>
      <c r="U74" s="23"/>
      <c r="V74" s="21"/>
    </row>
    <row r="75" spans="1:22" ht="40.5" x14ac:dyDescent="0.15">
      <c r="A75" s="88">
        <f t="shared" si="0"/>
        <v>72</v>
      </c>
      <c r="B75" s="131" t="s">
        <v>891</v>
      </c>
      <c r="C75" s="21" t="s">
        <v>821</v>
      </c>
      <c r="D75" s="174" t="s">
        <v>925</v>
      </c>
      <c r="E75" s="125" t="s">
        <v>825</v>
      </c>
      <c r="F75" s="125" t="s">
        <v>826</v>
      </c>
      <c r="G75" s="129" t="s">
        <v>850</v>
      </c>
      <c r="H75" s="21" t="s">
        <v>883</v>
      </c>
      <c r="I75" s="125" t="s">
        <v>951</v>
      </c>
      <c r="J75" s="23">
        <v>42584</v>
      </c>
      <c r="K75" s="23">
        <v>42584</v>
      </c>
      <c r="L75" s="21"/>
      <c r="M75" s="32"/>
      <c r="N75" s="21"/>
      <c r="O75" s="23"/>
      <c r="P75" s="23"/>
      <c r="Q75" s="21"/>
      <c r="R75" s="32"/>
      <c r="S75" s="21"/>
      <c r="T75" s="23"/>
      <c r="U75" s="23"/>
      <c r="V75" s="21"/>
    </row>
    <row r="76" spans="1:22" ht="40.5" x14ac:dyDescent="0.15">
      <c r="A76" s="88">
        <f t="shared" si="0"/>
        <v>73</v>
      </c>
      <c r="B76" s="131" t="s">
        <v>891</v>
      </c>
      <c r="C76" s="125" t="s">
        <v>880</v>
      </c>
      <c r="D76" s="125" t="s">
        <v>950</v>
      </c>
      <c r="E76" s="125" t="s">
        <v>825</v>
      </c>
      <c r="F76" s="125" t="s">
        <v>826</v>
      </c>
      <c r="G76" s="126" t="s">
        <v>940</v>
      </c>
      <c r="H76" s="21" t="s">
        <v>883</v>
      </c>
      <c r="I76" s="125" t="s">
        <v>951</v>
      </c>
      <c r="J76" s="23">
        <v>42584</v>
      </c>
      <c r="K76" s="23">
        <v>42584</v>
      </c>
      <c r="L76" s="21"/>
      <c r="M76" s="32"/>
      <c r="N76" s="21"/>
      <c r="O76" s="23"/>
      <c r="P76" s="23"/>
      <c r="Q76" s="21"/>
      <c r="R76" s="32"/>
      <c r="S76" s="21"/>
      <c r="T76" s="23"/>
      <c r="U76" s="23"/>
      <c r="V76" s="21"/>
    </row>
    <row r="77" spans="1:22" x14ac:dyDescent="0.15">
      <c r="A77" s="88">
        <f>ROW()-3</f>
        <v>74</v>
      </c>
      <c r="B77" s="125"/>
      <c r="C77" s="125"/>
      <c r="D77" s="21"/>
      <c r="E77" s="21"/>
      <c r="F77" s="125"/>
      <c r="G77" s="125"/>
      <c r="H77" s="21"/>
      <c r="I77" s="125"/>
      <c r="J77" s="23"/>
      <c r="K77" s="23"/>
      <c r="L77" s="21"/>
      <c r="M77" s="32"/>
      <c r="N77" s="21"/>
      <c r="O77" s="23"/>
      <c r="P77" s="23"/>
      <c r="Q77" s="21"/>
      <c r="R77" s="32"/>
      <c r="S77" s="21"/>
      <c r="T77" s="23"/>
      <c r="U77" s="23"/>
      <c r="V77" s="21"/>
    </row>
    <row r="78" spans="1:22" x14ac:dyDescent="0.15">
      <c r="A78" s="88">
        <f t="shared" si="0"/>
        <v>75</v>
      </c>
      <c r="B78" s="21"/>
      <c r="C78" s="21"/>
      <c r="D78" s="78"/>
      <c r="E78" s="21"/>
      <c r="F78" s="21"/>
      <c r="G78" s="21"/>
      <c r="H78" s="21"/>
      <c r="I78" s="125"/>
      <c r="J78" s="23"/>
      <c r="K78" s="23"/>
      <c r="L78" s="21"/>
      <c r="M78" s="32"/>
      <c r="N78" s="21"/>
      <c r="O78" s="23"/>
      <c r="P78" s="23"/>
      <c r="Q78" s="21"/>
      <c r="R78" s="32"/>
      <c r="S78" s="21"/>
      <c r="T78" s="23"/>
      <c r="U78" s="23"/>
      <c r="V78" s="21"/>
    </row>
    <row r="79" spans="1:22" x14ac:dyDescent="0.15">
      <c r="A79" s="88">
        <f t="shared" si="0"/>
        <v>76</v>
      </c>
      <c r="B79" s="21"/>
      <c r="C79" s="21"/>
      <c r="D79" s="78"/>
      <c r="E79" s="21"/>
      <c r="F79" s="21"/>
      <c r="G79" s="21"/>
      <c r="H79" s="21"/>
      <c r="I79" s="125"/>
      <c r="J79" s="23"/>
      <c r="K79" s="23"/>
      <c r="L79" s="21"/>
      <c r="M79" s="32"/>
      <c r="N79" s="21"/>
      <c r="O79" s="23"/>
      <c r="P79" s="23"/>
      <c r="Q79" s="21"/>
      <c r="R79" s="32"/>
      <c r="S79" s="21"/>
      <c r="T79" s="23"/>
      <c r="U79" s="23"/>
      <c r="V79" s="21"/>
    </row>
    <row r="80" spans="1:22" x14ac:dyDescent="0.15">
      <c r="A80" s="88">
        <f t="shared" si="0"/>
        <v>77</v>
      </c>
      <c r="B80" s="21"/>
      <c r="C80" s="21"/>
      <c r="D80" s="21"/>
      <c r="E80" s="21"/>
      <c r="F80" s="21"/>
      <c r="G80" s="21"/>
      <c r="H80" s="21"/>
      <c r="I80" s="125"/>
      <c r="J80" s="23"/>
      <c r="K80" s="23"/>
      <c r="L80" s="21"/>
      <c r="M80" s="32"/>
      <c r="N80" s="21"/>
      <c r="O80" s="23"/>
      <c r="P80" s="23"/>
      <c r="Q80" s="21"/>
      <c r="R80" s="32"/>
      <c r="S80" s="21"/>
      <c r="T80" s="23"/>
      <c r="U80" s="23"/>
      <c r="V80" s="21"/>
    </row>
    <row r="81" spans="1:22" x14ac:dyDescent="0.15">
      <c r="A81" s="88">
        <f t="shared" si="0"/>
        <v>78</v>
      </c>
      <c r="B81" s="21"/>
      <c r="C81" s="21"/>
      <c r="D81" s="78"/>
      <c r="E81" s="21"/>
      <c r="F81" s="21"/>
      <c r="G81" s="21"/>
      <c r="H81" s="21"/>
      <c r="I81" s="125"/>
      <c r="J81" s="23"/>
      <c r="K81" s="23"/>
      <c r="L81" s="21"/>
      <c r="M81" s="32"/>
      <c r="N81" s="21"/>
      <c r="O81" s="23"/>
      <c r="P81" s="23"/>
      <c r="Q81" s="21"/>
      <c r="R81" s="32"/>
      <c r="S81" s="21"/>
      <c r="T81" s="23"/>
      <c r="U81" s="23"/>
      <c r="V81" s="21"/>
    </row>
  </sheetData>
  <autoFilter ref="A3:L3"/>
  <mergeCells count="2">
    <mergeCell ref="M2:Q2"/>
    <mergeCell ref="R2:V2"/>
  </mergeCells>
  <phoneticPr fontId="16"/>
  <dataValidations count="3">
    <dataValidation type="list" allowBlank="1" showInputMessage="1" showErrorMessage="1" sqref="E4:E81">
      <formula1>"正常,異常,正常/異常"</formula1>
    </dataValidation>
    <dataValidation type="list" allowBlank="1" showInputMessage="1" sqref="H4:H81">
      <formula1>"・(フリー入力可能),・画面ハードコピー,・DBダンプ,・PDF,・実行ログ,・エラーログ"</formula1>
    </dataValidation>
    <dataValidation type="list" allowBlank="1" showInputMessage="1" showErrorMessage="1" sqref="R4:R81 M4:M81">
      <formula1>"○"</formula1>
    </dataValidation>
  </dataValidations>
  <pageMargins left="0.39370078740157483" right="0.39370078740157483" top="0.39370078740157483" bottom="0.39370078740157483" header="0.31496062992125984" footer="0.31496062992125984"/>
  <pageSetup paperSize="8" scale="58" fitToHeight="0" orientation="landscape" cellComments="asDisplayed"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pageSetUpPr fitToPage="1"/>
  </sheetPr>
  <dimension ref="A1:O53"/>
  <sheetViews>
    <sheetView showGridLines="0" view="pageBreakPreview" zoomScale="70" zoomScaleNormal="70" zoomScaleSheetLayoutView="70" workbookViewId="0">
      <pane xSplit="3" ySplit="3" topLeftCell="D4" activePane="bottomRight" state="frozen"/>
      <selection activeCell="D4" sqref="D4"/>
      <selection pane="topRight" activeCell="D4" sqref="D4"/>
      <selection pane="bottomLeft" activeCell="D4" sqref="D4"/>
      <selection pane="bottomRight" activeCell="D4" sqref="D4"/>
    </sheetView>
  </sheetViews>
  <sheetFormatPr defaultRowHeight="13.5" x14ac:dyDescent="0.15"/>
  <cols>
    <col min="1" max="1" width="4.5" style="1" customWidth="1"/>
    <col min="2" max="2" width="5.625" style="1" bestFit="1" customWidth="1"/>
    <col min="3" max="3" width="9.5" style="1" bestFit="1" customWidth="1"/>
    <col min="4" max="4" width="11.625" style="1" bestFit="1" customWidth="1"/>
    <col min="5" max="7" width="34.375" style="1" customWidth="1"/>
    <col min="8" max="8" width="5.625" style="1" customWidth="1"/>
    <col min="9" max="9" width="23.875" style="1" bestFit="1" customWidth="1"/>
    <col min="10" max="10" width="18.375" style="1" bestFit="1" customWidth="1"/>
    <col min="11" max="11" width="17.75" style="1" customWidth="1"/>
    <col min="12" max="12" width="11.5" style="5" customWidth="1"/>
    <col min="13" max="13" width="11.625" style="5" customWidth="1"/>
    <col min="14" max="14" width="7.5" style="5" bestFit="1" customWidth="1"/>
    <col min="15" max="15" width="25.75" style="1" customWidth="1"/>
    <col min="16" max="16384" width="9" style="1"/>
  </cols>
  <sheetData>
    <row r="1" spans="1:15" x14ac:dyDescent="0.15">
      <c r="A1" s="1" t="s">
        <v>754</v>
      </c>
    </row>
    <row r="3" spans="1:15" ht="27" x14ac:dyDescent="0.15">
      <c r="A3" s="29" t="s">
        <v>271</v>
      </c>
      <c r="B3" s="91" t="s">
        <v>750</v>
      </c>
      <c r="C3" s="91" t="s">
        <v>41</v>
      </c>
      <c r="D3" s="91" t="s">
        <v>30</v>
      </c>
      <c r="E3" s="91" t="s">
        <v>78</v>
      </c>
      <c r="F3" s="91" t="s">
        <v>33</v>
      </c>
      <c r="G3" s="91" t="s">
        <v>77</v>
      </c>
      <c r="H3" s="91" t="s">
        <v>31</v>
      </c>
      <c r="I3" s="91" t="s">
        <v>32</v>
      </c>
      <c r="J3" s="91" t="s">
        <v>592</v>
      </c>
      <c r="K3" s="91" t="s">
        <v>125</v>
      </c>
      <c r="L3" s="91" t="s">
        <v>9</v>
      </c>
      <c r="M3" s="91" t="s">
        <v>392</v>
      </c>
      <c r="N3" s="91" t="s">
        <v>34</v>
      </c>
      <c r="O3" s="92" t="s">
        <v>6</v>
      </c>
    </row>
    <row r="4" spans="1:15" s="87" customFormat="1" ht="81" x14ac:dyDescent="0.15">
      <c r="A4" s="81">
        <f>ROW()-3</f>
        <v>1</v>
      </c>
      <c r="B4" s="81"/>
      <c r="C4" s="83"/>
      <c r="D4" s="84"/>
      <c r="E4" s="100" t="s">
        <v>771</v>
      </c>
      <c r="F4" s="100" t="s">
        <v>772</v>
      </c>
      <c r="G4" s="100"/>
      <c r="H4" s="85"/>
      <c r="I4" s="86"/>
      <c r="J4" s="82" t="str">
        <f>IF(ISERROR(VLOOKUP(I4,リスト!$E$2:$F$21,2,0)),"-",VLOOKUP(I4,リスト!$E$2:$F$21,2,0))</f>
        <v>-</v>
      </c>
      <c r="K4" s="86"/>
      <c r="L4" s="86"/>
      <c r="M4" s="84"/>
      <c r="N4" s="85"/>
      <c r="O4" s="83"/>
    </row>
    <row r="5" spans="1:15" s="87" customFormat="1" ht="81" x14ac:dyDescent="0.15">
      <c r="A5" s="81">
        <f t="shared" ref="A5:A53" si="0">ROW()-3</f>
        <v>2</v>
      </c>
      <c r="B5" s="81"/>
      <c r="C5" s="83"/>
      <c r="D5" s="84"/>
      <c r="E5" s="100" t="s">
        <v>771</v>
      </c>
      <c r="F5" s="100" t="s">
        <v>772</v>
      </c>
      <c r="G5" s="81"/>
      <c r="H5" s="85"/>
      <c r="I5" s="86"/>
      <c r="J5" s="82" t="str">
        <f>IF(ISERROR(VLOOKUP(I5,リスト!$E$2:$F$21,2,0)),"-",VLOOKUP(I5,リスト!$E$2:$F$21,2,0))</f>
        <v>-</v>
      </c>
      <c r="K5" s="85"/>
      <c r="L5" s="85"/>
      <c r="M5" s="84"/>
      <c r="N5" s="81"/>
      <c r="O5" s="83"/>
    </row>
    <row r="6" spans="1:15" s="87" customFormat="1" ht="81" x14ac:dyDescent="0.15">
      <c r="A6" s="81">
        <f t="shared" si="0"/>
        <v>3</v>
      </c>
      <c r="B6" s="81"/>
      <c r="C6" s="83"/>
      <c r="D6" s="84"/>
      <c r="E6" s="100" t="s">
        <v>771</v>
      </c>
      <c r="F6" s="100" t="s">
        <v>772</v>
      </c>
      <c r="G6" s="81"/>
      <c r="H6" s="85"/>
      <c r="I6" s="86"/>
      <c r="J6" s="82" t="str">
        <f>IF(ISERROR(VLOOKUP(I6,リスト!$E$2:$F$21,2,0)),"-",VLOOKUP(I6,リスト!$E$2:$F$21,2,0))</f>
        <v>-</v>
      </c>
      <c r="K6" s="85"/>
      <c r="L6" s="85"/>
      <c r="M6" s="84"/>
      <c r="N6" s="81"/>
      <c r="O6" s="83"/>
    </row>
    <row r="7" spans="1:15" s="87" customFormat="1" ht="81" x14ac:dyDescent="0.15">
      <c r="A7" s="81">
        <f t="shared" si="0"/>
        <v>4</v>
      </c>
      <c r="B7" s="81"/>
      <c r="C7" s="83"/>
      <c r="D7" s="84"/>
      <c r="E7" s="100" t="s">
        <v>771</v>
      </c>
      <c r="F7" s="100" t="s">
        <v>772</v>
      </c>
      <c r="G7" s="81"/>
      <c r="H7" s="85"/>
      <c r="I7" s="86"/>
      <c r="J7" s="82" t="str">
        <f>IF(ISERROR(VLOOKUP(I7,リスト!$E$2:$F$21,2,0)),"-",VLOOKUP(I7,リスト!$E$2:$F$21,2,0))</f>
        <v>-</v>
      </c>
      <c r="K7" s="85"/>
      <c r="L7" s="85"/>
      <c r="M7" s="84"/>
      <c r="N7" s="81"/>
      <c r="O7" s="83"/>
    </row>
    <row r="8" spans="1:15" s="87" customFormat="1" ht="81" x14ac:dyDescent="0.15">
      <c r="A8" s="81">
        <f t="shared" si="0"/>
        <v>5</v>
      </c>
      <c r="B8" s="81"/>
      <c r="C8" s="83"/>
      <c r="D8" s="84"/>
      <c r="E8" s="100" t="s">
        <v>771</v>
      </c>
      <c r="F8" s="100" t="s">
        <v>772</v>
      </c>
      <c r="G8" s="81"/>
      <c r="H8" s="85"/>
      <c r="I8" s="86"/>
      <c r="J8" s="82" t="str">
        <f>IF(ISERROR(VLOOKUP(I8,リスト!$E$2:$F$21,2,0)),"-",VLOOKUP(I8,リスト!$E$2:$F$21,2,0))</f>
        <v>-</v>
      </c>
      <c r="K8" s="85"/>
      <c r="L8" s="85"/>
      <c r="M8" s="84"/>
      <c r="N8" s="81"/>
      <c r="O8" s="83"/>
    </row>
    <row r="9" spans="1:15" s="87" customFormat="1" ht="81" x14ac:dyDescent="0.15">
      <c r="A9" s="81">
        <f t="shared" si="0"/>
        <v>6</v>
      </c>
      <c r="B9" s="81"/>
      <c r="C9" s="83"/>
      <c r="D9" s="84"/>
      <c r="E9" s="100" t="s">
        <v>771</v>
      </c>
      <c r="F9" s="100" t="s">
        <v>772</v>
      </c>
      <c r="G9" s="81"/>
      <c r="H9" s="85"/>
      <c r="I9" s="86"/>
      <c r="J9" s="82" t="str">
        <f>IF(ISERROR(VLOOKUP(I9,リスト!$E$2:$F$21,2,0)),"-",VLOOKUP(I9,リスト!$E$2:$F$21,2,0))</f>
        <v>-</v>
      </c>
      <c r="K9" s="85"/>
      <c r="L9" s="85"/>
      <c r="M9" s="84"/>
      <c r="N9" s="81"/>
      <c r="O9" s="83"/>
    </row>
    <row r="10" spans="1:15" s="87" customFormat="1" ht="81" x14ac:dyDescent="0.15">
      <c r="A10" s="81">
        <f t="shared" si="0"/>
        <v>7</v>
      </c>
      <c r="B10" s="81"/>
      <c r="C10" s="83"/>
      <c r="D10" s="84"/>
      <c r="E10" s="100" t="s">
        <v>771</v>
      </c>
      <c r="F10" s="100" t="s">
        <v>772</v>
      </c>
      <c r="G10" s="81"/>
      <c r="H10" s="85"/>
      <c r="I10" s="86"/>
      <c r="J10" s="82" t="str">
        <f>IF(ISERROR(VLOOKUP(I10,リスト!$E$2:$F$21,2,0)),"-",VLOOKUP(I10,リスト!$E$2:$F$21,2,0))</f>
        <v>-</v>
      </c>
      <c r="K10" s="85"/>
      <c r="L10" s="85"/>
      <c r="M10" s="84"/>
      <c r="N10" s="81"/>
      <c r="O10" s="83"/>
    </row>
    <row r="11" spans="1:15" s="87" customFormat="1" ht="81" x14ac:dyDescent="0.15">
      <c r="A11" s="81">
        <f t="shared" si="0"/>
        <v>8</v>
      </c>
      <c r="B11" s="81"/>
      <c r="C11" s="83"/>
      <c r="D11" s="84"/>
      <c r="E11" s="100" t="s">
        <v>771</v>
      </c>
      <c r="F11" s="100" t="s">
        <v>772</v>
      </c>
      <c r="G11" s="81"/>
      <c r="H11" s="85"/>
      <c r="I11" s="86"/>
      <c r="J11" s="82" t="str">
        <f>IF(ISERROR(VLOOKUP(I11,リスト!$E$2:$F$21,2,0)),"-",VLOOKUP(I11,リスト!$E$2:$F$21,2,0))</f>
        <v>-</v>
      </c>
      <c r="K11" s="85"/>
      <c r="L11" s="85"/>
      <c r="M11" s="84"/>
      <c r="N11" s="81"/>
      <c r="O11" s="83"/>
    </row>
    <row r="12" spans="1:15" s="87" customFormat="1" ht="81" x14ac:dyDescent="0.15">
      <c r="A12" s="81">
        <f t="shared" si="0"/>
        <v>9</v>
      </c>
      <c r="B12" s="81"/>
      <c r="C12" s="83"/>
      <c r="D12" s="84"/>
      <c r="E12" s="100" t="s">
        <v>771</v>
      </c>
      <c r="F12" s="100" t="s">
        <v>772</v>
      </c>
      <c r="G12" s="81"/>
      <c r="H12" s="85"/>
      <c r="I12" s="86"/>
      <c r="J12" s="82" t="str">
        <f>IF(ISERROR(VLOOKUP(I12,リスト!$E$2:$F$21,2,0)),"-",VLOOKUP(I12,リスト!$E$2:$F$21,2,0))</f>
        <v>-</v>
      </c>
      <c r="K12" s="85"/>
      <c r="L12" s="85"/>
      <c r="M12" s="84"/>
      <c r="N12" s="81"/>
      <c r="O12" s="83"/>
    </row>
    <row r="13" spans="1:15" s="87" customFormat="1" ht="81" x14ac:dyDescent="0.15">
      <c r="A13" s="81">
        <f t="shared" si="0"/>
        <v>10</v>
      </c>
      <c r="B13" s="81"/>
      <c r="C13" s="83"/>
      <c r="D13" s="84"/>
      <c r="E13" s="100" t="s">
        <v>771</v>
      </c>
      <c r="F13" s="100" t="s">
        <v>772</v>
      </c>
      <c r="G13" s="81"/>
      <c r="H13" s="85"/>
      <c r="I13" s="86"/>
      <c r="J13" s="82" t="str">
        <f>IF(ISERROR(VLOOKUP(I13,リスト!$E$2:$F$21,2,0)),"-",VLOOKUP(I13,リスト!$E$2:$F$21,2,0))</f>
        <v>-</v>
      </c>
      <c r="K13" s="85"/>
      <c r="L13" s="85"/>
      <c r="M13" s="84"/>
      <c r="N13" s="81"/>
      <c r="O13" s="83"/>
    </row>
    <row r="14" spans="1:15" s="87" customFormat="1" ht="81" x14ac:dyDescent="0.15">
      <c r="A14" s="81">
        <f t="shared" si="0"/>
        <v>11</v>
      </c>
      <c r="B14" s="81"/>
      <c r="C14" s="83"/>
      <c r="D14" s="84"/>
      <c r="E14" s="100" t="s">
        <v>771</v>
      </c>
      <c r="F14" s="100" t="s">
        <v>772</v>
      </c>
      <c r="G14" s="81"/>
      <c r="H14" s="85"/>
      <c r="I14" s="86"/>
      <c r="J14" s="82" t="str">
        <f>IF(ISERROR(VLOOKUP(I14,リスト!$E$2:$F$21,2,0)),"-",VLOOKUP(I14,リスト!$E$2:$F$21,2,0))</f>
        <v>-</v>
      </c>
      <c r="K14" s="85"/>
      <c r="L14" s="85"/>
      <c r="M14" s="84"/>
      <c r="N14" s="81"/>
      <c r="O14" s="83"/>
    </row>
    <row r="15" spans="1:15" s="87" customFormat="1" ht="81" x14ac:dyDescent="0.15">
      <c r="A15" s="81">
        <f t="shared" si="0"/>
        <v>12</v>
      </c>
      <c r="B15" s="81"/>
      <c r="C15" s="83"/>
      <c r="D15" s="84"/>
      <c r="E15" s="100" t="s">
        <v>771</v>
      </c>
      <c r="F15" s="100" t="s">
        <v>772</v>
      </c>
      <c r="G15" s="81"/>
      <c r="H15" s="85"/>
      <c r="I15" s="86"/>
      <c r="J15" s="82" t="str">
        <f>IF(ISERROR(VLOOKUP(I15,リスト!$E$2:$F$21,2,0)),"-",VLOOKUP(I15,リスト!$E$2:$F$21,2,0))</f>
        <v>-</v>
      </c>
      <c r="K15" s="85"/>
      <c r="L15" s="85"/>
      <c r="M15" s="84"/>
      <c r="N15" s="81"/>
      <c r="O15" s="83"/>
    </row>
    <row r="16" spans="1:15" s="87" customFormat="1" ht="81" x14ac:dyDescent="0.15">
      <c r="A16" s="81">
        <f t="shared" si="0"/>
        <v>13</v>
      </c>
      <c r="B16" s="81"/>
      <c r="C16" s="83"/>
      <c r="D16" s="84"/>
      <c r="E16" s="100" t="s">
        <v>771</v>
      </c>
      <c r="F16" s="100" t="s">
        <v>772</v>
      </c>
      <c r="G16" s="81"/>
      <c r="H16" s="85"/>
      <c r="I16" s="86"/>
      <c r="J16" s="82" t="str">
        <f>IF(ISERROR(VLOOKUP(I16,リスト!$E$2:$F$21,2,0)),"-",VLOOKUP(I16,リスト!$E$2:$F$21,2,0))</f>
        <v>-</v>
      </c>
      <c r="K16" s="85"/>
      <c r="L16" s="85"/>
      <c r="M16" s="84"/>
      <c r="N16" s="81"/>
      <c r="O16" s="83"/>
    </row>
    <row r="17" spans="1:15" s="87" customFormat="1" ht="81" x14ac:dyDescent="0.15">
      <c r="A17" s="81">
        <f t="shared" si="0"/>
        <v>14</v>
      </c>
      <c r="B17" s="81"/>
      <c r="C17" s="83"/>
      <c r="D17" s="84"/>
      <c r="E17" s="100" t="s">
        <v>771</v>
      </c>
      <c r="F17" s="100" t="s">
        <v>772</v>
      </c>
      <c r="G17" s="81"/>
      <c r="H17" s="85"/>
      <c r="I17" s="86"/>
      <c r="J17" s="82" t="str">
        <f>IF(ISERROR(VLOOKUP(I17,リスト!$E$2:$F$21,2,0)),"-",VLOOKUP(I17,リスト!$E$2:$F$21,2,0))</f>
        <v>-</v>
      </c>
      <c r="K17" s="85"/>
      <c r="L17" s="85"/>
      <c r="M17" s="84"/>
      <c r="N17" s="81"/>
      <c r="O17" s="83"/>
    </row>
    <row r="18" spans="1:15" s="87" customFormat="1" ht="81" x14ac:dyDescent="0.15">
      <c r="A18" s="81">
        <f t="shared" si="0"/>
        <v>15</v>
      </c>
      <c r="B18" s="81"/>
      <c r="C18" s="83"/>
      <c r="D18" s="84"/>
      <c r="E18" s="100" t="s">
        <v>771</v>
      </c>
      <c r="F18" s="100" t="s">
        <v>772</v>
      </c>
      <c r="G18" s="81"/>
      <c r="H18" s="85"/>
      <c r="I18" s="86"/>
      <c r="J18" s="82" t="str">
        <f>IF(ISERROR(VLOOKUP(I18,リスト!$E$2:$F$21,2,0)),"-",VLOOKUP(I18,リスト!$E$2:$F$21,2,0))</f>
        <v>-</v>
      </c>
      <c r="K18" s="85"/>
      <c r="L18" s="85"/>
      <c r="M18" s="84"/>
      <c r="N18" s="81"/>
      <c r="O18" s="83"/>
    </row>
    <row r="19" spans="1:15" s="87" customFormat="1" ht="81" x14ac:dyDescent="0.15">
      <c r="A19" s="81">
        <f t="shared" si="0"/>
        <v>16</v>
      </c>
      <c r="B19" s="81"/>
      <c r="C19" s="83"/>
      <c r="D19" s="84"/>
      <c r="E19" s="100" t="s">
        <v>771</v>
      </c>
      <c r="F19" s="100" t="s">
        <v>772</v>
      </c>
      <c r="G19" s="81"/>
      <c r="H19" s="85"/>
      <c r="I19" s="86"/>
      <c r="J19" s="82" t="str">
        <f>IF(ISERROR(VLOOKUP(I19,リスト!$E$2:$F$21,2,0)),"-",VLOOKUP(I19,リスト!$E$2:$F$21,2,0))</f>
        <v>-</v>
      </c>
      <c r="K19" s="85"/>
      <c r="L19" s="85"/>
      <c r="M19" s="84"/>
      <c r="N19" s="81"/>
      <c r="O19" s="83"/>
    </row>
    <row r="20" spans="1:15" s="87" customFormat="1" ht="81" x14ac:dyDescent="0.15">
      <c r="A20" s="81">
        <f t="shared" si="0"/>
        <v>17</v>
      </c>
      <c r="B20" s="81"/>
      <c r="C20" s="83"/>
      <c r="D20" s="84"/>
      <c r="E20" s="100" t="s">
        <v>771</v>
      </c>
      <c r="F20" s="100" t="s">
        <v>772</v>
      </c>
      <c r="G20" s="81"/>
      <c r="H20" s="85"/>
      <c r="I20" s="86"/>
      <c r="J20" s="82" t="str">
        <f>IF(ISERROR(VLOOKUP(I20,リスト!$E$2:$F$21,2,0)),"-",VLOOKUP(I20,リスト!$E$2:$F$21,2,0))</f>
        <v>-</v>
      </c>
      <c r="K20" s="85"/>
      <c r="L20" s="85"/>
      <c r="M20" s="84"/>
      <c r="N20" s="81"/>
      <c r="O20" s="83"/>
    </row>
    <row r="21" spans="1:15" s="87" customFormat="1" ht="81" x14ac:dyDescent="0.15">
      <c r="A21" s="81">
        <f t="shared" si="0"/>
        <v>18</v>
      </c>
      <c r="B21" s="81"/>
      <c r="C21" s="83"/>
      <c r="D21" s="84"/>
      <c r="E21" s="100" t="s">
        <v>771</v>
      </c>
      <c r="F21" s="100" t="s">
        <v>772</v>
      </c>
      <c r="G21" s="81"/>
      <c r="H21" s="85"/>
      <c r="I21" s="86"/>
      <c r="J21" s="82" t="str">
        <f>IF(ISERROR(VLOOKUP(I21,リスト!$E$2:$F$21,2,0)),"-",VLOOKUP(I21,リスト!$E$2:$F$21,2,0))</f>
        <v>-</v>
      </c>
      <c r="K21" s="85"/>
      <c r="L21" s="85"/>
      <c r="M21" s="84"/>
      <c r="N21" s="81"/>
      <c r="O21" s="83"/>
    </row>
    <row r="22" spans="1:15" s="87" customFormat="1" ht="81" x14ac:dyDescent="0.15">
      <c r="A22" s="81">
        <f t="shared" si="0"/>
        <v>19</v>
      </c>
      <c r="B22" s="81"/>
      <c r="C22" s="83"/>
      <c r="D22" s="84"/>
      <c r="E22" s="100" t="s">
        <v>771</v>
      </c>
      <c r="F22" s="100" t="s">
        <v>772</v>
      </c>
      <c r="G22" s="81"/>
      <c r="H22" s="85"/>
      <c r="I22" s="86"/>
      <c r="J22" s="82" t="str">
        <f>IF(ISERROR(VLOOKUP(I22,リスト!$E$2:$F$21,2,0)),"-",VLOOKUP(I22,リスト!$E$2:$F$21,2,0))</f>
        <v>-</v>
      </c>
      <c r="K22" s="85"/>
      <c r="L22" s="85"/>
      <c r="M22" s="84"/>
      <c r="N22" s="81"/>
      <c r="O22" s="83"/>
    </row>
    <row r="23" spans="1:15" s="87" customFormat="1" ht="81" x14ac:dyDescent="0.15">
      <c r="A23" s="81">
        <f t="shared" si="0"/>
        <v>20</v>
      </c>
      <c r="B23" s="81"/>
      <c r="C23" s="83"/>
      <c r="D23" s="84"/>
      <c r="E23" s="100" t="s">
        <v>771</v>
      </c>
      <c r="F23" s="100" t="s">
        <v>772</v>
      </c>
      <c r="G23" s="81"/>
      <c r="H23" s="85"/>
      <c r="I23" s="86"/>
      <c r="J23" s="82" t="str">
        <f>IF(ISERROR(VLOOKUP(I23,リスト!$E$2:$F$21,2,0)),"-",VLOOKUP(I23,リスト!$E$2:$F$21,2,0))</f>
        <v>-</v>
      </c>
      <c r="K23" s="85"/>
      <c r="L23" s="85"/>
      <c r="M23" s="84"/>
      <c r="N23" s="81"/>
      <c r="O23" s="83"/>
    </row>
    <row r="24" spans="1:15" s="87" customFormat="1" ht="81" x14ac:dyDescent="0.15">
      <c r="A24" s="81">
        <f t="shared" si="0"/>
        <v>21</v>
      </c>
      <c r="B24" s="81"/>
      <c r="C24" s="83"/>
      <c r="D24" s="84"/>
      <c r="E24" s="100" t="s">
        <v>771</v>
      </c>
      <c r="F24" s="100" t="s">
        <v>772</v>
      </c>
      <c r="G24" s="81"/>
      <c r="H24" s="85"/>
      <c r="I24" s="86"/>
      <c r="J24" s="82" t="str">
        <f>IF(ISERROR(VLOOKUP(I24,リスト!$E$2:$F$21,2,0)),"-",VLOOKUP(I24,リスト!$E$2:$F$21,2,0))</f>
        <v>-</v>
      </c>
      <c r="K24" s="85"/>
      <c r="L24" s="85"/>
      <c r="M24" s="84"/>
      <c r="N24" s="81"/>
      <c r="O24" s="83"/>
    </row>
    <row r="25" spans="1:15" s="87" customFormat="1" ht="81" x14ac:dyDescent="0.15">
      <c r="A25" s="81">
        <f t="shared" si="0"/>
        <v>22</v>
      </c>
      <c r="B25" s="81"/>
      <c r="C25" s="83"/>
      <c r="D25" s="84"/>
      <c r="E25" s="100" t="s">
        <v>771</v>
      </c>
      <c r="F25" s="100" t="s">
        <v>772</v>
      </c>
      <c r="G25" s="81"/>
      <c r="H25" s="85"/>
      <c r="I25" s="86"/>
      <c r="J25" s="82" t="str">
        <f>IF(ISERROR(VLOOKUP(I25,リスト!$E$2:$F$21,2,0)),"-",VLOOKUP(I25,リスト!$E$2:$F$21,2,0))</f>
        <v>-</v>
      </c>
      <c r="K25" s="85"/>
      <c r="L25" s="85"/>
      <c r="M25" s="84"/>
      <c r="N25" s="81"/>
      <c r="O25" s="83"/>
    </row>
    <row r="26" spans="1:15" s="87" customFormat="1" ht="81" x14ac:dyDescent="0.15">
      <c r="A26" s="81">
        <f t="shared" si="0"/>
        <v>23</v>
      </c>
      <c r="B26" s="81"/>
      <c r="C26" s="83"/>
      <c r="D26" s="84"/>
      <c r="E26" s="100" t="s">
        <v>771</v>
      </c>
      <c r="F26" s="100" t="s">
        <v>772</v>
      </c>
      <c r="G26" s="81"/>
      <c r="H26" s="85"/>
      <c r="I26" s="86"/>
      <c r="J26" s="82" t="str">
        <f>IF(ISERROR(VLOOKUP(I26,リスト!$E$2:$F$21,2,0)),"-",VLOOKUP(I26,リスト!$E$2:$F$21,2,0))</f>
        <v>-</v>
      </c>
      <c r="K26" s="85"/>
      <c r="L26" s="85"/>
      <c r="M26" s="84"/>
      <c r="N26" s="81"/>
      <c r="O26" s="83"/>
    </row>
    <row r="27" spans="1:15" s="87" customFormat="1" ht="81" x14ac:dyDescent="0.15">
      <c r="A27" s="81">
        <f t="shared" si="0"/>
        <v>24</v>
      </c>
      <c r="B27" s="81"/>
      <c r="C27" s="83"/>
      <c r="D27" s="84"/>
      <c r="E27" s="100" t="s">
        <v>771</v>
      </c>
      <c r="F27" s="100" t="s">
        <v>772</v>
      </c>
      <c r="G27" s="81"/>
      <c r="H27" s="85"/>
      <c r="I27" s="86"/>
      <c r="J27" s="82" t="str">
        <f>IF(ISERROR(VLOOKUP(I27,リスト!$E$2:$F$21,2,0)),"-",VLOOKUP(I27,リスト!$E$2:$F$21,2,0))</f>
        <v>-</v>
      </c>
      <c r="K27" s="85"/>
      <c r="L27" s="85"/>
      <c r="M27" s="84"/>
      <c r="N27" s="81"/>
      <c r="O27" s="83"/>
    </row>
    <row r="28" spans="1:15" s="87" customFormat="1" ht="81" x14ac:dyDescent="0.15">
      <c r="A28" s="81">
        <f t="shared" si="0"/>
        <v>25</v>
      </c>
      <c r="B28" s="81"/>
      <c r="C28" s="83"/>
      <c r="D28" s="84"/>
      <c r="E28" s="100" t="s">
        <v>771</v>
      </c>
      <c r="F28" s="100" t="s">
        <v>772</v>
      </c>
      <c r="G28" s="81"/>
      <c r="H28" s="85"/>
      <c r="I28" s="86"/>
      <c r="J28" s="82" t="str">
        <f>IF(ISERROR(VLOOKUP(I28,リスト!$E$2:$F$21,2,0)),"-",VLOOKUP(I28,リスト!$E$2:$F$21,2,0))</f>
        <v>-</v>
      </c>
      <c r="K28" s="85"/>
      <c r="L28" s="85"/>
      <c r="M28" s="84"/>
      <c r="N28" s="81"/>
      <c r="O28" s="83"/>
    </row>
    <row r="29" spans="1:15" s="87" customFormat="1" ht="81" x14ac:dyDescent="0.15">
      <c r="A29" s="81">
        <f t="shared" si="0"/>
        <v>26</v>
      </c>
      <c r="B29" s="81"/>
      <c r="C29" s="83"/>
      <c r="D29" s="84"/>
      <c r="E29" s="100" t="s">
        <v>771</v>
      </c>
      <c r="F29" s="100" t="s">
        <v>772</v>
      </c>
      <c r="G29" s="81"/>
      <c r="H29" s="85"/>
      <c r="I29" s="86"/>
      <c r="J29" s="82" t="str">
        <f>IF(ISERROR(VLOOKUP(I29,リスト!$E$2:$F$21,2,0)),"-",VLOOKUP(I29,リスト!$E$2:$F$21,2,0))</f>
        <v>-</v>
      </c>
      <c r="K29" s="85"/>
      <c r="L29" s="85"/>
      <c r="M29" s="84"/>
      <c r="N29" s="81"/>
      <c r="O29" s="83"/>
    </row>
    <row r="30" spans="1:15" s="87" customFormat="1" ht="81" x14ac:dyDescent="0.15">
      <c r="A30" s="81">
        <f t="shared" si="0"/>
        <v>27</v>
      </c>
      <c r="B30" s="81"/>
      <c r="C30" s="83"/>
      <c r="D30" s="84"/>
      <c r="E30" s="100" t="s">
        <v>771</v>
      </c>
      <c r="F30" s="100" t="s">
        <v>772</v>
      </c>
      <c r="G30" s="81"/>
      <c r="H30" s="85"/>
      <c r="I30" s="86"/>
      <c r="J30" s="82" t="str">
        <f>IF(ISERROR(VLOOKUP(I30,リスト!$E$2:$F$21,2,0)),"-",VLOOKUP(I30,リスト!$E$2:$F$21,2,0))</f>
        <v>-</v>
      </c>
      <c r="K30" s="85"/>
      <c r="L30" s="85"/>
      <c r="M30" s="84"/>
      <c r="N30" s="81"/>
      <c r="O30" s="83"/>
    </row>
    <row r="31" spans="1:15" s="87" customFormat="1" ht="81" x14ac:dyDescent="0.15">
      <c r="A31" s="81">
        <f t="shared" si="0"/>
        <v>28</v>
      </c>
      <c r="B31" s="81"/>
      <c r="C31" s="83"/>
      <c r="D31" s="84"/>
      <c r="E31" s="100" t="s">
        <v>771</v>
      </c>
      <c r="F31" s="100" t="s">
        <v>772</v>
      </c>
      <c r="G31" s="81"/>
      <c r="H31" s="85"/>
      <c r="I31" s="86"/>
      <c r="J31" s="82" t="str">
        <f>IF(ISERROR(VLOOKUP(I31,リスト!$E$2:$F$21,2,0)),"-",VLOOKUP(I31,リスト!$E$2:$F$21,2,0))</f>
        <v>-</v>
      </c>
      <c r="K31" s="85"/>
      <c r="L31" s="85"/>
      <c r="M31" s="84"/>
      <c r="N31" s="81"/>
      <c r="O31" s="83"/>
    </row>
    <row r="32" spans="1:15" s="87" customFormat="1" ht="81" x14ac:dyDescent="0.15">
      <c r="A32" s="81">
        <f t="shared" si="0"/>
        <v>29</v>
      </c>
      <c r="B32" s="81"/>
      <c r="C32" s="83"/>
      <c r="D32" s="84"/>
      <c r="E32" s="100" t="s">
        <v>771</v>
      </c>
      <c r="F32" s="100" t="s">
        <v>772</v>
      </c>
      <c r="G32" s="81"/>
      <c r="H32" s="85"/>
      <c r="I32" s="86"/>
      <c r="J32" s="82" t="str">
        <f>IF(ISERROR(VLOOKUP(I32,リスト!$E$2:$F$21,2,0)),"-",VLOOKUP(I32,リスト!$E$2:$F$21,2,0))</f>
        <v>-</v>
      </c>
      <c r="K32" s="85"/>
      <c r="L32" s="85"/>
      <c r="M32" s="84"/>
      <c r="N32" s="81"/>
      <c r="O32" s="83"/>
    </row>
    <row r="33" spans="1:15" s="87" customFormat="1" ht="81" x14ac:dyDescent="0.15">
      <c r="A33" s="81">
        <f t="shared" si="0"/>
        <v>30</v>
      </c>
      <c r="B33" s="81"/>
      <c r="C33" s="83"/>
      <c r="D33" s="84"/>
      <c r="E33" s="100" t="s">
        <v>771</v>
      </c>
      <c r="F33" s="100" t="s">
        <v>772</v>
      </c>
      <c r="G33" s="81"/>
      <c r="H33" s="85"/>
      <c r="I33" s="86"/>
      <c r="J33" s="82" t="str">
        <f>IF(ISERROR(VLOOKUP(I33,リスト!$E$2:$F$21,2,0)),"-",VLOOKUP(I33,リスト!$E$2:$F$21,2,0))</f>
        <v>-</v>
      </c>
      <c r="K33" s="85"/>
      <c r="L33" s="85"/>
      <c r="M33" s="84"/>
      <c r="N33" s="81"/>
      <c r="O33" s="83"/>
    </row>
    <row r="34" spans="1:15" s="87" customFormat="1" ht="81" x14ac:dyDescent="0.15">
      <c r="A34" s="81">
        <f t="shared" si="0"/>
        <v>31</v>
      </c>
      <c r="B34" s="81"/>
      <c r="C34" s="83"/>
      <c r="D34" s="84"/>
      <c r="E34" s="100" t="s">
        <v>771</v>
      </c>
      <c r="F34" s="100" t="s">
        <v>772</v>
      </c>
      <c r="G34" s="81"/>
      <c r="H34" s="85"/>
      <c r="I34" s="86"/>
      <c r="J34" s="82" t="str">
        <f>IF(ISERROR(VLOOKUP(I34,リスト!$E$2:$F$21,2,0)),"-",VLOOKUP(I34,リスト!$E$2:$F$21,2,0))</f>
        <v>-</v>
      </c>
      <c r="K34" s="85"/>
      <c r="L34" s="85"/>
      <c r="M34" s="84"/>
      <c r="N34" s="81"/>
      <c r="O34" s="83"/>
    </row>
    <row r="35" spans="1:15" s="87" customFormat="1" ht="81" x14ac:dyDescent="0.15">
      <c r="A35" s="81">
        <f t="shared" si="0"/>
        <v>32</v>
      </c>
      <c r="B35" s="81"/>
      <c r="C35" s="83"/>
      <c r="D35" s="84"/>
      <c r="E35" s="100" t="s">
        <v>771</v>
      </c>
      <c r="F35" s="100" t="s">
        <v>772</v>
      </c>
      <c r="G35" s="81"/>
      <c r="H35" s="85"/>
      <c r="I35" s="86"/>
      <c r="J35" s="82" t="str">
        <f>IF(ISERROR(VLOOKUP(I35,リスト!$E$2:$F$21,2,0)),"-",VLOOKUP(I35,リスト!$E$2:$F$21,2,0))</f>
        <v>-</v>
      </c>
      <c r="K35" s="85"/>
      <c r="L35" s="85"/>
      <c r="M35" s="84"/>
      <c r="N35" s="81"/>
      <c r="O35" s="83"/>
    </row>
    <row r="36" spans="1:15" s="87" customFormat="1" ht="81" x14ac:dyDescent="0.15">
      <c r="A36" s="81">
        <f t="shared" si="0"/>
        <v>33</v>
      </c>
      <c r="B36" s="81"/>
      <c r="C36" s="83"/>
      <c r="D36" s="84"/>
      <c r="E36" s="100" t="s">
        <v>771</v>
      </c>
      <c r="F36" s="100" t="s">
        <v>772</v>
      </c>
      <c r="G36" s="81"/>
      <c r="H36" s="85"/>
      <c r="I36" s="86"/>
      <c r="J36" s="82" t="str">
        <f>IF(ISERROR(VLOOKUP(I36,リスト!$E$2:$F$21,2,0)),"-",VLOOKUP(I36,リスト!$E$2:$F$21,2,0))</f>
        <v>-</v>
      </c>
      <c r="K36" s="85"/>
      <c r="L36" s="85"/>
      <c r="M36" s="84"/>
      <c r="N36" s="81"/>
      <c r="O36" s="83"/>
    </row>
    <row r="37" spans="1:15" s="87" customFormat="1" ht="81" x14ac:dyDescent="0.15">
      <c r="A37" s="81">
        <f t="shared" si="0"/>
        <v>34</v>
      </c>
      <c r="B37" s="81"/>
      <c r="C37" s="83"/>
      <c r="D37" s="84"/>
      <c r="E37" s="100" t="s">
        <v>771</v>
      </c>
      <c r="F37" s="100" t="s">
        <v>772</v>
      </c>
      <c r="G37" s="81"/>
      <c r="H37" s="85"/>
      <c r="I37" s="86"/>
      <c r="J37" s="82" t="str">
        <f>IF(ISERROR(VLOOKUP(I37,リスト!$E$2:$F$21,2,0)),"-",VLOOKUP(I37,リスト!$E$2:$F$21,2,0))</f>
        <v>-</v>
      </c>
      <c r="K37" s="85"/>
      <c r="L37" s="85"/>
      <c r="M37" s="84"/>
      <c r="N37" s="81"/>
      <c r="O37" s="83"/>
    </row>
    <row r="38" spans="1:15" s="87" customFormat="1" ht="81" x14ac:dyDescent="0.15">
      <c r="A38" s="81">
        <f t="shared" si="0"/>
        <v>35</v>
      </c>
      <c r="B38" s="81"/>
      <c r="C38" s="83"/>
      <c r="D38" s="84"/>
      <c r="E38" s="100" t="s">
        <v>771</v>
      </c>
      <c r="F38" s="100" t="s">
        <v>772</v>
      </c>
      <c r="G38" s="81"/>
      <c r="H38" s="85"/>
      <c r="I38" s="86"/>
      <c r="J38" s="82" t="str">
        <f>IF(ISERROR(VLOOKUP(I38,リスト!$E$2:$F$21,2,0)),"-",VLOOKUP(I38,リスト!$E$2:$F$21,2,0))</f>
        <v>-</v>
      </c>
      <c r="K38" s="85"/>
      <c r="L38" s="85"/>
      <c r="M38" s="84"/>
      <c r="N38" s="81"/>
      <c r="O38" s="83"/>
    </row>
    <row r="39" spans="1:15" s="87" customFormat="1" ht="81" x14ac:dyDescent="0.15">
      <c r="A39" s="81">
        <f t="shared" si="0"/>
        <v>36</v>
      </c>
      <c r="B39" s="81"/>
      <c r="C39" s="83"/>
      <c r="D39" s="84"/>
      <c r="E39" s="100" t="s">
        <v>771</v>
      </c>
      <c r="F39" s="100" t="s">
        <v>772</v>
      </c>
      <c r="G39" s="81"/>
      <c r="H39" s="85"/>
      <c r="I39" s="86"/>
      <c r="J39" s="82" t="str">
        <f>IF(ISERROR(VLOOKUP(I39,リスト!$E$2:$F$21,2,0)),"-",VLOOKUP(I39,リスト!$E$2:$F$21,2,0))</f>
        <v>-</v>
      </c>
      <c r="K39" s="85"/>
      <c r="L39" s="85"/>
      <c r="M39" s="84"/>
      <c r="N39" s="81"/>
      <c r="O39" s="83"/>
    </row>
    <row r="40" spans="1:15" s="87" customFormat="1" ht="81" x14ac:dyDescent="0.15">
      <c r="A40" s="81">
        <f t="shared" si="0"/>
        <v>37</v>
      </c>
      <c r="B40" s="81"/>
      <c r="C40" s="83"/>
      <c r="D40" s="84"/>
      <c r="E40" s="100" t="s">
        <v>771</v>
      </c>
      <c r="F40" s="100" t="s">
        <v>772</v>
      </c>
      <c r="G40" s="81"/>
      <c r="H40" s="85"/>
      <c r="I40" s="86"/>
      <c r="J40" s="82" t="str">
        <f>IF(ISERROR(VLOOKUP(I40,リスト!$E$2:$F$21,2,0)),"-",VLOOKUP(I40,リスト!$E$2:$F$21,2,0))</f>
        <v>-</v>
      </c>
      <c r="K40" s="85"/>
      <c r="L40" s="85"/>
      <c r="M40" s="84"/>
      <c r="N40" s="81"/>
      <c r="O40" s="83"/>
    </row>
    <row r="41" spans="1:15" s="87" customFormat="1" ht="81" x14ac:dyDescent="0.15">
      <c r="A41" s="81">
        <f t="shared" si="0"/>
        <v>38</v>
      </c>
      <c r="B41" s="81"/>
      <c r="C41" s="83"/>
      <c r="D41" s="84"/>
      <c r="E41" s="100" t="s">
        <v>771</v>
      </c>
      <c r="F41" s="100" t="s">
        <v>772</v>
      </c>
      <c r="G41" s="81"/>
      <c r="H41" s="85"/>
      <c r="I41" s="86"/>
      <c r="J41" s="82" t="str">
        <f>IF(ISERROR(VLOOKUP(I41,リスト!$E$2:$F$21,2,0)),"-",VLOOKUP(I41,リスト!$E$2:$F$21,2,0))</f>
        <v>-</v>
      </c>
      <c r="K41" s="85"/>
      <c r="L41" s="85"/>
      <c r="M41" s="84"/>
      <c r="N41" s="81"/>
      <c r="O41" s="83"/>
    </row>
    <row r="42" spans="1:15" s="87" customFormat="1" ht="81" x14ac:dyDescent="0.15">
      <c r="A42" s="81">
        <f t="shared" si="0"/>
        <v>39</v>
      </c>
      <c r="B42" s="81"/>
      <c r="C42" s="83"/>
      <c r="D42" s="84"/>
      <c r="E42" s="100" t="s">
        <v>771</v>
      </c>
      <c r="F42" s="100" t="s">
        <v>772</v>
      </c>
      <c r="G42" s="81"/>
      <c r="H42" s="85"/>
      <c r="I42" s="86"/>
      <c r="J42" s="82" t="str">
        <f>IF(ISERROR(VLOOKUP(I42,リスト!$E$2:$F$21,2,0)),"-",VLOOKUP(I42,リスト!$E$2:$F$21,2,0))</f>
        <v>-</v>
      </c>
      <c r="K42" s="85"/>
      <c r="L42" s="85"/>
      <c r="M42" s="84"/>
      <c r="N42" s="81"/>
      <c r="O42" s="83"/>
    </row>
    <row r="43" spans="1:15" s="87" customFormat="1" ht="81" x14ac:dyDescent="0.15">
      <c r="A43" s="81">
        <f t="shared" si="0"/>
        <v>40</v>
      </c>
      <c r="B43" s="81"/>
      <c r="C43" s="83"/>
      <c r="D43" s="84"/>
      <c r="E43" s="100" t="s">
        <v>771</v>
      </c>
      <c r="F43" s="100" t="s">
        <v>772</v>
      </c>
      <c r="G43" s="81"/>
      <c r="H43" s="85"/>
      <c r="I43" s="86"/>
      <c r="J43" s="82" t="str">
        <f>IF(ISERROR(VLOOKUP(I43,リスト!$E$2:$F$21,2,0)),"-",VLOOKUP(I43,リスト!$E$2:$F$21,2,0))</f>
        <v>-</v>
      </c>
      <c r="K43" s="85"/>
      <c r="L43" s="85"/>
      <c r="M43" s="84"/>
      <c r="N43" s="81"/>
      <c r="O43" s="83"/>
    </row>
    <row r="44" spans="1:15" s="87" customFormat="1" ht="81" x14ac:dyDescent="0.15">
      <c r="A44" s="81">
        <f t="shared" si="0"/>
        <v>41</v>
      </c>
      <c r="B44" s="81"/>
      <c r="C44" s="83"/>
      <c r="D44" s="84"/>
      <c r="E44" s="100" t="s">
        <v>771</v>
      </c>
      <c r="F44" s="100" t="s">
        <v>772</v>
      </c>
      <c r="G44" s="81"/>
      <c r="H44" s="85"/>
      <c r="I44" s="86"/>
      <c r="J44" s="82" t="str">
        <f>IF(ISERROR(VLOOKUP(I44,リスト!$E$2:$F$21,2,0)),"-",VLOOKUP(I44,リスト!$E$2:$F$21,2,0))</f>
        <v>-</v>
      </c>
      <c r="K44" s="85"/>
      <c r="L44" s="85"/>
      <c r="M44" s="84"/>
      <c r="N44" s="81"/>
      <c r="O44" s="83"/>
    </row>
    <row r="45" spans="1:15" s="87" customFormat="1" ht="81" x14ac:dyDescent="0.15">
      <c r="A45" s="81">
        <f t="shared" si="0"/>
        <v>42</v>
      </c>
      <c r="B45" s="81"/>
      <c r="C45" s="83"/>
      <c r="D45" s="84"/>
      <c r="E45" s="100" t="s">
        <v>771</v>
      </c>
      <c r="F45" s="100" t="s">
        <v>772</v>
      </c>
      <c r="G45" s="81"/>
      <c r="H45" s="85"/>
      <c r="I45" s="86"/>
      <c r="J45" s="82" t="str">
        <f>IF(ISERROR(VLOOKUP(I45,リスト!$E$2:$F$21,2,0)),"-",VLOOKUP(I45,リスト!$E$2:$F$21,2,0))</f>
        <v>-</v>
      </c>
      <c r="K45" s="85"/>
      <c r="L45" s="85"/>
      <c r="M45" s="84"/>
      <c r="N45" s="81"/>
      <c r="O45" s="83"/>
    </row>
    <row r="46" spans="1:15" s="87" customFormat="1" ht="81" x14ac:dyDescent="0.15">
      <c r="A46" s="81">
        <f t="shared" si="0"/>
        <v>43</v>
      </c>
      <c r="B46" s="81"/>
      <c r="C46" s="83"/>
      <c r="D46" s="84"/>
      <c r="E46" s="100" t="s">
        <v>771</v>
      </c>
      <c r="F46" s="100" t="s">
        <v>772</v>
      </c>
      <c r="G46" s="81"/>
      <c r="H46" s="85"/>
      <c r="I46" s="86"/>
      <c r="J46" s="82" t="str">
        <f>IF(ISERROR(VLOOKUP(I46,リスト!$E$2:$F$21,2,0)),"-",VLOOKUP(I46,リスト!$E$2:$F$21,2,0))</f>
        <v>-</v>
      </c>
      <c r="K46" s="85"/>
      <c r="L46" s="85"/>
      <c r="M46" s="84"/>
      <c r="N46" s="81"/>
      <c r="O46" s="83"/>
    </row>
    <row r="47" spans="1:15" s="87" customFormat="1" ht="81" x14ac:dyDescent="0.15">
      <c r="A47" s="81">
        <f t="shared" si="0"/>
        <v>44</v>
      </c>
      <c r="B47" s="81"/>
      <c r="C47" s="83"/>
      <c r="D47" s="84"/>
      <c r="E47" s="100" t="s">
        <v>771</v>
      </c>
      <c r="F47" s="100" t="s">
        <v>772</v>
      </c>
      <c r="G47" s="81"/>
      <c r="H47" s="85"/>
      <c r="I47" s="86"/>
      <c r="J47" s="82" t="str">
        <f>IF(ISERROR(VLOOKUP(I47,リスト!$E$2:$F$21,2,0)),"-",VLOOKUP(I47,リスト!$E$2:$F$21,2,0))</f>
        <v>-</v>
      </c>
      <c r="K47" s="85"/>
      <c r="L47" s="85"/>
      <c r="M47" s="84"/>
      <c r="N47" s="81"/>
      <c r="O47" s="83"/>
    </row>
    <row r="48" spans="1:15" s="87" customFormat="1" ht="81" x14ac:dyDescent="0.15">
      <c r="A48" s="81">
        <f t="shared" si="0"/>
        <v>45</v>
      </c>
      <c r="B48" s="81"/>
      <c r="C48" s="83"/>
      <c r="D48" s="84"/>
      <c r="E48" s="100" t="s">
        <v>771</v>
      </c>
      <c r="F48" s="100" t="s">
        <v>772</v>
      </c>
      <c r="G48" s="81"/>
      <c r="H48" s="85"/>
      <c r="I48" s="86"/>
      <c r="J48" s="82" t="str">
        <f>IF(ISERROR(VLOOKUP(I48,リスト!$E$2:$F$21,2,0)),"-",VLOOKUP(I48,リスト!$E$2:$F$21,2,0))</f>
        <v>-</v>
      </c>
      <c r="K48" s="85"/>
      <c r="L48" s="85"/>
      <c r="M48" s="84"/>
      <c r="N48" s="81"/>
      <c r="O48" s="83"/>
    </row>
    <row r="49" spans="1:15" s="87" customFormat="1" ht="81" x14ac:dyDescent="0.15">
      <c r="A49" s="81">
        <f t="shared" si="0"/>
        <v>46</v>
      </c>
      <c r="B49" s="81"/>
      <c r="C49" s="83"/>
      <c r="D49" s="84"/>
      <c r="E49" s="100" t="s">
        <v>771</v>
      </c>
      <c r="F49" s="100" t="s">
        <v>772</v>
      </c>
      <c r="G49" s="81"/>
      <c r="H49" s="85"/>
      <c r="I49" s="86"/>
      <c r="J49" s="82" t="str">
        <f>IF(ISERROR(VLOOKUP(I49,リスト!$E$2:$F$21,2,0)),"-",VLOOKUP(I49,リスト!$E$2:$F$21,2,0))</f>
        <v>-</v>
      </c>
      <c r="K49" s="85"/>
      <c r="L49" s="85"/>
      <c r="M49" s="84"/>
      <c r="N49" s="81"/>
      <c r="O49" s="83"/>
    </row>
    <row r="50" spans="1:15" s="87" customFormat="1" ht="81" x14ac:dyDescent="0.15">
      <c r="A50" s="81">
        <f t="shared" si="0"/>
        <v>47</v>
      </c>
      <c r="B50" s="81"/>
      <c r="C50" s="83"/>
      <c r="D50" s="84"/>
      <c r="E50" s="100" t="s">
        <v>771</v>
      </c>
      <c r="F50" s="100" t="s">
        <v>772</v>
      </c>
      <c r="G50" s="81"/>
      <c r="H50" s="85"/>
      <c r="I50" s="86"/>
      <c r="J50" s="82" t="str">
        <f>IF(ISERROR(VLOOKUP(I50,リスト!$E$2:$F$21,2,0)),"-",VLOOKUP(I50,リスト!$E$2:$F$21,2,0))</f>
        <v>-</v>
      </c>
      <c r="K50" s="85"/>
      <c r="L50" s="85"/>
      <c r="M50" s="84"/>
      <c r="N50" s="81"/>
      <c r="O50" s="83"/>
    </row>
    <row r="51" spans="1:15" s="87" customFormat="1" ht="81" x14ac:dyDescent="0.15">
      <c r="A51" s="81">
        <f t="shared" si="0"/>
        <v>48</v>
      </c>
      <c r="B51" s="81"/>
      <c r="C51" s="83"/>
      <c r="D51" s="84"/>
      <c r="E51" s="100" t="s">
        <v>771</v>
      </c>
      <c r="F51" s="100" t="s">
        <v>772</v>
      </c>
      <c r="G51" s="81"/>
      <c r="H51" s="85"/>
      <c r="I51" s="86"/>
      <c r="J51" s="82" t="str">
        <f>IF(ISERROR(VLOOKUP(I51,リスト!$E$2:$F$21,2,0)),"-",VLOOKUP(I51,リスト!$E$2:$F$21,2,0))</f>
        <v>-</v>
      </c>
      <c r="K51" s="85"/>
      <c r="L51" s="85"/>
      <c r="M51" s="84"/>
      <c r="N51" s="81"/>
      <c r="O51" s="83"/>
    </row>
    <row r="52" spans="1:15" s="87" customFormat="1" ht="81" x14ac:dyDescent="0.15">
      <c r="A52" s="81">
        <f t="shared" si="0"/>
        <v>49</v>
      </c>
      <c r="B52" s="81"/>
      <c r="C52" s="83"/>
      <c r="D52" s="84"/>
      <c r="E52" s="100" t="s">
        <v>771</v>
      </c>
      <c r="F52" s="100" t="s">
        <v>772</v>
      </c>
      <c r="G52" s="81"/>
      <c r="H52" s="85"/>
      <c r="I52" s="86"/>
      <c r="J52" s="82" t="str">
        <f>IF(ISERROR(VLOOKUP(I52,リスト!$E$2:$F$21,2,0)),"-",VLOOKUP(I52,リスト!$E$2:$F$21,2,0))</f>
        <v>-</v>
      </c>
      <c r="K52" s="85"/>
      <c r="L52" s="85"/>
      <c r="M52" s="84"/>
      <c r="N52" s="81"/>
      <c r="O52" s="83"/>
    </row>
    <row r="53" spans="1:15" s="87" customFormat="1" ht="81" x14ac:dyDescent="0.15">
      <c r="A53" s="81">
        <f t="shared" si="0"/>
        <v>50</v>
      </c>
      <c r="B53" s="81"/>
      <c r="C53" s="83"/>
      <c r="D53" s="84"/>
      <c r="E53" s="100" t="s">
        <v>771</v>
      </c>
      <c r="F53" s="100" t="s">
        <v>772</v>
      </c>
      <c r="G53" s="81"/>
      <c r="H53" s="85"/>
      <c r="I53" s="86"/>
      <c r="J53" s="82" t="str">
        <f>IF(ISERROR(VLOOKUP(I53,リスト!$E$2:$F$21,2,0)),"-",VLOOKUP(I53,リスト!$E$2:$F$21,2,0))</f>
        <v>-</v>
      </c>
      <c r="K53" s="85"/>
      <c r="L53" s="85"/>
      <c r="M53" s="84"/>
      <c r="N53" s="81"/>
      <c r="O53" s="83"/>
    </row>
  </sheetData>
  <autoFilter ref="A3:O4"/>
  <phoneticPr fontId="16"/>
  <dataValidations count="2">
    <dataValidation type="list" allowBlank="1" showInputMessage="1" showErrorMessage="1" sqref="N4:N53">
      <formula1>"要,不要"</formula1>
    </dataValidation>
    <dataValidation type="list" allowBlank="1" showInputMessage="1" showErrorMessage="1" sqref="B4:B53">
      <formula1>"×"</formula1>
    </dataValidation>
  </dataValidations>
  <pageMargins left="0.39370078740157483" right="0.39370078740157483" top="0.39370078740157483" bottom="0.39370078740157483" header="0.31496062992125984" footer="0.31496062992125984"/>
  <pageSetup paperSize="8" scale="80" fitToHeight="0" orientation="landscape" cellComments="asDisplayed"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リスト!$B$3:$B$8</xm:f>
          </x14:formula1>
          <xm:sqref>H4:H53</xm:sqref>
        </x14:dataValidation>
        <x14:dataValidation type="list" allowBlank="1" showInputMessage="1" showErrorMessage="1">
          <x14:formula1>
            <xm:f>リスト!$E$3:$E$21</xm:f>
          </x14:formula1>
          <xm:sqref>I4:I53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pageSetUpPr fitToPage="1"/>
  </sheetPr>
  <dimension ref="A1:O53"/>
  <sheetViews>
    <sheetView showGridLines="0" view="pageBreakPreview" zoomScale="70" zoomScaleNormal="70" zoomScaleSheetLayoutView="70" workbookViewId="0">
      <pane xSplit="3" ySplit="3" topLeftCell="D4" activePane="bottomRight" state="frozen"/>
      <selection activeCell="D4" sqref="D4"/>
      <selection pane="topRight" activeCell="D4" sqref="D4"/>
      <selection pane="bottomLeft" activeCell="D4" sqref="D4"/>
      <selection pane="bottomRight" activeCell="D4" sqref="D4"/>
    </sheetView>
  </sheetViews>
  <sheetFormatPr defaultRowHeight="13.5" x14ac:dyDescent="0.15"/>
  <cols>
    <col min="1" max="1" width="4.5" style="1" customWidth="1"/>
    <col min="2" max="2" width="5.625" style="1" bestFit="1" customWidth="1"/>
    <col min="3" max="3" width="9.5" style="1" bestFit="1" customWidth="1"/>
    <col min="4" max="4" width="11.625" style="1" bestFit="1" customWidth="1"/>
    <col min="5" max="7" width="34.375" style="1" customWidth="1"/>
    <col min="8" max="8" width="5.625" style="1" customWidth="1"/>
    <col min="9" max="9" width="23.875" style="1" bestFit="1" customWidth="1"/>
    <col min="10" max="10" width="18.375" style="1" bestFit="1" customWidth="1"/>
    <col min="11" max="11" width="17.75" style="1" customWidth="1"/>
    <col min="12" max="12" width="11.5" style="5" customWidth="1"/>
    <col min="13" max="13" width="11.625" style="5" customWidth="1"/>
    <col min="14" max="14" width="7.5" style="5" bestFit="1" customWidth="1"/>
    <col min="15" max="15" width="25.75" style="1" customWidth="1"/>
    <col min="16" max="16384" width="9" style="1"/>
  </cols>
  <sheetData>
    <row r="1" spans="1:15" x14ac:dyDescent="0.15">
      <c r="A1" s="1" t="s">
        <v>793</v>
      </c>
    </row>
    <row r="3" spans="1:15" ht="27" x14ac:dyDescent="0.15">
      <c r="A3" s="115" t="s">
        <v>271</v>
      </c>
      <c r="B3" s="119" t="s">
        <v>750</v>
      </c>
      <c r="C3" s="119" t="s">
        <v>41</v>
      </c>
      <c r="D3" s="119" t="s">
        <v>30</v>
      </c>
      <c r="E3" s="119" t="s">
        <v>78</v>
      </c>
      <c r="F3" s="119" t="s">
        <v>33</v>
      </c>
      <c r="G3" s="119" t="s">
        <v>77</v>
      </c>
      <c r="H3" s="119" t="s">
        <v>31</v>
      </c>
      <c r="I3" s="119" t="s">
        <v>32</v>
      </c>
      <c r="J3" s="119" t="s">
        <v>592</v>
      </c>
      <c r="K3" s="119" t="s">
        <v>125</v>
      </c>
      <c r="L3" s="119" t="s">
        <v>9</v>
      </c>
      <c r="M3" s="119" t="s">
        <v>392</v>
      </c>
      <c r="N3" s="119" t="s">
        <v>34</v>
      </c>
      <c r="O3" s="120" t="s">
        <v>6</v>
      </c>
    </row>
    <row r="4" spans="1:15" s="87" customFormat="1" ht="81" x14ac:dyDescent="0.15">
      <c r="A4" s="81">
        <f>ROW()-3</f>
        <v>1</v>
      </c>
      <c r="B4" s="81"/>
      <c r="C4" s="83"/>
      <c r="D4" s="84"/>
      <c r="E4" s="100" t="s">
        <v>771</v>
      </c>
      <c r="F4" s="100" t="s">
        <v>772</v>
      </c>
      <c r="G4" s="100"/>
      <c r="H4" s="85"/>
      <c r="I4" s="86"/>
      <c r="J4" s="82" t="str">
        <f>IF(ISERROR(VLOOKUP(I4,リスト!$E$2:$F$21,2,0)),"-",VLOOKUP(I4,リスト!$E$2:$F$21,2,0))</f>
        <v>-</v>
      </c>
      <c r="K4" s="86"/>
      <c r="L4" s="86"/>
      <c r="M4" s="84"/>
      <c r="N4" s="85"/>
      <c r="O4" s="83"/>
    </row>
    <row r="5" spans="1:15" s="87" customFormat="1" ht="81" x14ac:dyDescent="0.15">
      <c r="A5" s="81">
        <f t="shared" ref="A5:A53" si="0">ROW()-3</f>
        <v>2</v>
      </c>
      <c r="B5" s="81"/>
      <c r="C5" s="83"/>
      <c r="D5" s="84"/>
      <c r="E5" s="100" t="s">
        <v>771</v>
      </c>
      <c r="F5" s="100" t="s">
        <v>772</v>
      </c>
      <c r="G5" s="81"/>
      <c r="H5" s="85"/>
      <c r="I5" s="86"/>
      <c r="J5" s="82" t="str">
        <f>IF(ISERROR(VLOOKUP(I5,リスト!$E$2:$F$21,2,0)),"-",VLOOKUP(I5,リスト!$E$2:$F$21,2,0))</f>
        <v>-</v>
      </c>
      <c r="K5" s="85"/>
      <c r="L5" s="85"/>
      <c r="M5" s="84"/>
      <c r="N5" s="81"/>
      <c r="O5" s="83"/>
    </row>
    <row r="6" spans="1:15" s="87" customFormat="1" ht="81" x14ac:dyDescent="0.15">
      <c r="A6" s="81">
        <f t="shared" si="0"/>
        <v>3</v>
      </c>
      <c r="B6" s="81"/>
      <c r="C6" s="83"/>
      <c r="D6" s="84"/>
      <c r="E6" s="100" t="s">
        <v>771</v>
      </c>
      <c r="F6" s="100" t="s">
        <v>772</v>
      </c>
      <c r="G6" s="81"/>
      <c r="H6" s="85"/>
      <c r="I6" s="86"/>
      <c r="J6" s="82" t="str">
        <f>IF(ISERROR(VLOOKUP(I6,リスト!$E$2:$F$21,2,0)),"-",VLOOKUP(I6,リスト!$E$2:$F$21,2,0))</f>
        <v>-</v>
      </c>
      <c r="K6" s="85"/>
      <c r="L6" s="85"/>
      <c r="M6" s="84"/>
      <c r="N6" s="81"/>
      <c r="O6" s="83"/>
    </row>
    <row r="7" spans="1:15" s="87" customFormat="1" ht="81" x14ac:dyDescent="0.15">
      <c r="A7" s="81">
        <f t="shared" si="0"/>
        <v>4</v>
      </c>
      <c r="B7" s="81"/>
      <c r="C7" s="83"/>
      <c r="D7" s="84"/>
      <c r="E7" s="100" t="s">
        <v>771</v>
      </c>
      <c r="F7" s="100" t="s">
        <v>772</v>
      </c>
      <c r="G7" s="81"/>
      <c r="H7" s="85"/>
      <c r="I7" s="86"/>
      <c r="J7" s="82" t="str">
        <f>IF(ISERROR(VLOOKUP(I7,リスト!$E$2:$F$21,2,0)),"-",VLOOKUP(I7,リスト!$E$2:$F$21,2,0))</f>
        <v>-</v>
      </c>
      <c r="K7" s="85"/>
      <c r="L7" s="85"/>
      <c r="M7" s="84"/>
      <c r="N7" s="81"/>
      <c r="O7" s="83"/>
    </row>
    <row r="8" spans="1:15" s="87" customFormat="1" ht="81" x14ac:dyDescent="0.15">
      <c r="A8" s="81">
        <f t="shared" si="0"/>
        <v>5</v>
      </c>
      <c r="B8" s="81"/>
      <c r="C8" s="83"/>
      <c r="D8" s="84"/>
      <c r="E8" s="100" t="s">
        <v>771</v>
      </c>
      <c r="F8" s="100" t="s">
        <v>772</v>
      </c>
      <c r="G8" s="81"/>
      <c r="H8" s="85"/>
      <c r="I8" s="86"/>
      <c r="J8" s="82" t="str">
        <f>IF(ISERROR(VLOOKUP(I8,リスト!$E$2:$F$21,2,0)),"-",VLOOKUP(I8,リスト!$E$2:$F$21,2,0))</f>
        <v>-</v>
      </c>
      <c r="K8" s="85"/>
      <c r="L8" s="85"/>
      <c r="M8" s="84"/>
      <c r="N8" s="81"/>
      <c r="O8" s="83"/>
    </row>
    <row r="9" spans="1:15" s="87" customFormat="1" ht="81" x14ac:dyDescent="0.15">
      <c r="A9" s="81">
        <f t="shared" si="0"/>
        <v>6</v>
      </c>
      <c r="B9" s="81"/>
      <c r="C9" s="83"/>
      <c r="D9" s="84"/>
      <c r="E9" s="100" t="s">
        <v>771</v>
      </c>
      <c r="F9" s="100" t="s">
        <v>772</v>
      </c>
      <c r="G9" s="81"/>
      <c r="H9" s="85"/>
      <c r="I9" s="86"/>
      <c r="J9" s="82" t="str">
        <f>IF(ISERROR(VLOOKUP(I9,リスト!$E$2:$F$21,2,0)),"-",VLOOKUP(I9,リスト!$E$2:$F$21,2,0))</f>
        <v>-</v>
      </c>
      <c r="K9" s="85"/>
      <c r="L9" s="85"/>
      <c r="M9" s="84"/>
      <c r="N9" s="81"/>
      <c r="O9" s="83"/>
    </row>
    <row r="10" spans="1:15" s="87" customFormat="1" ht="81" x14ac:dyDescent="0.15">
      <c r="A10" s="81">
        <f t="shared" si="0"/>
        <v>7</v>
      </c>
      <c r="B10" s="81"/>
      <c r="C10" s="83"/>
      <c r="D10" s="84"/>
      <c r="E10" s="100" t="s">
        <v>771</v>
      </c>
      <c r="F10" s="100" t="s">
        <v>772</v>
      </c>
      <c r="G10" s="81"/>
      <c r="H10" s="85"/>
      <c r="I10" s="86"/>
      <c r="J10" s="82" t="str">
        <f>IF(ISERROR(VLOOKUP(I10,リスト!$E$2:$F$21,2,0)),"-",VLOOKUP(I10,リスト!$E$2:$F$21,2,0))</f>
        <v>-</v>
      </c>
      <c r="K10" s="85"/>
      <c r="L10" s="85"/>
      <c r="M10" s="84"/>
      <c r="N10" s="81"/>
      <c r="O10" s="83"/>
    </row>
    <row r="11" spans="1:15" s="87" customFormat="1" ht="81" x14ac:dyDescent="0.15">
      <c r="A11" s="81">
        <f t="shared" si="0"/>
        <v>8</v>
      </c>
      <c r="B11" s="81"/>
      <c r="C11" s="83"/>
      <c r="D11" s="84"/>
      <c r="E11" s="100" t="s">
        <v>771</v>
      </c>
      <c r="F11" s="100" t="s">
        <v>772</v>
      </c>
      <c r="G11" s="81"/>
      <c r="H11" s="85"/>
      <c r="I11" s="86"/>
      <c r="J11" s="82" t="str">
        <f>IF(ISERROR(VLOOKUP(I11,リスト!$E$2:$F$21,2,0)),"-",VLOOKUP(I11,リスト!$E$2:$F$21,2,0))</f>
        <v>-</v>
      </c>
      <c r="K11" s="85"/>
      <c r="L11" s="85"/>
      <c r="M11" s="84"/>
      <c r="N11" s="81"/>
      <c r="O11" s="83"/>
    </row>
    <row r="12" spans="1:15" s="87" customFormat="1" ht="81" x14ac:dyDescent="0.15">
      <c r="A12" s="81">
        <f t="shared" si="0"/>
        <v>9</v>
      </c>
      <c r="B12" s="81"/>
      <c r="C12" s="83"/>
      <c r="D12" s="84"/>
      <c r="E12" s="100" t="s">
        <v>771</v>
      </c>
      <c r="F12" s="100" t="s">
        <v>772</v>
      </c>
      <c r="G12" s="81"/>
      <c r="H12" s="85"/>
      <c r="I12" s="86"/>
      <c r="J12" s="82" t="str">
        <f>IF(ISERROR(VLOOKUP(I12,リスト!$E$2:$F$21,2,0)),"-",VLOOKUP(I12,リスト!$E$2:$F$21,2,0))</f>
        <v>-</v>
      </c>
      <c r="K12" s="85"/>
      <c r="L12" s="85"/>
      <c r="M12" s="84"/>
      <c r="N12" s="81"/>
      <c r="O12" s="83"/>
    </row>
    <row r="13" spans="1:15" s="87" customFormat="1" ht="81" x14ac:dyDescent="0.15">
      <c r="A13" s="81">
        <f t="shared" si="0"/>
        <v>10</v>
      </c>
      <c r="B13" s="81"/>
      <c r="C13" s="83"/>
      <c r="D13" s="84"/>
      <c r="E13" s="100" t="s">
        <v>771</v>
      </c>
      <c r="F13" s="100" t="s">
        <v>772</v>
      </c>
      <c r="G13" s="81"/>
      <c r="H13" s="85"/>
      <c r="I13" s="86"/>
      <c r="J13" s="82" t="str">
        <f>IF(ISERROR(VLOOKUP(I13,リスト!$E$2:$F$21,2,0)),"-",VLOOKUP(I13,リスト!$E$2:$F$21,2,0))</f>
        <v>-</v>
      </c>
      <c r="K13" s="85"/>
      <c r="L13" s="85"/>
      <c r="M13" s="84"/>
      <c r="N13" s="81"/>
      <c r="O13" s="83"/>
    </row>
    <row r="14" spans="1:15" s="87" customFormat="1" ht="81" x14ac:dyDescent="0.15">
      <c r="A14" s="81">
        <f t="shared" si="0"/>
        <v>11</v>
      </c>
      <c r="B14" s="81"/>
      <c r="C14" s="83"/>
      <c r="D14" s="84"/>
      <c r="E14" s="100" t="s">
        <v>771</v>
      </c>
      <c r="F14" s="100" t="s">
        <v>772</v>
      </c>
      <c r="G14" s="81"/>
      <c r="H14" s="85"/>
      <c r="I14" s="86"/>
      <c r="J14" s="82" t="str">
        <f>IF(ISERROR(VLOOKUP(I14,リスト!$E$2:$F$21,2,0)),"-",VLOOKUP(I14,リスト!$E$2:$F$21,2,0))</f>
        <v>-</v>
      </c>
      <c r="K14" s="85"/>
      <c r="L14" s="85"/>
      <c r="M14" s="84"/>
      <c r="N14" s="81"/>
      <c r="O14" s="83"/>
    </row>
    <row r="15" spans="1:15" s="87" customFormat="1" ht="81" x14ac:dyDescent="0.15">
      <c r="A15" s="81">
        <f t="shared" si="0"/>
        <v>12</v>
      </c>
      <c r="B15" s="81"/>
      <c r="C15" s="83"/>
      <c r="D15" s="84"/>
      <c r="E15" s="100" t="s">
        <v>771</v>
      </c>
      <c r="F15" s="100" t="s">
        <v>772</v>
      </c>
      <c r="G15" s="81"/>
      <c r="H15" s="85"/>
      <c r="I15" s="86"/>
      <c r="J15" s="82" t="str">
        <f>IF(ISERROR(VLOOKUP(I15,リスト!$E$2:$F$21,2,0)),"-",VLOOKUP(I15,リスト!$E$2:$F$21,2,0))</f>
        <v>-</v>
      </c>
      <c r="K15" s="85"/>
      <c r="L15" s="85"/>
      <c r="M15" s="84"/>
      <c r="N15" s="81"/>
      <c r="O15" s="83"/>
    </row>
    <row r="16" spans="1:15" s="87" customFormat="1" ht="81" x14ac:dyDescent="0.15">
      <c r="A16" s="81">
        <f t="shared" si="0"/>
        <v>13</v>
      </c>
      <c r="B16" s="81"/>
      <c r="C16" s="83"/>
      <c r="D16" s="84"/>
      <c r="E16" s="100" t="s">
        <v>771</v>
      </c>
      <c r="F16" s="100" t="s">
        <v>772</v>
      </c>
      <c r="G16" s="81"/>
      <c r="H16" s="85"/>
      <c r="I16" s="86"/>
      <c r="J16" s="82" t="str">
        <f>IF(ISERROR(VLOOKUP(I16,リスト!$E$2:$F$21,2,0)),"-",VLOOKUP(I16,リスト!$E$2:$F$21,2,0))</f>
        <v>-</v>
      </c>
      <c r="K16" s="85"/>
      <c r="L16" s="85"/>
      <c r="M16" s="84"/>
      <c r="N16" s="81"/>
      <c r="O16" s="83"/>
    </row>
    <row r="17" spans="1:15" s="87" customFormat="1" ht="81" x14ac:dyDescent="0.15">
      <c r="A17" s="81">
        <f t="shared" si="0"/>
        <v>14</v>
      </c>
      <c r="B17" s="81"/>
      <c r="C17" s="83"/>
      <c r="D17" s="84"/>
      <c r="E17" s="100" t="s">
        <v>771</v>
      </c>
      <c r="F17" s="100" t="s">
        <v>772</v>
      </c>
      <c r="G17" s="81"/>
      <c r="H17" s="85"/>
      <c r="I17" s="86"/>
      <c r="J17" s="82" t="str">
        <f>IF(ISERROR(VLOOKUP(I17,リスト!$E$2:$F$21,2,0)),"-",VLOOKUP(I17,リスト!$E$2:$F$21,2,0))</f>
        <v>-</v>
      </c>
      <c r="K17" s="85"/>
      <c r="L17" s="85"/>
      <c r="M17" s="84"/>
      <c r="N17" s="81"/>
      <c r="O17" s="83"/>
    </row>
    <row r="18" spans="1:15" s="87" customFormat="1" ht="81" x14ac:dyDescent="0.15">
      <c r="A18" s="81">
        <f t="shared" si="0"/>
        <v>15</v>
      </c>
      <c r="B18" s="81"/>
      <c r="C18" s="83"/>
      <c r="D18" s="84"/>
      <c r="E18" s="100" t="s">
        <v>771</v>
      </c>
      <c r="F18" s="100" t="s">
        <v>772</v>
      </c>
      <c r="G18" s="81"/>
      <c r="H18" s="85"/>
      <c r="I18" s="86"/>
      <c r="J18" s="82" t="str">
        <f>IF(ISERROR(VLOOKUP(I18,リスト!$E$2:$F$21,2,0)),"-",VLOOKUP(I18,リスト!$E$2:$F$21,2,0))</f>
        <v>-</v>
      </c>
      <c r="K18" s="85"/>
      <c r="L18" s="85"/>
      <c r="M18" s="84"/>
      <c r="N18" s="81"/>
      <c r="O18" s="83"/>
    </row>
    <row r="19" spans="1:15" s="87" customFormat="1" ht="81" x14ac:dyDescent="0.15">
      <c r="A19" s="81">
        <f t="shared" si="0"/>
        <v>16</v>
      </c>
      <c r="B19" s="81"/>
      <c r="C19" s="83"/>
      <c r="D19" s="84"/>
      <c r="E19" s="100" t="s">
        <v>771</v>
      </c>
      <c r="F19" s="100" t="s">
        <v>772</v>
      </c>
      <c r="G19" s="81"/>
      <c r="H19" s="85"/>
      <c r="I19" s="86"/>
      <c r="J19" s="82" t="str">
        <f>IF(ISERROR(VLOOKUP(I19,リスト!$E$2:$F$21,2,0)),"-",VLOOKUP(I19,リスト!$E$2:$F$21,2,0))</f>
        <v>-</v>
      </c>
      <c r="K19" s="85"/>
      <c r="L19" s="85"/>
      <c r="M19" s="84"/>
      <c r="N19" s="81"/>
      <c r="O19" s="83"/>
    </row>
    <row r="20" spans="1:15" s="87" customFormat="1" ht="81" x14ac:dyDescent="0.15">
      <c r="A20" s="81">
        <f t="shared" si="0"/>
        <v>17</v>
      </c>
      <c r="B20" s="81"/>
      <c r="C20" s="83"/>
      <c r="D20" s="84"/>
      <c r="E20" s="100" t="s">
        <v>771</v>
      </c>
      <c r="F20" s="100" t="s">
        <v>772</v>
      </c>
      <c r="G20" s="81"/>
      <c r="H20" s="85"/>
      <c r="I20" s="86"/>
      <c r="J20" s="82" t="str">
        <f>IF(ISERROR(VLOOKUP(I20,リスト!$E$2:$F$21,2,0)),"-",VLOOKUP(I20,リスト!$E$2:$F$21,2,0))</f>
        <v>-</v>
      </c>
      <c r="K20" s="85"/>
      <c r="L20" s="85"/>
      <c r="M20" s="84"/>
      <c r="N20" s="81"/>
      <c r="O20" s="83"/>
    </row>
    <row r="21" spans="1:15" s="87" customFormat="1" ht="81" x14ac:dyDescent="0.15">
      <c r="A21" s="81">
        <f t="shared" si="0"/>
        <v>18</v>
      </c>
      <c r="B21" s="81"/>
      <c r="C21" s="83"/>
      <c r="D21" s="84"/>
      <c r="E21" s="100" t="s">
        <v>771</v>
      </c>
      <c r="F21" s="100" t="s">
        <v>772</v>
      </c>
      <c r="G21" s="81"/>
      <c r="H21" s="85"/>
      <c r="I21" s="86"/>
      <c r="J21" s="82" t="str">
        <f>IF(ISERROR(VLOOKUP(I21,リスト!$E$2:$F$21,2,0)),"-",VLOOKUP(I21,リスト!$E$2:$F$21,2,0))</f>
        <v>-</v>
      </c>
      <c r="K21" s="85"/>
      <c r="L21" s="85"/>
      <c r="M21" s="84"/>
      <c r="N21" s="81"/>
      <c r="O21" s="83"/>
    </row>
    <row r="22" spans="1:15" s="87" customFormat="1" ht="81" x14ac:dyDescent="0.15">
      <c r="A22" s="81">
        <f t="shared" si="0"/>
        <v>19</v>
      </c>
      <c r="B22" s="81"/>
      <c r="C22" s="83"/>
      <c r="D22" s="84"/>
      <c r="E22" s="100" t="s">
        <v>771</v>
      </c>
      <c r="F22" s="100" t="s">
        <v>772</v>
      </c>
      <c r="G22" s="81"/>
      <c r="H22" s="85"/>
      <c r="I22" s="86"/>
      <c r="J22" s="82" t="str">
        <f>IF(ISERROR(VLOOKUP(I22,リスト!$E$2:$F$21,2,0)),"-",VLOOKUP(I22,リスト!$E$2:$F$21,2,0))</f>
        <v>-</v>
      </c>
      <c r="K22" s="85"/>
      <c r="L22" s="85"/>
      <c r="M22" s="84"/>
      <c r="N22" s="81"/>
      <c r="O22" s="83"/>
    </row>
    <row r="23" spans="1:15" s="87" customFormat="1" ht="81" x14ac:dyDescent="0.15">
      <c r="A23" s="81">
        <f t="shared" si="0"/>
        <v>20</v>
      </c>
      <c r="B23" s="81"/>
      <c r="C23" s="83"/>
      <c r="D23" s="84"/>
      <c r="E23" s="100" t="s">
        <v>771</v>
      </c>
      <c r="F23" s="100" t="s">
        <v>772</v>
      </c>
      <c r="G23" s="81"/>
      <c r="H23" s="85"/>
      <c r="I23" s="86"/>
      <c r="J23" s="82" t="str">
        <f>IF(ISERROR(VLOOKUP(I23,リスト!$E$2:$F$21,2,0)),"-",VLOOKUP(I23,リスト!$E$2:$F$21,2,0))</f>
        <v>-</v>
      </c>
      <c r="K23" s="85"/>
      <c r="L23" s="85"/>
      <c r="M23" s="84"/>
      <c r="N23" s="81"/>
      <c r="O23" s="83"/>
    </row>
    <row r="24" spans="1:15" s="87" customFormat="1" ht="81" x14ac:dyDescent="0.15">
      <c r="A24" s="81">
        <f t="shared" si="0"/>
        <v>21</v>
      </c>
      <c r="B24" s="81"/>
      <c r="C24" s="83"/>
      <c r="D24" s="84"/>
      <c r="E24" s="100" t="s">
        <v>771</v>
      </c>
      <c r="F24" s="100" t="s">
        <v>772</v>
      </c>
      <c r="G24" s="81"/>
      <c r="H24" s="85"/>
      <c r="I24" s="86"/>
      <c r="J24" s="82" t="str">
        <f>IF(ISERROR(VLOOKUP(I24,リスト!$E$2:$F$21,2,0)),"-",VLOOKUP(I24,リスト!$E$2:$F$21,2,0))</f>
        <v>-</v>
      </c>
      <c r="K24" s="85"/>
      <c r="L24" s="85"/>
      <c r="M24" s="84"/>
      <c r="N24" s="81"/>
      <c r="O24" s="83"/>
    </row>
    <row r="25" spans="1:15" s="87" customFormat="1" ht="81" x14ac:dyDescent="0.15">
      <c r="A25" s="81">
        <f t="shared" si="0"/>
        <v>22</v>
      </c>
      <c r="B25" s="81"/>
      <c r="C25" s="83"/>
      <c r="D25" s="84"/>
      <c r="E25" s="100" t="s">
        <v>771</v>
      </c>
      <c r="F25" s="100" t="s">
        <v>772</v>
      </c>
      <c r="G25" s="81"/>
      <c r="H25" s="85"/>
      <c r="I25" s="86"/>
      <c r="J25" s="82" t="str">
        <f>IF(ISERROR(VLOOKUP(I25,リスト!$E$2:$F$21,2,0)),"-",VLOOKUP(I25,リスト!$E$2:$F$21,2,0))</f>
        <v>-</v>
      </c>
      <c r="K25" s="85"/>
      <c r="L25" s="85"/>
      <c r="M25" s="84"/>
      <c r="N25" s="81"/>
      <c r="O25" s="83"/>
    </row>
    <row r="26" spans="1:15" s="87" customFormat="1" ht="81" x14ac:dyDescent="0.15">
      <c r="A26" s="81">
        <f t="shared" si="0"/>
        <v>23</v>
      </c>
      <c r="B26" s="81"/>
      <c r="C26" s="83"/>
      <c r="D26" s="84"/>
      <c r="E26" s="100" t="s">
        <v>771</v>
      </c>
      <c r="F26" s="100" t="s">
        <v>772</v>
      </c>
      <c r="G26" s="81"/>
      <c r="H26" s="85"/>
      <c r="I26" s="86"/>
      <c r="J26" s="82" t="str">
        <f>IF(ISERROR(VLOOKUP(I26,リスト!$E$2:$F$21,2,0)),"-",VLOOKUP(I26,リスト!$E$2:$F$21,2,0))</f>
        <v>-</v>
      </c>
      <c r="K26" s="85"/>
      <c r="L26" s="85"/>
      <c r="M26" s="84"/>
      <c r="N26" s="81"/>
      <c r="O26" s="83"/>
    </row>
    <row r="27" spans="1:15" s="87" customFormat="1" ht="81" x14ac:dyDescent="0.15">
      <c r="A27" s="81">
        <f t="shared" si="0"/>
        <v>24</v>
      </c>
      <c r="B27" s="81"/>
      <c r="C27" s="83"/>
      <c r="D27" s="84"/>
      <c r="E27" s="100" t="s">
        <v>771</v>
      </c>
      <c r="F27" s="100" t="s">
        <v>772</v>
      </c>
      <c r="G27" s="81"/>
      <c r="H27" s="85"/>
      <c r="I27" s="86"/>
      <c r="J27" s="82" t="str">
        <f>IF(ISERROR(VLOOKUP(I27,リスト!$E$2:$F$21,2,0)),"-",VLOOKUP(I27,リスト!$E$2:$F$21,2,0))</f>
        <v>-</v>
      </c>
      <c r="K27" s="85"/>
      <c r="L27" s="85"/>
      <c r="M27" s="84"/>
      <c r="N27" s="81"/>
      <c r="O27" s="83"/>
    </row>
    <row r="28" spans="1:15" s="87" customFormat="1" ht="81" x14ac:dyDescent="0.15">
      <c r="A28" s="81">
        <f t="shared" si="0"/>
        <v>25</v>
      </c>
      <c r="B28" s="81"/>
      <c r="C28" s="83"/>
      <c r="D28" s="84"/>
      <c r="E28" s="100" t="s">
        <v>771</v>
      </c>
      <c r="F28" s="100" t="s">
        <v>772</v>
      </c>
      <c r="G28" s="81"/>
      <c r="H28" s="85"/>
      <c r="I28" s="86"/>
      <c r="J28" s="82" t="str">
        <f>IF(ISERROR(VLOOKUP(I28,リスト!$E$2:$F$21,2,0)),"-",VLOOKUP(I28,リスト!$E$2:$F$21,2,0))</f>
        <v>-</v>
      </c>
      <c r="K28" s="85"/>
      <c r="L28" s="85"/>
      <c r="M28" s="84"/>
      <c r="N28" s="81"/>
      <c r="O28" s="83"/>
    </row>
    <row r="29" spans="1:15" s="87" customFormat="1" ht="81" x14ac:dyDescent="0.15">
      <c r="A29" s="81">
        <f t="shared" si="0"/>
        <v>26</v>
      </c>
      <c r="B29" s="81"/>
      <c r="C29" s="83"/>
      <c r="D29" s="84"/>
      <c r="E29" s="100" t="s">
        <v>771</v>
      </c>
      <c r="F29" s="100" t="s">
        <v>772</v>
      </c>
      <c r="G29" s="81"/>
      <c r="H29" s="85"/>
      <c r="I29" s="86"/>
      <c r="J29" s="82" t="str">
        <f>IF(ISERROR(VLOOKUP(I29,リスト!$E$2:$F$21,2,0)),"-",VLOOKUP(I29,リスト!$E$2:$F$21,2,0))</f>
        <v>-</v>
      </c>
      <c r="K29" s="85"/>
      <c r="L29" s="85"/>
      <c r="M29" s="84"/>
      <c r="N29" s="81"/>
      <c r="O29" s="83"/>
    </row>
    <row r="30" spans="1:15" s="87" customFormat="1" ht="81" x14ac:dyDescent="0.15">
      <c r="A30" s="81">
        <f t="shared" si="0"/>
        <v>27</v>
      </c>
      <c r="B30" s="81"/>
      <c r="C30" s="83"/>
      <c r="D30" s="84"/>
      <c r="E30" s="100" t="s">
        <v>771</v>
      </c>
      <c r="F30" s="100" t="s">
        <v>772</v>
      </c>
      <c r="G30" s="81"/>
      <c r="H30" s="85"/>
      <c r="I30" s="86"/>
      <c r="J30" s="82" t="str">
        <f>IF(ISERROR(VLOOKUP(I30,リスト!$E$2:$F$21,2,0)),"-",VLOOKUP(I30,リスト!$E$2:$F$21,2,0))</f>
        <v>-</v>
      </c>
      <c r="K30" s="85"/>
      <c r="L30" s="85"/>
      <c r="M30" s="84"/>
      <c r="N30" s="81"/>
      <c r="O30" s="83"/>
    </row>
    <row r="31" spans="1:15" s="87" customFormat="1" ht="81" x14ac:dyDescent="0.15">
      <c r="A31" s="81">
        <f t="shared" si="0"/>
        <v>28</v>
      </c>
      <c r="B31" s="81"/>
      <c r="C31" s="83"/>
      <c r="D31" s="84"/>
      <c r="E31" s="100" t="s">
        <v>771</v>
      </c>
      <c r="F31" s="100" t="s">
        <v>772</v>
      </c>
      <c r="G31" s="81"/>
      <c r="H31" s="85"/>
      <c r="I31" s="86"/>
      <c r="J31" s="82" t="str">
        <f>IF(ISERROR(VLOOKUP(I31,リスト!$E$2:$F$21,2,0)),"-",VLOOKUP(I31,リスト!$E$2:$F$21,2,0))</f>
        <v>-</v>
      </c>
      <c r="K31" s="85"/>
      <c r="L31" s="85"/>
      <c r="M31" s="84"/>
      <c r="N31" s="81"/>
      <c r="O31" s="83"/>
    </row>
    <row r="32" spans="1:15" s="87" customFormat="1" ht="81" x14ac:dyDescent="0.15">
      <c r="A32" s="81">
        <f t="shared" si="0"/>
        <v>29</v>
      </c>
      <c r="B32" s="81"/>
      <c r="C32" s="83"/>
      <c r="D32" s="84"/>
      <c r="E32" s="100" t="s">
        <v>771</v>
      </c>
      <c r="F32" s="100" t="s">
        <v>772</v>
      </c>
      <c r="G32" s="81"/>
      <c r="H32" s="85"/>
      <c r="I32" s="86"/>
      <c r="J32" s="82" t="str">
        <f>IF(ISERROR(VLOOKUP(I32,リスト!$E$2:$F$21,2,0)),"-",VLOOKUP(I32,リスト!$E$2:$F$21,2,0))</f>
        <v>-</v>
      </c>
      <c r="K32" s="85"/>
      <c r="L32" s="85"/>
      <c r="M32" s="84"/>
      <c r="N32" s="81"/>
      <c r="O32" s="83"/>
    </row>
    <row r="33" spans="1:15" s="87" customFormat="1" ht="81" x14ac:dyDescent="0.15">
      <c r="A33" s="81">
        <f t="shared" si="0"/>
        <v>30</v>
      </c>
      <c r="B33" s="81"/>
      <c r="C33" s="83"/>
      <c r="D33" s="84"/>
      <c r="E33" s="100" t="s">
        <v>771</v>
      </c>
      <c r="F33" s="100" t="s">
        <v>772</v>
      </c>
      <c r="G33" s="81"/>
      <c r="H33" s="85"/>
      <c r="I33" s="86"/>
      <c r="J33" s="82" t="str">
        <f>IF(ISERROR(VLOOKUP(I33,リスト!$E$2:$F$21,2,0)),"-",VLOOKUP(I33,リスト!$E$2:$F$21,2,0))</f>
        <v>-</v>
      </c>
      <c r="K33" s="85"/>
      <c r="L33" s="85"/>
      <c r="M33" s="84"/>
      <c r="N33" s="81"/>
      <c r="O33" s="83"/>
    </row>
    <row r="34" spans="1:15" s="87" customFormat="1" ht="81" x14ac:dyDescent="0.15">
      <c r="A34" s="81">
        <f t="shared" si="0"/>
        <v>31</v>
      </c>
      <c r="B34" s="81"/>
      <c r="C34" s="83"/>
      <c r="D34" s="84"/>
      <c r="E34" s="100" t="s">
        <v>771</v>
      </c>
      <c r="F34" s="100" t="s">
        <v>772</v>
      </c>
      <c r="G34" s="81"/>
      <c r="H34" s="85"/>
      <c r="I34" s="86"/>
      <c r="J34" s="82" t="str">
        <f>IF(ISERROR(VLOOKUP(I34,リスト!$E$2:$F$21,2,0)),"-",VLOOKUP(I34,リスト!$E$2:$F$21,2,0))</f>
        <v>-</v>
      </c>
      <c r="K34" s="85"/>
      <c r="L34" s="85"/>
      <c r="M34" s="84"/>
      <c r="N34" s="81"/>
      <c r="O34" s="83"/>
    </row>
    <row r="35" spans="1:15" s="87" customFormat="1" ht="81" x14ac:dyDescent="0.15">
      <c r="A35" s="81">
        <f t="shared" si="0"/>
        <v>32</v>
      </c>
      <c r="B35" s="81"/>
      <c r="C35" s="83"/>
      <c r="D35" s="84"/>
      <c r="E35" s="100" t="s">
        <v>771</v>
      </c>
      <c r="F35" s="100" t="s">
        <v>772</v>
      </c>
      <c r="G35" s="81"/>
      <c r="H35" s="85"/>
      <c r="I35" s="86"/>
      <c r="J35" s="82" t="str">
        <f>IF(ISERROR(VLOOKUP(I35,リスト!$E$2:$F$21,2,0)),"-",VLOOKUP(I35,リスト!$E$2:$F$21,2,0))</f>
        <v>-</v>
      </c>
      <c r="K35" s="85"/>
      <c r="L35" s="85"/>
      <c r="M35" s="84"/>
      <c r="N35" s="81"/>
      <c r="O35" s="83"/>
    </row>
    <row r="36" spans="1:15" s="87" customFormat="1" ht="81" x14ac:dyDescent="0.15">
      <c r="A36" s="81">
        <f t="shared" si="0"/>
        <v>33</v>
      </c>
      <c r="B36" s="81"/>
      <c r="C36" s="83"/>
      <c r="D36" s="84"/>
      <c r="E36" s="100" t="s">
        <v>771</v>
      </c>
      <c r="F36" s="100" t="s">
        <v>772</v>
      </c>
      <c r="G36" s="81"/>
      <c r="H36" s="85"/>
      <c r="I36" s="86"/>
      <c r="J36" s="82" t="str">
        <f>IF(ISERROR(VLOOKUP(I36,リスト!$E$2:$F$21,2,0)),"-",VLOOKUP(I36,リスト!$E$2:$F$21,2,0))</f>
        <v>-</v>
      </c>
      <c r="K36" s="85"/>
      <c r="L36" s="85"/>
      <c r="M36" s="84"/>
      <c r="N36" s="81"/>
      <c r="O36" s="83"/>
    </row>
    <row r="37" spans="1:15" s="87" customFormat="1" ht="81" x14ac:dyDescent="0.15">
      <c r="A37" s="81">
        <f t="shared" si="0"/>
        <v>34</v>
      </c>
      <c r="B37" s="81"/>
      <c r="C37" s="83"/>
      <c r="D37" s="84"/>
      <c r="E37" s="100" t="s">
        <v>771</v>
      </c>
      <c r="F37" s="100" t="s">
        <v>772</v>
      </c>
      <c r="G37" s="81"/>
      <c r="H37" s="85"/>
      <c r="I37" s="86"/>
      <c r="J37" s="82" t="str">
        <f>IF(ISERROR(VLOOKUP(I37,リスト!$E$2:$F$21,2,0)),"-",VLOOKUP(I37,リスト!$E$2:$F$21,2,0))</f>
        <v>-</v>
      </c>
      <c r="K37" s="85"/>
      <c r="L37" s="85"/>
      <c r="M37" s="84"/>
      <c r="N37" s="81"/>
      <c r="O37" s="83"/>
    </row>
    <row r="38" spans="1:15" s="87" customFormat="1" ht="81" x14ac:dyDescent="0.15">
      <c r="A38" s="81">
        <f t="shared" si="0"/>
        <v>35</v>
      </c>
      <c r="B38" s="81"/>
      <c r="C38" s="83"/>
      <c r="D38" s="84"/>
      <c r="E38" s="100" t="s">
        <v>771</v>
      </c>
      <c r="F38" s="100" t="s">
        <v>772</v>
      </c>
      <c r="G38" s="81"/>
      <c r="H38" s="85"/>
      <c r="I38" s="86"/>
      <c r="J38" s="82" t="str">
        <f>IF(ISERROR(VLOOKUP(I38,リスト!$E$2:$F$21,2,0)),"-",VLOOKUP(I38,リスト!$E$2:$F$21,2,0))</f>
        <v>-</v>
      </c>
      <c r="K38" s="85"/>
      <c r="L38" s="85"/>
      <c r="M38" s="84"/>
      <c r="N38" s="81"/>
      <c r="O38" s="83"/>
    </row>
    <row r="39" spans="1:15" s="87" customFormat="1" ht="81" x14ac:dyDescent="0.15">
      <c r="A39" s="81">
        <f t="shared" si="0"/>
        <v>36</v>
      </c>
      <c r="B39" s="81"/>
      <c r="C39" s="83"/>
      <c r="D39" s="84"/>
      <c r="E39" s="100" t="s">
        <v>771</v>
      </c>
      <c r="F39" s="100" t="s">
        <v>772</v>
      </c>
      <c r="G39" s="81"/>
      <c r="H39" s="85"/>
      <c r="I39" s="86"/>
      <c r="J39" s="82" t="str">
        <f>IF(ISERROR(VLOOKUP(I39,リスト!$E$2:$F$21,2,0)),"-",VLOOKUP(I39,リスト!$E$2:$F$21,2,0))</f>
        <v>-</v>
      </c>
      <c r="K39" s="85"/>
      <c r="L39" s="85"/>
      <c r="M39" s="84"/>
      <c r="N39" s="81"/>
      <c r="O39" s="83"/>
    </row>
    <row r="40" spans="1:15" s="87" customFormat="1" ht="81" x14ac:dyDescent="0.15">
      <c r="A40" s="81">
        <f t="shared" si="0"/>
        <v>37</v>
      </c>
      <c r="B40" s="81"/>
      <c r="C40" s="83"/>
      <c r="D40" s="84"/>
      <c r="E40" s="100" t="s">
        <v>771</v>
      </c>
      <c r="F40" s="100" t="s">
        <v>772</v>
      </c>
      <c r="G40" s="81"/>
      <c r="H40" s="85"/>
      <c r="I40" s="86"/>
      <c r="J40" s="82" t="str">
        <f>IF(ISERROR(VLOOKUP(I40,リスト!$E$2:$F$21,2,0)),"-",VLOOKUP(I40,リスト!$E$2:$F$21,2,0))</f>
        <v>-</v>
      </c>
      <c r="K40" s="85"/>
      <c r="L40" s="85"/>
      <c r="M40" s="84"/>
      <c r="N40" s="81"/>
      <c r="O40" s="83"/>
    </row>
    <row r="41" spans="1:15" s="87" customFormat="1" ht="81" x14ac:dyDescent="0.15">
      <c r="A41" s="81">
        <f t="shared" si="0"/>
        <v>38</v>
      </c>
      <c r="B41" s="81"/>
      <c r="C41" s="83"/>
      <c r="D41" s="84"/>
      <c r="E41" s="100" t="s">
        <v>771</v>
      </c>
      <c r="F41" s="100" t="s">
        <v>772</v>
      </c>
      <c r="G41" s="81"/>
      <c r="H41" s="85"/>
      <c r="I41" s="86"/>
      <c r="J41" s="82" t="str">
        <f>IF(ISERROR(VLOOKUP(I41,リスト!$E$2:$F$21,2,0)),"-",VLOOKUP(I41,リスト!$E$2:$F$21,2,0))</f>
        <v>-</v>
      </c>
      <c r="K41" s="85"/>
      <c r="L41" s="85"/>
      <c r="M41" s="84"/>
      <c r="N41" s="81"/>
      <c r="O41" s="83"/>
    </row>
    <row r="42" spans="1:15" s="87" customFormat="1" ht="81" x14ac:dyDescent="0.15">
      <c r="A42" s="81">
        <f t="shared" si="0"/>
        <v>39</v>
      </c>
      <c r="B42" s="81"/>
      <c r="C42" s="83"/>
      <c r="D42" s="84"/>
      <c r="E42" s="100" t="s">
        <v>771</v>
      </c>
      <c r="F42" s="100" t="s">
        <v>772</v>
      </c>
      <c r="G42" s="81"/>
      <c r="H42" s="85"/>
      <c r="I42" s="86"/>
      <c r="J42" s="82" t="str">
        <f>IF(ISERROR(VLOOKUP(I42,リスト!$E$2:$F$21,2,0)),"-",VLOOKUP(I42,リスト!$E$2:$F$21,2,0))</f>
        <v>-</v>
      </c>
      <c r="K42" s="85"/>
      <c r="L42" s="85"/>
      <c r="M42" s="84"/>
      <c r="N42" s="81"/>
      <c r="O42" s="83"/>
    </row>
    <row r="43" spans="1:15" s="87" customFormat="1" ht="81" x14ac:dyDescent="0.15">
      <c r="A43" s="81">
        <f t="shared" si="0"/>
        <v>40</v>
      </c>
      <c r="B43" s="81"/>
      <c r="C43" s="83"/>
      <c r="D43" s="84"/>
      <c r="E43" s="100" t="s">
        <v>771</v>
      </c>
      <c r="F43" s="100" t="s">
        <v>772</v>
      </c>
      <c r="G43" s="81"/>
      <c r="H43" s="85"/>
      <c r="I43" s="86"/>
      <c r="J43" s="82" t="str">
        <f>IF(ISERROR(VLOOKUP(I43,リスト!$E$2:$F$21,2,0)),"-",VLOOKUP(I43,リスト!$E$2:$F$21,2,0))</f>
        <v>-</v>
      </c>
      <c r="K43" s="85"/>
      <c r="L43" s="85"/>
      <c r="M43" s="84"/>
      <c r="N43" s="81"/>
      <c r="O43" s="83"/>
    </row>
    <row r="44" spans="1:15" s="87" customFormat="1" ht="81" x14ac:dyDescent="0.15">
      <c r="A44" s="81">
        <f t="shared" si="0"/>
        <v>41</v>
      </c>
      <c r="B44" s="81"/>
      <c r="C44" s="83"/>
      <c r="D44" s="84"/>
      <c r="E44" s="100" t="s">
        <v>771</v>
      </c>
      <c r="F44" s="100" t="s">
        <v>772</v>
      </c>
      <c r="G44" s="81"/>
      <c r="H44" s="85"/>
      <c r="I44" s="86"/>
      <c r="J44" s="82" t="str">
        <f>IF(ISERROR(VLOOKUP(I44,リスト!$E$2:$F$21,2,0)),"-",VLOOKUP(I44,リスト!$E$2:$F$21,2,0))</f>
        <v>-</v>
      </c>
      <c r="K44" s="85"/>
      <c r="L44" s="85"/>
      <c r="M44" s="84"/>
      <c r="N44" s="81"/>
      <c r="O44" s="83"/>
    </row>
    <row r="45" spans="1:15" s="87" customFormat="1" ht="81" x14ac:dyDescent="0.15">
      <c r="A45" s="81">
        <f t="shared" si="0"/>
        <v>42</v>
      </c>
      <c r="B45" s="81"/>
      <c r="C45" s="83"/>
      <c r="D45" s="84"/>
      <c r="E45" s="100" t="s">
        <v>771</v>
      </c>
      <c r="F45" s="100" t="s">
        <v>772</v>
      </c>
      <c r="G45" s="81"/>
      <c r="H45" s="85"/>
      <c r="I45" s="86"/>
      <c r="J45" s="82" t="str">
        <f>IF(ISERROR(VLOOKUP(I45,リスト!$E$2:$F$21,2,0)),"-",VLOOKUP(I45,リスト!$E$2:$F$21,2,0))</f>
        <v>-</v>
      </c>
      <c r="K45" s="85"/>
      <c r="L45" s="85"/>
      <c r="M45" s="84"/>
      <c r="N45" s="81"/>
      <c r="O45" s="83"/>
    </row>
    <row r="46" spans="1:15" s="87" customFormat="1" ht="81" x14ac:dyDescent="0.15">
      <c r="A46" s="81">
        <f t="shared" si="0"/>
        <v>43</v>
      </c>
      <c r="B46" s="81"/>
      <c r="C46" s="83"/>
      <c r="D46" s="84"/>
      <c r="E46" s="100" t="s">
        <v>771</v>
      </c>
      <c r="F46" s="100" t="s">
        <v>772</v>
      </c>
      <c r="G46" s="81"/>
      <c r="H46" s="85"/>
      <c r="I46" s="86"/>
      <c r="J46" s="82" t="str">
        <f>IF(ISERROR(VLOOKUP(I46,リスト!$E$2:$F$21,2,0)),"-",VLOOKUP(I46,リスト!$E$2:$F$21,2,0))</f>
        <v>-</v>
      </c>
      <c r="K46" s="85"/>
      <c r="L46" s="85"/>
      <c r="M46" s="84"/>
      <c r="N46" s="81"/>
      <c r="O46" s="83"/>
    </row>
    <row r="47" spans="1:15" s="87" customFormat="1" ht="81" x14ac:dyDescent="0.15">
      <c r="A47" s="81">
        <f t="shared" si="0"/>
        <v>44</v>
      </c>
      <c r="B47" s="81"/>
      <c r="C47" s="83"/>
      <c r="D47" s="84"/>
      <c r="E47" s="100" t="s">
        <v>771</v>
      </c>
      <c r="F47" s="100" t="s">
        <v>772</v>
      </c>
      <c r="G47" s="81"/>
      <c r="H47" s="85"/>
      <c r="I47" s="86"/>
      <c r="J47" s="82" t="str">
        <f>IF(ISERROR(VLOOKUP(I47,リスト!$E$2:$F$21,2,0)),"-",VLOOKUP(I47,リスト!$E$2:$F$21,2,0))</f>
        <v>-</v>
      </c>
      <c r="K47" s="85"/>
      <c r="L47" s="85"/>
      <c r="M47" s="84"/>
      <c r="N47" s="81"/>
      <c r="O47" s="83"/>
    </row>
    <row r="48" spans="1:15" s="87" customFormat="1" ht="81" x14ac:dyDescent="0.15">
      <c r="A48" s="81">
        <f t="shared" si="0"/>
        <v>45</v>
      </c>
      <c r="B48" s="81"/>
      <c r="C48" s="83"/>
      <c r="D48" s="84"/>
      <c r="E48" s="100" t="s">
        <v>771</v>
      </c>
      <c r="F48" s="100" t="s">
        <v>772</v>
      </c>
      <c r="G48" s="81"/>
      <c r="H48" s="85"/>
      <c r="I48" s="86"/>
      <c r="J48" s="82" t="str">
        <f>IF(ISERROR(VLOOKUP(I48,リスト!$E$2:$F$21,2,0)),"-",VLOOKUP(I48,リスト!$E$2:$F$21,2,0))</f>
        <v>-</v>
      </c>
      <c r="K48" s="85"/>
      <c r="L48" s="85"/>
      <c r="M48" s="84"/>
      <c r="N48" s="81"/>
      <c r="O48" s="83"/>
    </row>
    <row r="49" spans="1:15" s="87" customFormat="1" ht="81" x14ac:dyDescent="0.15">
      <c r="A49" s="81">
        <f t="shared" si="0"/>
        <v>46</v>
      </c>
      <c r="B49" s="81"/>
      <c r="C49" s="83"/>
      <c r="D49" s="84"/>
      <c r="E49" s="100" t="s">
        <v>771</v>
      </c>
      <c r="F49" s="100" t="s">
        <v>772</v>
      </c>
      <c r="G49" s="81"/>
      <c r="H49" s="85"/>
      <c r="I49" s="86"/>
      <c r="J49" s="82" t="str">
        <f>IF(ISERROR(VLOOKUP(I49,リスト!$E$2:$F$21,2,0)),"-",VLOOKUP(I49,リスト!$E$2:$F$21,2,0))</f>
        <v>-</v>
      </c>
      <c r="K49" s="85"/>
      <c r="L49" s="85"/>
      <c r="M49" s="84"/>
      <c r="N49" s="81"/>
      <c r="O49" s="83"/>
    </row>
    <row r="50" spans="1:15" s="87" customFormat="1" ht="81" x14ac:dyDescent="0.15">
      <c r="A50" s="81">
        <f t="shared" si="0"/>
        <v>47</v>
      </c>
      <c r="B50" s="81"/>
      <c r="C50" s="83"/>
      <c r="D50" s="84"/>
      <c r="E50" s="100" t="s">
        <v>771</v>
      </c>
      <c r="F50" s="100" t="s">
        <v>772</v>
      </c>
      <c r="G50" s="81"/>
      <c r="H50" s="85"/>
      <c r="I50" s="86"/>
      <c r="J50" s="82" t="str">
        <f>IF(ISERROR(VLOOKUP(I50,リスト!$E$2:$F$21,2,0)),"-",VLOOKUP(I50,リスト!$E$2:$F$21,2,0))</f>
        <v>-</v>
      </c>
      <c r="K50" s="85"/>
      <c r="L50" s="85"/>
      <c r="M50" s="84"/>
      <c r="N50" s="81"/>
      <c r="O50" s="83"/>
    </row>
    <row r="51" spans="1:15" s="87" customFormat="1" ht="81" x14ac:dyDescent="0.15">
      <c r="A51" s="81">
        <f t="shared" si="0"/>
        <v>48</v>
      </c>
      <c r="B51" s="81"/>
      <c r="C51" s="83"/>
      <c r="D51" s="84"/>
      <c r="E51" s="100" t="s">
        <v>771</v>
      </c>
      <c r="F51" s="100" t="s">
        <v>772</v>
      </c>
      <c r="G51" s="81"/>
      <c r="H51" s="85"/>
      <c r="I51" s="86"/>
      <c r="J51" s="82" t="str">
        <f>IF(ISERROR(VLOOKUP(I51,リスト!$E$2:$F$21,2,0)),"-",VLOOKUP(I51,リスト!$E$2:$F$21,2,0))</f>
        <v>-</v>
      </c>
      <c r="K51" s="85"/>
      <c r="L51" s="85"/>
      <c r="M51" s="84"/>
      <c r="N51" s="81"/>
      <c r="O51" s="83"/>
    </row>
    <row r="52" spans="1:15" s="87" customFormat="1" ht="81" x14ac:dyDescent="0.15">
      <c r="A52" s="81">
        <f t="shared" si="0"/>
        <v>49</v>
      </c>
      <c r="B52" s="81"/>
      <c r="C52" s="83"/>
      <c r="D52" s="84"/>
      <c r="E52" s="100" t="s">
        <v>771</v>
      </c>
      <c r="F52" s="100" t="s">
        <v>772</v>
      </c>
      <c r="G52" s="81"/>
      <c r="H52" s="85"/>
      <c r="I52" s="86"/>
      <c r="J52" s="82" t="str">
        <f>IF(ISERROR(VLOOKUP(I52,リスト!$E$2:$F$21,2,0)),"-",VLOOKUP(I52,リスト!$E$2:$F$21,2,0))</f>
        <v>-</v>
      </c>
      <c r="K52" s="85"/>
      <c r="L52" s="85"/>
      <c r="M52" s="84"/>
      <c r="N52" s="81"/>
      <c r="O52" s="83"/>
    </row>
    <row r="53" spans="1:15" s="87" customFormat="1" ht="81" x14ac:dyDescent="0.15">
      <c r="A53" s="81">
        <f t="shared" si="0"/>
        <v>50</v>
      </c>
      <c r="B53" s="81"/>
      <c r="C53" s="83"/>
      <c r="D53" s="84"/>
      <c r="E53" s="100" t="s">
        <v>771</v>
      </c>
      <c r="F53" s="100" t="s">
        <v>772</v>
      </c>
      <c r="G53" s="81"/>
      <c r="H53" s="85"/>
      <c r="I53" s="86"/>
      <c r="J53" s="82" t="str">
        <f>IF(ISERROR(VLOOKUP(I53,リスト!$E$2:$F$21,2,0)),"-",VLOOKUP(I53,リスト!$E$2:$F$21,2,0))</f>
        <v>-</v>
      </c>
      <c r="K53" s="85"/>
      <c r="L53" s="85"/>
      <c r="M53" s="84"/>
      <c r="N53" s="81"/>
      <c r="O53" s="83"/>
    </row>
  </sheetData>
  <autoFilter ref="A3:O4"/>
  <phoneticPr fontId="16"/>
  <dataValidations count="2">
    <dataValidation type="list" allowBlank="1" showInputMessage="1" showErrorMessage="1" sqref="B4:B53">
      <formula1>"×"</formula1>
    </dataValidation>
    <dataValidation type="list" allowBlank="1" showInputMessage="1" showErrorMessage="1" sqref="N4:N53">
      <formula1>"要,不要"</formula1>
    </dataValidation>
  </dataValidations>
  <pageMargins left="0.39370078740157483" right="0.39370078740157483" top="0.39370078740157483" bottom="0.39370078740157483" header="0.31496062992125984" footer="0.31496062992125984"/>
  <pageSetup paperSize="8" scale="80" fitToHeight="0" orientation="landscape" cellComments="asDisplayed"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リスト!$E$3:$E$21</xm:f>
          </x14:formula1>
          <xm:sqref>I4:I53</xm:sqref>
        </x14:dataValidation>
        <x14:dataValidation type="list" allowBlank="1" showInputMessage="1" showErrorMessage="1">
          <x14:formula1>
            <xm:f>リスト!$B$3:$B$8</xm:f>
          </x14:formula1>
          <xm:sqref>H4:H53</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O53"/>
  <sheetViews>
    <sheetView showGridLines="0" view="pageBreakPreview" zoomScale="70" zoomScaleNormal="70" zoomScaleSheetLayoutView="70" workbookViewId="0">
      <pane xSplit="3" ySplit="3" topLeftCell="D4" activePane="bottomRight" state="frozen"/>
      <selection activeCell="D4" sqref="D4"/>
      <selection pane="topRight" activeCell="D4" sqref="D4"/>
      <selection pane="bottomLeft" activeCell="D4" sqref="D4"/>
      <selection pane="bottomRight" activeCell="D4" sqref="D4"/>
    </sheetView>
  </sheetViews>
  <sheetFormatPr defaultRowHeight="13.5" x14ac:dyDescent="0.15"/>
  <cols>
    <col min="1" max="1" width="4.5" style="1" customWidth="1"/>
    <col min="2" max="2" width="5.625" style="1" bestFit="1" customWidth="1"/>
    <col min="3" max="3" width="9.5" style="1" bestFit="1" customWidth="1"/>
    <col min="4" max="4" width="11.625" style="1" bestFit="1" customWidth="1"/>
    <col min="5" max="7" width="34.375" style="1" customWidth="1"/>
    <col min="8" max="8" width="5.625" style="1" customWidth="1"/>
    <col min="9" max="9" width="23.875" style="1" bestFit="1" customWidth="1"/>
    <col min="10" max="10" width="18.375" style="1" bestFit="1" customWidth="1"/>
    <col min="11" max="11" width="17.75" style="1" customWidth="1"/>
    <col min="12" max="12" width="11.5" style="5" customWidth="1"/>
    <col min="13" max="13" width="11.625" style="5" customWidth="1"/>
    <col min="14" max="14" width="7.5" style="5" bestFit="1" customWidth="1"/>
    <col min="15" max="15" width="25.75" style="1" customWidth="1"/>
    <col min="16" max="16384" width="9" style="1"/>
  </cols>
  <sheetData>
    <row r="1" spans="1:15" x14ac:dyDescent="0.15">
      <c r="A1" s="1" t="s">
        <v>794</v>
      </c>
    </row>
    <row r="3" spans="1:15" ht="27" x14ac:dyDescent="0.15">
      <c r="A3" s="117" t="s">
        <v>271</v>
      </c>
      <c r="B3" s="121" t="s">
        <v>750</v>
      </c>
      <c r="C3" s="121" t="s">
        <v>41</v>
      </c>
      <c r="D3" s="121" t="s">
        <v>30</v>
      </c>
      <c r="E3" s="121" t="s">
        <v>78</v>
      </c>
      <c r="F3" s="121" t="s">
        <v>33</v>
      </c>
      <c r="G3" s="121" t="s">
        <v>77</v>
      </c>
      <c r="H3" s="121" t="s">
        <v>31</v>
      </c>
      <c r="I3" s="121" t="s">
        <v>32</v>
      </c>
      <c r="J3" s="121" t="s">
        <v>592</v>
      </c>
      <c r="K3" s="121" t="s">
        <v>125</v>
      </c>
      <c r="L3" s="121" t="s">
        <v>9</v>
      </c>
      <c r="M3" s="121" t="s">
        <v>392</v>
      </c>
      <c r="N3" s="121" t="s">
        <v>34</v>
      </c>
      <c r="O3" s="122" t="s">
        <v>6</v>
      </c>
    </row>
    <row r="4" spans="1:15" s="87" customFormat="1" ht="81" x14ac:dyDescent="0.15">
      <c r="A4" s="81">
        <f>ROW()-3</f>
        <v>1</v>
      </c>
      <c r="B4" s="81"/>
      <c r="C4" s="83"/>
      <c r="D4" s="84"/>
      <c r="E4" s="100" t="s">
        <v>771</v>
      </c>
      <c r="F4" s="100" t="s">
        <v>772</v>
      </c>
      <c r="G4" s="100"/>
      <c r="H4" s="85"/>
      <c r="I4" s="86"/>
      <c r="J4" s="82" t="str">
        <f>IF(ISERROR(VLOOKUP(I4,リスト!$E$2:$F$21,2,0)),"-",VLOOKUP(I4,リスト!$E$2:$F$21,2,0))</f>
        <v>-</v>
      </c>
      <c r="K4" s="86"/>
      <c r="L4" s="86"/>
      <c r="M4" s="84"/>
      <c r="N4" s="85"/>
      <c r="O4" s="83"/>
    </row>
    <row r="5" spans="1:15" s="87" customFormat="1" ht="81" x14ac:dyDescent="0.15">
      <c r="A5" s="81">
        <f t="shared" ref="A5:A53" si="0">ROW()-3</f>
        <v>2</v>
      </c>
      <c r="B5" s="81"/>
      <c r="C5" s="83"/>
      <c r="D5" s="84"/>
      <c r="E5" s="100" t="s">
        <v>771</v>
      </c>
      <c r="F5" s="100" t="s">
        <v>772</v>
      </c>
      <c r="G5" s="81"/>
      <c r="H5" s="85"/>
      <c r="I5" s="86"/>
      <c r="J5" s="82" t="str">
        <f>IF(ISERROR(VLOOKUP(I5,リスト!$E$2:$F$21,2,0)),"-",VLOOKUP(I5,リスト!$E$2:$F$21,2,0))</f>
        <v>-</v>
      </c>
      <c r="K5" s="85"/>
      <c r="L5" s="85"/>
      <c r="M5" s="84"/>
      <c r="N5" s="81"/>
      <c r="O5" s="83"/>
    </row>
    <row r="6" spans="1:15" s="87" customFormat="1" ht="81" x14ac:dyDescent="0.15">
      <c r="A6" s="81">
        <f t="shared" si="0"/>
        <v>3</v>
      </c>
      <c r="B6" s="81"/>
      <c r="C6" s="83"/>
      <c r="D6" s="84"/>
      <c r="E6" s="100" t="s">
        <v>771</v>
      </c>
      <c r="F6" s="100" t="s">
        <v>772</v>
      </c>
      <c r="G6" s="81"/>
      <c r="H6" s="85"/>
      <c r="I6" s="86"/>
      <c r="J6" s="82" t="str">
        <f>IF(ISERROR(VLOOKUP(I6,リスト!$E$2:$F$21,2,0)),"-",VLOOKUP(I6,リスト!$E$2:$F$21,2,0))</f>
        <v>-</v>
      </c>
      <c r="K6" s="85"/>
      <c r="L6" s="85"/>
      <c r="M6" s="84"/>
      <c r="N6" s="81"/>
      <c r="O6" s="83"/>
    </row>
    <row r="7" spans="1:15" s="87" customFormat="1" ht="81" x14ac:dyDescent="0.15">
      <c r="A7" s="81">
        <f t="shared" si="0"/>
        <v>4</v>
      </c>
      <c r="B7" s="81"/>
      <c r="C7" s="83"/>
      <c r="D7" s="84"/>
      <c r="E7" s="100" t="s">
        <v>771</v>
      </c>
      <c r="F7" s="100" t="s">
        <v>772</v>
      </c>
      <c r="G7" s="81"/>
      <c r="H7" s="85"/>
      <c r="I7" s="86"/>
      <c r="J7" s="82" t="str">
        <f>IF(ISERROR(VLOOKUP(I7,リスト!$E$2:$F$21,2,0)),"-",VLOOKUP(I7,リスト!$E$2:$F$21,2,0))</f>
        <v>-</v>
      </c>
      <c r="K7" s="85"/>
      <c r="L7" s="85"/>
      <c r="M7" s="84"/>
      <c r="N7" s="81"/>
      <c r="O7" s="83"/>
    </row>
    <row r="8" spans="1:15" s="87" customFormat="1" ht="81" x14ac:dyDescent="0.15">
      <c r="A8" s="81">
        <f t="shared" si="0"/>
        <v>5</v>
      </c>
      <c r="B8" s="81"/>
      <c r="C8" s="83"/>
      <c r="D8" s="84"/>
      <c r="E8" s="100" t="s">
        <v>771</v>
      </c>
      <c r="F8" s="100" t="s">
        <v>772</v>
      </c>
      <c r="G8" s="81"/>
      <c r="H8" s="85"/>
      <c r="I8" s="86"/>
      <c r="J8" s="82" t="str">
        <f>IF(ISERROR(VLOOKUP(I8,リスト!$E$2:$F$21,2,0)),"-",VLOOKUP(I8,リスト!$E$2:$F$21,2,0))</f>
        <v>-</v>
      </c>
      <c r="K8" s="85"/>
      <c r="L8" s="85"/>
      <c r="M8" s="84"/>
      <c r="N8" s="81"/>
      <c r="O8" s="83"/>
    </row>
    <row r="9" spans="1:15" s="87" customFormat="1" ht="81" x14ac:dyDescent="0.15">
      <c r="A9" s="81">
        <f t="shared" si="0"/>
        <v>6</v>
      </c>
      <c r="B9" s="81"/>
      <c r="C9" s="83"/>
      <c r="D9" s="84"/>
      <c r="E9" s="100" t="s">
        <v>771</v>
      </c>
      <c r="F9" s="100" t="s">
        <v>772</v>
      </c>
      <c r="G9" s="81"/>
      <c r="H9" s="85"/>
      <c r="I9" s="86"/>
      <c r="J9" s="82" t="str">
        <f>IF(ISERROR(VLOOKUP(I9,リスト!$E$2:$F$21,2,0)),"-",VLOOKUP(I9,リスト!$E$2:$F$21,2,0))</f>
        <v>-</v>
      </c>
      <c r="K9" s="85"/>
      <c r="L9" s="85"/>
      <c r="M9" s="84"/>
      <c r="N9" s="81"/>
      <c r="O9" s="83"/>
    </row>
    <row r="10" spans="1:15" s="87" customFormat="1" ht="81" x14ac:dyDescent="0.15">
      <c r="A10" s="81">
        <f t="shared" si="0"/>
        <v>7</v>
      </c>
      <c r="B10" s="81"/>
      <c r="C10" s="83"/>
      <c r="D10" s="84"/>
      <c r="E10" s="100" t="s">
        <v>771</v>
      </c>
      <c r="F10" s="100" t="s">
        <v>772</v>
      </c>
      <c r="G10" s="81"/>
      <c r="H10" s="85"/>
      <c r="I10" s="86"/>
      <c r="J10" s="82" t="str">
        <f>IF(ISERROR(VLOOKUP(I10,リスト!$E$2:$F$21,2,0)),"-",VLOOKUP(I10,リスト!$E$2:$F$21,2,0))</f>
        <v>-</v>
      </c>
      <c r="K10" s="85"/>
      <c r="L10" s="85"/>
      <c r="M10" s="84"/>
      <c r="N10" s="81"/>
      <c r="O10" s="83"/>
    </row>
    <row r="11" spans="1:15" s="87" customFormat="1" ht="81" x14ac:dyDescent="0.15">
      <c r="A11" s="81">
        <f t="shared" si="0"/>
        <v>8</v>
      </c>
      <c r="B11" s="81"/>
      <c r="C11" s="83"/>
      <c r="D11" s="84"/>
      <c r="E11" s="100" t="s">
        <v>771</v>
      </c>
      <c r="F11" s="100" t="s">
        <v>772</v>
      </c>
      <c r="G11" s="81"/>
      <c r="H11" s="85"/>
      <c r="I11" s="86"/>
      <c r="J11" s="82" t="str">
        <f>IF(ISERROR(VLOOKUP(I11,リスト!$E$2:$F$21,2,0)),"-",VLOOKUP(I11,リスト!$E$2:$F$21,2,0))</f>
        <v>-</v>
      </c>
      <c r="K11" s="85"/>
      <c r="L11" s="85"/>
      <c r="M11" s="84"/>
      <c r="N11" s="81"/>
      <c r="O11" s="83"/>
    </row>
    <row r="12" spans="1:15" s="87" customFormat="1" ht="81" x14ac:dyDescent="0.15">
      <c r="A12" s="81">
        <f t="shared" si="0"/>
        <v>9</v>
      </c>
      <c r="B12" s="81"/>
      <c r="C12" s="83"/>
      <c r="D12" s="84"/>
      <c r="E12" s="100" t="s">
        <v>771</v>
      </c>
      <c r="F12" s="100" t="s">
        <v>772</v>
      </c>
      <c r="G12" s="81"/>
      <c r="H12" s="85"/>
      <c r="I12" s="86"/>
      <c r="J12" s="82" t="str">
        <f>IF(ISERROR(VLOOKUP(I12,リスト!$E$2:$F$21,2,0)),"-",VLOOKUP(I12,リスト!$E$2:$F$21,2,0))</f>
        <v>-</v>
      </c>
      <c r="K12" s="85"/>
      <c r="L12" s="85"/>
      <c r="M12" s="84"/>
      <c r="N12" s="81"/>
      <c r="O12" s="83"/>
    </row>
    <row r="13" spans="1:15" s="87" customFormat="1" ht="81" x14ac:dyDescent="0.15">
      <c r="A13" s="81">
        <f t="shared" si="0"/>
        <v>10</v>
      </c>
      <c r="B13" s="81"/>
      <c r="C13" s="83"/>
      <c r="D13" s="84"/>
      <c r="E13" s="100" t="s">
        <v>771</v>
      </c>
      <c r="F13" s="100" t="s">
        <v>772</v>
      </c>
      <c r="G13" s="81"/>
      <c r="H13" s="85"/>
      <c r="I13" s="86"/>
      <c r="J13" s="82" t="str">
        <f>IF(ISERROR(VLOOKUP(I13,リスト!$E$2:$F$21,2,0)),"-",VLOOKUP(I13,リスト!$E$2:$F$21,2,0))</f>
        <v>-</v>
      </c>
      <c r="K13" s="85"/>
      <c r="L13" s="85"/>
      <c r="M13" s="84"/>
      <c r="N13" s="81"/>
      <c r="O13" s="83"/>
    </row>
    <row r="14" spans="1:15" s="87" customFormat="1" ht="81" x14ac:dyDescent="0.15">
      <c r="A14" s="81">
        <f t="shared" si="0"/>
        <v>11</v>
      </c>
      <c r="B14" s="81"/>
      <c r="C14" s="83"/>
      <c r="D14" s="84"/>
      <c r="E14" s="100" t="s">
        <v>771</v>
      </c>
      <c r="F14" s="100" t="s">
        <v>772</v>
      </c>
      <c r="G14" s="81"/>
      <c r="H14" s="85"/>
      <c r="I14" s="86"/>
      <c r="J14" s="82" t="str">
        <f>IF(ISERROR(VLOOKUP(I14,リスト!$E$2:$F$21,2,0)),"-",VLOOKUP(I14,リスト!$E$2:$F$21,2,0))</f>
        <v>-</v>
      </c>
      <c r="K14" s="85"/>
      <c r="L14" s="85"/>
      <c r="M14" s="84"/>
      <c r="N14" s="81"/>
      <c r="O14" s="83"/>
    </row>
    <row r="15" spans="1:15" s="87" customFormat="1" ht="81" x14ac:dyDescent="0.15">
      <c r="A15" s="81">
        <f t="shared" si="0"/>
        <v>12</v>
      </c>
      <c r="B15" s="81"/>
      <c r="C15" s="83"/>
      <c r="D15" s="84"/>
      <c r="E15" s="100" t="s">
        <v>771</v>
      </c>
      <c r="F15" s="100" t="s">
        <v>772</v>
      </c>
      <c r="G15" s="81"/>
      <c r="H15" s="85"/>
      <c r="I15" s="86"/>
      <c r="J15" s="82" t="str">
        <f>IF(ISERROR(VLOOKUP(I15,リスト!$E$2:$F$21,2,0)),"-",VLOOKUP(I15,リスト!$E$2:$F$21,2,0))</f>
        <v>-</v>
      </c>
      <c r="K15" s="85"/>
      <c r="L15" s="85"/>
      <c r="M15" s="84"/>
      <c r="N15" s="81"/>
      <c r="O15" s="83"/>
    </row>
    <row r="16" spans="1:15" s="87" customFormat="1" ht="81" x14ac:dyDescent="0.15">
      <c r="A16" s="81">
        <f t="shared" si="0"/>
        <v>13</v>
      </c>
      <c r="B16" s="81"/>
      <c r="C16" s="83"/>
      <c r="D16" s="84"/>
      <c r="E16" s="100" t="s">
        <v>771</v>
      </c>
      <c r="F16" s="100" t="s">
        <v>772</v>
      </c>
      <c r="G16" s="81"/>
      <c r="H16" s="85"/>
      <c r="I16" s="86"/>
      <c r="J16" s="82" t="str">
        <f>IF(ISERROR(VLOOKUP(I16,リスト!$E$2:$F$21,2,0)),"-",VLOOKUP(I16,リスト!$E$2:$F$21,2,0))</f>
        <v>-</v>
      </c>
      <c r="K16" s="85"/>
      <c r="L16" s="85"/>
      <c r="M16" s="84"/>
      <c r="N16" s="81"/>
      <c r="O16" s="83"/>
    </row>
    <row r="17" spans="1:15" s="87" customFormat="1" ht="81" x14ac:dyDescent="0.15">
      <c r="A17" s="81">
        <f t="shared" si="0"/>
        <v>14</v>
      </c>
      <c r="B17" s="81"/>
      <c r="C17" s="83"/>
      <c r="D17" s="84"/>
      <c r="E17" s="100" t="s">
        <v>771</v>
      </c>
      <c r="F17" s="100" t="s">
        <v>772</v>
      </c>
      <c r="G17" s="81"/>
      <c r="H17" s="85"/>
      <c r="I17" s="86"/>
      <c r="J17" s="82" t="str">
        <f>IF(ISERROR(VLOOKUP(I17,リスト!$E$2:$F$21,2,0)),"-",VLOOKUP(I17,リスト!$E$2:$F$21,2,0))</f>
        <v>-</v>
      </c>
      <c r="K17" s="85"/>
      <c r="L17" s="85"/>
      <c r="M17" s="84"/>
      <c r="N17" s="81"/>
      <c r="O17" s="83"/>
    </row>
    <row r="18" spans="1:15" s="87" customFormat="1" ht="81" x14ac:dyDescent="0.15">
      <c r="A18" s="81">
        <f t="shared" si="0"/>
        <v>15</v>
      </c>
      <c r="B18" s="81"/>
      <c r="C18" s="83"/>
      <c r="D18" s="84"/>
      <c r="E18" s="100" t="s">
        <v>771</v>
      </c>
      <c r="F18" s="100" t="s">
        <v>772</v>
      </c>
      <c r="G18" s="81"/>
      <c r="H18" s="85"/>
      <c r="I18" s="86"/>
      <c r="J18" s="82" t="str">
        <f>IF(ISERROR(VLOOKUP(I18,リスト!$E$2:$F$21,2,0)),"-",VLOOKUP(I18,リスト!$E$2:$F$21,2,0))</f>
        <v>-</v>
      </c>
      <c r="K18" s="85"/>
      <c r="L18" s="85"/>
      <c r="M18" s="84"/>
      <c r="N18" s="81"/>
      <c r="O18" s="83"/>
    </row>
    <row r="19" spans="1:15" s="87" customFormat="1" ht="81" x14ac:dyDescent="0.15">
      <c r="A19" s="81">
        <f t="shared" si="0"/>
        <v>16</v>
      </c>
      <c r="B19" s="81"/>
      <c r="C19" s="83"/>
      <c r="D19" s="84"/>
      <c r="E19" s="100" t="s">
        <v>771</v>
      </c>
      <c r="F19" s="100" t="s">
        <v>772</v>
      </c>
      <c r="G19" s="81"/>
      <c r="H19" s="85"/>
      <c r="I19" s="86"/>
      <c r="J19" s="82" t="str">
        <f>IF(ISERROR(VLOOKUP(I19,リスト!$E$2:$F$21,2,0)),"-",VLOOKUP(I19,リスト!$E$2:$F$21,2,0))</f>
        <v>-</v>
      </c>
      <c r="K19" s="85"/>
      <c r="L19" s="85"/>
      <c r="M19" s="84"/>
      <c r="N19" s="81"/>
      <c r="O19" s="83"/>
    </row>
    <row r="20" spans="1:15" s="87" customFormat="1" ht="81" x14ac:dyDescent="0.15">
      <c r="A20" s="81">
        <f t="shared" si="0"/>
        <v>17</v>
      </c>
      <c r="B20" s="81"/>
      <c r="C20" s="83"/>
      <c r="D20" s="84"/>
      <c r="E20" s="100" t="s">
        <v>771</v>
      </c>
      <c r="F20" s="100" t="s">
        <v>772</v>
      </c>
      <c r="G20" s="81"/>
      <c r="H20" s="85"/>
      <c r="I20" s="86"/>
      <c r="J20" s="82" t="str">
        <f>IF(ISERROR(VLOOKUP(I20,リスト!$E$2:$F$21,2,0)),"-",VLOOKUP(I20,リスト!$E$2:$F$21,2,0))</f>
        <v>-</v>
      </c>
      <c r="K20" s="85"/>
      <c r="L20" s="85"/>
      <c r="M20" s="84"/>
      <c r="N20" s="81"/>
      <c r="O20" s="83"/>
    </row>
    <row r="21" spans="1:15" s="87" customFormat="1" ht="81" x14ac:dyDescent="0.15">
      <c r="A21" s="81">
        <f t="shared" si="0"/>
        <v>18</v>
      </c>
      <c r="B21" s="81"/>
      <c r="C21" s="83"/>
      <c r="D21" s="84"/>
      <c r="E21" s="100" t="s">
        <v>771</v>
      </c>
      <c r="F21" s="100" t="s">
        <v>772</v>
      </c>
      <c r="G21" s="81"/>
      <c r="H21" s="85"/>
      <c r="I21" s="86"/>
      <c r="J21" s="82" t="str">
        <f>IF(ISERROR(VLOOKUP(I21,リスト!$E$2:$F$21,2,0)),"-",VLOOKUP(I21,リスト!$E$2:$F$21,2,0))</f>
        <v>-</v>
      </c>
      <c r="K21" s="85"/>
      <c r="L21" s="85"/>
      <c r="M21" s="84"/>
      <c r="N21" s="81"/>
      <c r="O21" s="83"/>
    </row>
    <row r="22" spans="1:15" s="87" customFormat="1" ht="81" x14ac:dyDescent="0.15">
      <c r="A22" s="81">
        <f t="shared" si="0"/>
        <v>19</v>
      </c>
      <c r="B22" s="81"/>
      <c r="C22" s="83"/>
      <c r="D22" s="84"/>
      <c r="E22" s="100" t="s">
        <v>771</v>
      </c>
      <c r="F22" s="100" t="s">
        <v>772</v>
      </c>
      <c r="G22" s="81"/>
      <c r="H22" s="85"/>
      <c r="I22" s="86"/>
      <c r="J22" s="82" t="str">
        <f>IF(ISERROR(VLOOKUP(I22,リスト!$E$2:$F$21,2,0)),"-",VLOOKUP(I22,リスト!$E$2:$F$21,2,0))</f>
        <v>-</v>
      </c>
      <c r="K22" s="85"/>
      <c r="L22" s="85"/>
      <c r="M22" s="84"/>
      <c r="N22" s="81"/>
      <c r="O22" s="83"/>
    </row>
    <row r="23" spans="1:15" s="87" customFormat="1" ht="81" x14ac:dyDescent="0.15">
      <c r="A23" s="81">
        <f t="shared" si="0"/>
        <v>20</v>
      </c>
      <c r="B23" s="81"/>
      <c r="C23" s="83"/>
      <c r="D23" s="84"/>
      <c r="E23" s="100" t="s">
        <v>771</v>
      </c>
      <c r="F23" s="100" t="s">
        <v>772</v>
      </c>
      <c r="G23" s="81"/>
      <c r="H23" s="85"/>
      <c r="I23" s="86"/>
      <c r="J23" s="82" t="str">
        <f>IF(ISERROR(VLOOKUP(I23,リスト!$E$2:$F$21,2,0)),"-",VLOOKUP(I23,リスト!$E$2:$F$21,2,0))</f>
        <v>-</v>
      </c>
      <c r="K23" s="85"/>
      <c r="L23" s="85"/>
      <c r="M23" s="84"/>
      <c r="N23" s="81"/>
      <c r="O23" s="83"/>
    </row>
    <row r="24" spans="1:15" s="87" customFormat="1" ht="81" x14ac:dyDescent="0.15">
      <c r="A24" s="81">
        <f t="shared" si="0"/>
        <v>21</v>
      </c>
      <c r="B24" s="81"/>
      <c r="C24" s="83"/>
      <c r="D24" s="84"/>
      <c r="E24" s="100" t="s">
        <v>771</v>
      </c>
      <c r="F24" s="100" t="s">
        <v>772</v>
      </c>
      <c r="G24" s="81"/>
      <c r="H24" s="85"/>
      <c r="I24" s="86"/>
      <c r="J24" s="82" t="str">
        <f>IF(ISERROR(VLOOKUP(I24,リスト!$E$2:$F$21,2,0)),"-",VLOOKUP(I24,リスト!$E$2:$F$21,2,0))</f>
        <v>-</v>
      </c>
      <c r="K24" s="85"/>
      <c r="L24" s="85"/>
      <c r="M24" s="84"/>
      <c r="N24" s="81"/>
      <c r="O24" s="83"/>
    </row>
    <row r="25" spans="1:15" s="87" customFormat="1" ht="81" x14ac:dyDescent="0.15">
      <c r="A25" s="81">
        <f t="shared" si="0"/>
        <v>22</v>
      </c>
      <c r="B25" s="81"/>
      <c r="C25" s="83"/>
      <c r="D25" s="84"/>
      <c r="E25" s="100" t="s">
        <v>771</v>
      </c>
      <c r="F25" s="100" t="s">
        <v>772</v>
      </c>
      <c r="G25" s="81"/>
      <c r="H25" s="85"/>
      <c r="I25" s="86"/>
      <c r="J25" s="82" t="str">
        <f>IF(ISERROR(VLOOKUP(I25,リスト!$E$2:$F$21,2,0)),"-",VLOOKUP(I25,リスト!$E$2:$F$21,2,0))</f>
        <v>-</v>
      </c>
      <c r="K25" s="85"/>
      <c r="L25" s="85"/>
      <c r="M25" s="84"/>
      <c r="N25" s="81"/>
      <c r="O25" s="83"/>
    </row>
    <row r="26" spans="1:15" s="87" customFormat="1" ht="81" x14ac:dyDescent="0.15">
      <c r="A26" s="81">
        <f t="shared" si="0"/>
        <v>23</v>
      </c>
      <c r="B26" s="81"/>
      <c r="C26" s="83"/>
      <c r="D26" s="84"/>
      <c r="E26" s="100" t="s">
        <v>771</v>
      </c>
      <c r="F26" s="100" t="s">
        <v>772</v>
      </c>
      <c r="G26" s="81"/>
      <c r="H26" s="85"/>
      <c r="I26" s="86"/>
      <c r="J26" s="82" t="str">
        <f>IF(ISERROR(VLOOKUP(I26,リスト!$E$2:$F$21,2,0)),"-",VLOOKUP(I26,リスト!$E$2:$F$21,2,0))</f>
        <v>-</v>
      </c>
      <c r="K26" s="85"/>
      <c r="L26" s="85"/>
      <c r="M26" s="84"/>
      <c r="N26" s="81"/>
      <c r="O26" s="83"/>
    </row>
    <row r="27" spans="1:15" s="87" customFormat="1" ht="81" x14ac:dyDescent="0.15">
      <c r="A27" s="81">
        <f t="shared" si="0"/>
        <v>24</v>
      </c>
      <c r="B27" s="81"/>
      <c r="C27" s="83"/>
      <c r="D27" s="84"/>
      <c r="E27" s="100" t="s">
        <v>771</v>
      </c>
      <c r="F27" s="100" t="s">
        <v>772</v>
      </c>
      <c r="G27" s="81"/>
      <c r="H27" s="85"/>
      <c r="I27" s="86"/>
      <c r="J27" s="82" t="str">
        <f>IF(ISERROR(VLOOKUP(I27,リスト!$E$2:$F$21,2,0)),"-",VLOOKUP(I27,リスト!$E$2:$F$21,2,0))</f>
        <v>-</v>
      </c>
      <c r="K27" s="85"/>
      <c r="L27" s="85"/>
      <c r="M27" s="84"/>
      <c r="N27" s="81"/>
      <c r="O27" s="83"/>
    </row>
    <row r="28" spans="1:15" s="87" customFormat="1" ht="81" x14ac:dyDescent="0.15">
      <c r="A28" s="81">
        <f t="shared" si="0"/>
        <v>25</v>
      </c>
      <c r="B28" s="81"/>
      <c r="C28" s="83"/>
      <c r="D28" s="84"/>
      <c r="E28" s="100" t="s">
        <v>771</v>
      </c>
      <c r="F28" s="100" t="s">
        <v>772</v>
      </c>
      <c r="G28" s="81"/>
      <c r="H28" s="85"/>
      <c r="I28" s="86"/>
      <c r="J28" s="82" t="str">
        <f>IF(ISERROR(VLOOKUP(I28,リスト!$E$2:$F$21,2,0)),"-",VLOOKUP(I28,リスト!$E$2:$F$21,2,0))</f>
        <v>-</v>
      </c>
      <c r="K28" s="85"/>
      <c r="L28" s="85"/>
      <c r="M28" s="84"/>
      <c r="N28" s="81"/>
      <c r="O28" s="83"/>
    </row>
    <row r="29" spans="1:15" s="87" customFormat="1" ht="81" x14ac:dyDescent="0.15">
      <c r="A29" s="81">
        <f t="shared" si="0"/>
        <v>26</v>
      </c>
      <c r="B29" s="81"/>
      <c r="C29" s="83"/>
      <c r="D29" s="84"/>
      <c r="E29" s="100" t="s">
        <v>771</v>
      </c>
      <c r="F29" s="100" t="s">
        <v>772</v>
      </c>
      <c r="G29" s="81"/>
      <c r="H29" s="85"/>
      <c r="I29" s="86"/>
      <c r="J29" s="82" t="str">
        <f>IF(ISERROR(VLOOKUP(I29,リスト!$E$2:$F$21,2,0)),"-",VLOOKUP(I29,リスト!$E$2:$F$21,2,0))</f>
        <v>-</v>
      </c>
      <c r="K29" s="85"/>
      <c r="L29" s="85"/>
      <c r="M29" s="84"/>
      <c r="N29" s="81"/>
      <c r="O29" s="83"/>
    </row>
    <row r="30" spans="1:15" s="87" customFormat="1" ht="81" x14ac:dyDescent="0.15">
      <c r="A30" s="81">
        <f t="shared" si="0"/>
        <v>27</v>
      </c>
      <c r="B30" s="81"/>
      <c r="C30" s="83"/>
      <c r="D30" s="84"/>
      <c r="E30" s="100" t="s">
        <v>771</v>
      </c>
      <c r="F30" s="100" t="s">
        <v>772</v>
      </c>
      <c r="G30" s="81"/>
      <c r="H30" s="85"/>
      <c r="I30" s="86"/>
      <c r="J30" s="82" t="str">
        <f>IF(ISERROR(VLOOKUP(I30,リスト!$E$2:$F$21,2,0)),"-",VLOOKUP(I30,リスト!$E$2:$F$21,2,0))</f>
        <v>-</v>
      </c>
      <c r="K30" s="85"/>
      <c r="L30" s="85"/>
      <c r="M30" s="84"/>
      <c r="N30" s="81"/>
      <c r="O30" s="83"/>
    </row>
    <row r="31" spans="1:15" s="87" customFormat="1" ht="81" x14ac:dyDescent="0.15">
      <c r="A31" s="81">
        <f t="shared" si="0"/>
        <v>28</v>
      </c>
      <c r="B31" s="81"/>
      <c r="C31" s="83"/>
      <c r="D31" s="84"/>
      <c r="E31" s="100" t="s">
        <v>771</v>
      </c>
      <c r="F31" s="100" t="s">
        <v>772</v>
      </c>
      <c r="G31" s="81"/>
      <c r="H31" s="85"/>
      <c r="I31" s="86"/>
      <c r="J31" s="82" t="str">
        <f>IF(ISERROR(VLOOKUP(I31,リスト!$E$2:$F$21,2,0)),"-",VLOOKUP(I31,リスト!$E$2:$F$21,2,0))</f>
        <v>-</v>
      </c>
      <c r="K31" s="85"/>
      <c r="L31" s="85"/>
      <c r="M31" s="84"/>
      <c r="N31" s="81"/>
      <c r="O31" s="83"/>
    </row>
    <row r="32" spans="1:15" s="87" customFormat="1" ht="81" x14ac:dyDescent="0.15">
      <c r="A32" s="81">
        <f t="shared" si="0"/>
        <v>29</v>
      </c>
      <c r="B32" s="81"/>
      <c r="C32" s="83"/>
      <c r="D32" s="84"/>
      <c r="E32" s="100" t="s">
        <v>771</v>
      </c>
      <c r="F32" s="100" t="s">
        <v>772</v>
      </c>
      <c r="G32" s="81"/>
      <c r="H32" s="85"/>
      <c r="I32" s="86"/>
      <c r="J32" s="82" t="str">
        <f>IF(ISERROR(VLOOKUP(I32,リスト!$E$2:$F$21,2,0)),"-",VLOOKUP(I32,リスト!$E$2:$F$21,2,0))</f>
        <v>-</v>
      </c>
      <c r="K32" s="85"/>
      <c r="L32" s="85"/>
      <c r="M32" s="84"/>
      <c r="N32" s="81"/>
      <c r="O32" s="83"/>
    </row>
    <row r="33" spans="1:15" s="87" customFormat="1" ht="81" x14ac:dyDescent="0.15">
      <c r="A33" s="81">
        <f t="shared" si="0"/>
        <v>30</v>
      </c>
      <c r="B33" s="81"/>
      <c r="C33" s="83"/>
      <c r="D33" s="84"/>
      <c r="E33" s="100" t="s">
        <v>771</v>
      </c>
      <c r="F33" s="100" t="s">
        <v>772</v>
      </c>
      <c r="G33" s="81"/>
      <c r="H33" s="85"/>
      <c r="I33" s="86"/>
      <c r="J33" s="82" t="str">
        <f>IF(ISERROR(VLOOKUP(I33,リスト!$E$2:$F$21,2,0)),"-",VLOOKUP(I33,リスト!$E$2:$F$21,2,0))</f>
        <v>-</v>
      </c>
      <c r="K33" s="85"/>
      <c r="L33" s="85"/>
      <c r="M33" s="84"/>
      <c r="N33" s="81"/>
      <c r="O33" s="83"/>
    </row>
    <row r="34" spans="1:15" s="87" customFormat="1" ht="81" x14ac:dyDescent="0.15">
      <c r="A34" s="81">
        <f t="shared" si="0"/>
        <v>31</v>
      </c>
      <c r="B34" s="81"/>
      <c r="C34" s="83"/>
      <c r="D34" s="84"/>
      <c r="E34" s="100" t="s">
        <v>771</v>
      </c>
      <c r="F34" s="100" t="s">
        <v>772</v>
      </c>
      <c r="G34" s="81"/>
      <c r="H34" s="85"/>
      <c r="I34" s="86"/>
      <c r="J34" s="82" t="str">
        <f>IF(ISERROR(VLOOKUP(I34,リスト!$E$2:$F$21,2,0)),"-",VLOOKUP(I34,リスト!$E$2:$F$21,2,0))</f>
        <v>-</v>
      </c>
      <c r="K34" s="85"/>
      <c r="L34" s="85"/>
      <c r="M34" s="84"/>
      <c r="N34" s="81"/>
      <c r="O34" s="83"/>
    </row>
    <row r="35" spans="1:15" s="87" customFormat="1" ht="81" x14ac:dyDescent="0.15">
      <c r="A35" s="81">
        <f t="shared" si="0"/>
        <v>32</v>
      </c>
      <c r="B35" s="81"/>
      <c r="C35" s="83"/>
      <c r="D35" s="84"/>
      <c r="E35" s="100" t="s">
        <v>771</v>
      </c>
      <c r="F35" s="100" t="s">
        <v>772</v>
      </c>
      <c r="G35" s="81"/>
      <c r="H35" s="85"/>
      <c r="I35" s="86"/>
      <c r="J35" s="82" t="str">
        <f>IF(ISERROR(VLOOKUP(I35,リスト!$E$2:$F$21,2,0)),"-",VLOOKUP(I35,リスト!$E$2:$F$21,2,0))</f>
        <v>-</v>
      </c>
      <c r="K35" s="85"/>
      <c r="L35" s="85"/>
      <c r="M35" s="84"/>
      <c r="N35" s="81"/>
      <c r="O35" s="83"/>
    </row>
    <row r="36" spans="1:15" s="87" customFormat="1" ht="81" x14ac:dyDescent="0.15">
      <c r="A36" s="81">
        <f t="shared" si="0"/>
        <v>33</v>
      </c>
      <c r="B36" s="81"/>
      <c r="C36" s="83"/>
      <c r="D36" s="84"/>
      <c r="E36" s="100" t="s">
        <v>771</v>
      </c>
      <c r="F36" s="100" t="s">
        <v>772</v>
      </c>
      <c r="G36" s="81"/>
      <c r="H36" s="85"/>
      <c r="I36" s="86"/>
      <c r="J36" s="82" t="str">
        <f>IF(ISERROR(VLOOKUP(I36,リスト!$E$2:$F$21,2,0)),"-",VLOOKUP(I36,リスト!$E$2:$F$21,2,0))</f>
        <v>-</v>
      </c>
      <c r="K36" s="85"/>
      <c r="L36" s="85"/>
      <c r="M36" s="84"/>
      <c r="N36" s="81"/>
      <c r="O36" s="83"/>
    </row>
    <row r="37" spans="1:15" s="87" customFormat="1" ht="81" x14ac:dyDescent="0.15">
      <c r="A37" s="81">
        <f t="shared" si="0"/>
        <v>34</v>
      </c>
      <c r="B37" s="81"/>
      <c r="C37" s="83"/>
      <c r="D37" s="84"/>
      <c r="E37" s="100" t="s">
        <v>771</v>
      </c>
      <c r="F37" s="100" t="s">
        <v>772</v>
      </c>
      <c r="G37" s="81"/>
      <c r="H37" s="85"/>
      <c r="I37" s="86"/>
      <c r="J37" s="82" t="str">
        <f>IF(ISERROR(VLOOKUP(I37,リスト!$E$2:$F$21,2,0)),"-",VLOOKUP(I37,リスト!$E$2:$F$21,2,0))</f>
        <v>-</v>
      </c>
      <c r="K37" s="85"/>
      <c r="L37" s="85"/>
      <c r="M37" s="84"/>
      <c r="N37" s="81"/>
      <c r="O37" s="83"/>
    </row>
    <row r="38" spans="1:15" s="87" customFormat="1" ht="81" x14ac:dyDescent="0.15">
      <c r="A38" s="81">
        <f t="shared" si="0"/>
        <v>35</v>
      </c>
      <c r="B38" s="81"/>
      <c r="C38" s="83"/>
      <c r="D38" s="84"/>
      <c r="E38" s="100" t="s">
        <v>771</v>
      </c>
      <c r="F38" s="100" t="s">
        <v>772</v>
      </c>
      <c r="G38" s="81"/>
      <c r="H38" s="85"/>
      <c r="I38" s="86"/>
      <c r="J38" s="82" t="str">
        <f>IF(ISERROR(VLOOKUP(I38,リスト!$E$2:$F$21,2,0)),"-",VLOOKUP(I38,リスト!$E$2:$F$21,2,0))</f>
        <v>-</v>
      </c>
      <c r="K38" s="85"/>
      <c r="L38" s="85"/>
      <c r="M38" s="84"/>
      <c r="N38" s="81"/>
      <c r="O38" s="83"/>
    </row>
    <row r="39" spans="1:15" s="87" customFormat="1" ht="81" x14ac:dyDescent="0.15">
      <c r="A39" s="81">
        <f t="shared" si="0"/>
        <v>36</v>
      </c>
      <c r="B39" s="81"/>
      <c r="C39" s="83"/>
      <c r="D39" s="84"/>
      <c r="E39" s="100" t="s">
        <v>771</v>
      </c>
      <c r="F39" s="100" t="s">
        <v>772</v>
      </c>
      <c r="G39" s="81"/>
      <c r="H39" s="85"/>
      <c r="I39" s="86"/>
      <c r="J39" s="82" t="str">
        <f>IF(ISERROR(VLOOKUP(I39,リスト!$E$2:$F$21,2,0)),"-",VLOOKUP(I39,リスト!$E$2:$F$21,2,0))</f>
        <v>-</v>
      </c>
      <c r="K39" s="85"/>
      <c r="L39" s="85"/>
      <c r="M39" s="84"/>
      <c r="N39" s="81"/>
      <c r="O39" s="83"/>
    </row>
    <row r="40" spans="1:15" s="87" customFormat="1" ht="81" x14ac:dyDescent="0.15">
      <c r="A40" s="81">
        <f t="shared" si="0"/>
        <v>37</v>
      </c>
      <c r="B40" s="81"/>
      <c r="C40" s="83"/>
      <c r="D40" s="84"/>
      <c r="E40" s="100" t="s">
        <v>771</v>
      </c>
      <c r="F40" s="100" t="s">
        <v>772</v>
      </c>
      <c r="G40" s="81"/>
      <c r="H40" s="85"/>
      <c r="I40" s="86"/>
      <c r="J40" s="82" t="str">
        <f>IF(ISERROR(VLOOKUP(I40,リスト!$E$2:$F$21,2,0)),"-",VLOOKUP(I40,リスト!$E$2:$F$21,2,0))</f>
        <v>-</v>
      </c>
      <c r="K40" s="85"/>
      <c r="L40" s="85"/>
      <c r="M40" s="84"/>
      <c r="N40" s="81"/>
      <c r="O40" s="83"/>
    </row>
    <row r="41" spans="1:15" s="87" customFormat="1" ht="81" x14ac:dyDescent="0.15">
      <c r="A41" s="81">
        <f t="shared" si="0"/>
        <v>38</v>
      </c>
      <c r="B41" s="81"/>
      <c r="C41" s="83"/>
      <c r="D41" s="84"/>
      <c r="E41" s="100" t="s">
        <v>771</v>
      </c>
      <c r="F41" s="100" t="s">
        <v>772</v>
      </c>
      <c r="G41" s="81"/>
      <c r="H41" s="85"/>
      <c r="I41" s="86"/>
      <c r="J41" s="82" t="str">
        <f>IF(ISERROR(VLOOKUP(I41,リスト!$E$2:$F$21,2,0)),"-",VLOOKUP(I41,リスト!$E$2:$F$21,2,0))</f>
        <v>-</v>
      </c>
      <c r="K41" s="85"/>
      <c r="L41" s="85"/>
      <c r="M41" s="84"/>
      <c r="N41" s="81"/>
      <c r="O41" s="83"/>
    </row>
    <row r="42" spans="1:15" s="87" customFormat="1" ht="81" x14ac:dyDescent="0.15">
      <c r="A42" s="81">
        <f t="shared" si="0"/>
        <v>39</v>
      </c>
      <c r="B42" s="81"/>
      <c r="C42" s="83"/>
      <c r="D42" s="84"/>
      <c r="E42" s="100" t="s">
        <v>771</v>
      </c>
      <c r="F42" s="100" t="s">
        <v>772</v>
      </c>
      <c r="G42" s="81"/>
      <c r="H42" s="85"/>
      <c r="I42" s="86"/>
      <c r="J42" s="82" t="str">
        <f>IF(ISERROR(VLOOKUP(I42,リスト!$E$2:$F$21,2,0)),"-",VLOOKUP(I42,リスト!$E$2:$F$21,2,0))</f>
        <v>-</v>
      </c>
      <c r="K42" s="85"/>
      <c r="L42" s="85"/>
      <c r="M42" s="84"/>
      <c r="N42" s="81"/>
      <c r="O42" s="83"/>
    </row>
    <row r="43" spans="1:15" s="87" customFormat="1" ht="81" x14ac:dyDescent="0.15">
      <c r="A43" s="81">
        <f t="shared" si="0"/>
        <v>40</v>
      </c>
      <c r="B43" s="81"/>
      <c r="C43" s="83"/>
      <c r="D43" s="84"/>
      <c r="E43" s="100" t="s">
        <v>771</v>
      </c>
      <c r="F43" s="100" t="s">
        <v>772</v>
      </c>
      <c r="G43" s="81"/>
      <c r="H43" s="85"/>
      <c r="I43" s="86"/>
      <c r="J43" s="82" t="str">
        <f>IF(ISERROR(VLOOKUP(I43,リスト!$E$2:$F$21,2,0)),"-",VLOOKUP(I43,リスト!$E$2:$F$21,2,0))</f>
        <v>-</v>
      </c>
      <c r="K43" s="85"/>
      <c r="L43" s="85"/>
      <c r="M43" s="84"/>
      <c r="N43" s="81"/>
      <c r="O43" s="83"/>
    </row>
    <row r="44" spans="1:15" s="87" customFormat="1" ht="81" x14ac:dyDescent="0.15">
      <c r="A44" s="81">
        <f t="shared" si="0"/>
        <v>41</v>
      </c>
      <c r="B44" s="81"/>
      <c r="C44" s="83"/>
      <c r="D44" s="84"/>
      <c r="E44" s="100" t="s">
        <v>771</v>
      </c>
      <c r="F44" s="100" t="s">
        <v>772</v>
      </c>
      <c r="G44" s="81"/>
      <c r="H44" s="85"/>
      <c r="I44" s="86"/>
      <c r="J44" s="82" t="str">
        <f>IF(ISERROR(VLOOKUP(I44,リスト!$E$2:$F$21,2,0)),"-",VLOOKUP(I44,リスト!$E$2:$F$21,2,0))</f>
        <v>-</v>
      </c>
      <c r="K44" s="85"/>
      <c r="L44" s="85"/>
      <c r="M44" s="84"/>
      <c r="N44" s="81"/>
      <c r="O44" s="83"/>
    </row>
    <row r="45" spans="1:15" s="87" customFormat="1" ht="81" x14ac:dyDescent="0.15">
      <c r="A45" s="81">
        <f t="shared" si="0"/>
        <v>42</v>
      </c>
      <c r="B45" s="81"/>
      <c r="C45" s="83"/>
      <c r="D45" s="84"/>
      <c r="E45" s="100" t="s">
        <v>771</v>
      </c>
      <c r="F45" s="100" t="s">
        <v>772</v>
      </c>
      <c r="G45" s="81"/>
      <c r="H45" s="85"/>
      <c r="I45" s="86"/>
      <c r="J45" s="82" t="str">
        <f>IF(ISERROR(VLOOKUP(I45,リスト!$E$2:$F$21,2,0)),"-",VLOOKUP(I45,リスト!$E$2:$F$21,2,0))</f>
        <v>-</v>
      </c>
      <c r="K45" s="85"/>
      <c r="L45" s="85"/>
      <c r="M45" s="84"/>
      <c r="N45" s="81"/>
      <c r="O45" s="83"/>
    </row>
    <row r="46" spans="1:15" s="87" customFormat="1" ht="81" x14ac:dyDescent="0.15">
      <c r="A46" s="81">
        <f t="shared" si="0"/>
        <v>43</v>
      </c>
      <c r="B46" s="81"/>
      <c r="C46" s="83"/>
      <c r="D46" s="84"/>
      <c r="E46" s="100" t="s">
        <v>771</v>
      </c>
      <c r="F46" s="100" t="s">
        <v>772</v>
      </c>
      <c r="G46" s="81"/>
      <c r="H46" s="85"/>
      <c r="I46" s="86"/>
      <c r="J46" s="82" t="str">
        <f>IF(ISERROR(VLOOKUP(I46,リスト!$E$2:$F$21,2,0)),"-",VLOOKUP(I46,リスト!$E$2:$F$21,2,0))</f>
        <v>-</v>
      </c>
      <c r="K46" s="85"/>
      <c r="L46" s="85"/>
      <c r="M46" s="84"/>
      <c r="N46" s="81"/>
      <c r="O46" s="83"/>
    </row>
    <row r="47" spans="1:15" s="87" customFormat="1" ht="81" x14ac:dyDescent="0.15">
      <c r="A47" s="81">
        <f t="shared" si="0"/>
        <v>44</v>
      </c>
      <c r="B47" s="81"/>
      <c r="C47" s="83"/>
      <c r="D47" s="84"/>
      <c r="E47" s="100" t="s">
        <v>771</v>
      </c>
      <c r="F47" s="100" t="s">
        <v>772</v>
      </c>
      <c r="G47" s="81"/>
      <c r="H47" s="85"/>
      <c r="I47" s="86"/>
      <c r="J47" s="82" t="str">
        <f>IF(ISERROR(VLOOKUP(I47,リスト!$E$2:$F$21,2,0)),"-",VLOOKUP(I47,リスト!$E$2:$F$21,2,0))</f>
        <v>-</v>
      </c>
      <c r="K47" s="85"/>
      <c r="L47" s="85"/>
      <c r="M47" s="84"/>
      <c r="N47" s="81"/>
      <c r="O47" s="83"/>
    </row>
    <row r="48" spans="1:15" s="87" customFormat="1" ht="81" x14ac:dyDescent="0.15">
      <c r="A48" s="81">
        <f t="shared" si="0"/>
        <v>45</v>
      </c>
      <c r="B48" s="81"/>
      <c r="C48" s="83"/>
      <c r="D48" s="84"/>
      <c r="E48" s="100" t="s">
        <v>771</v>
      </c>
      <c r="F48" s="100" t="s">
        <v>772</v>
      </c>
      <c r="G48" s="81"/>
      <c r="H48" s="85"/>
      <c r="I48" s="86"/>
      <c r="J48" s="82" t="str">
        <f>IF(ISERROR(VLOOKUP(I48,リスト!$E$2:$F$21,2,0)),"-",VLOOKUP(I48,リスト!$E$2:$F$21,2,0))</f>
        <v>-</v>
      </c>
      <c r="K48" s="85"/>
      <c r="L48" s="85"/>
      <c r="M48" s="84"/>
      <c r="N48" s="81"/>
      <c r="O48" s="83"/>
    </row>
    <row r="49" spans="1:15" s="87" customFormat="1" ht="81" x14ac:dyDescent="0.15">
      <c r="A49" s="81">
        <f t="shared" si="0"/>
        <v>46</v>
      </c>
      <c r="B49" s="81"/>
      <c r="C49" s="83"/>
      <c r="D49" s="84"/>
      <c r="E49" s="100" t="s">
        <v>771</v>
      </c>
      <c r="F49" s="100" t="s">
        <v>772</v>
      </c>
      <c r="G49" s="81"/>
      <c r="H49" s="85"/>
      <c r="I49" s="86"/>
      <c r="J49" s="82" t="str">
        <f>IF(ISERROR(VLOOKUP(I49,リスト!$E$2:$F$21,2,0)),"-",VLOOKUP(I49,リスト!$E$2:$F$21,2,0))</f>
        <v>-</v>
      </c>
      <c r="K49" s="85"/>
      <c r="L49" s="85"/>
      <c r="M49" s="84"/>
      <c r="N49" s="81"/>
      <c r="O49" s="83"/>
    </row>
    <row r="50" spans="1:15" s="87" customFormat="1" ht="81" x14ac:dyDescent="0.15">
      <c r="A50" s="81">
        <f t="shared" si="0"/>
        <v>47</v>
      </c>
      <c r="B50" s="81"/>
      <c r="C50" s="83"/>
      <c r="D50" s="84"/>
      <c r="E50" s="100" t="s">
        <v>771</v>
      </c>
      <c r="F50" s="100" t="s">
        <v>772</v>
      </c>
      <c r="G50" s="81"/>
      <c r="H50" s="85"/>
      <c r="I50" s="86"/>
      <c r="J50" s="82" t="str">
        <f>IF(ISERROR(VLOOKUP(I50,リスト!$E$2:$F$21,2,0)),"-",VLOOKUP(I50,リスト!$E$2:$F$21,2,0))</f>
        <v>-</v>
      </c>
      <c r="K50" s="85"/>
      <c r="L50" s="85"/>
      <c r="M50" s="84"/>
      <c r="N50" s="81"/>
      <c r="O50" s="83"/>
    </row>
    <row r="51" spans="1:15" s="87" customFormat="1" ht="81" x14ac:dyDescent="0.15">
      <c r="A51" s="81">
        <f t="shared" si="0"/>
        <v>48</v>
      </c>
      <c r="B51" s="81"/>
      <c r="C51" s="83"/>
      <c r="D51" s="84"/>
      <c r="E51" s="100" t="s">
        <v>771</v>
      </c>
      <c r="F51" s="100" t="s">
        <v>772</v>
      </c>
      <c r="G51" s="81"/>
      <c r="H51" s="85"/>
      <c r="I51" s="86"/>
      <c r="J51" s="82" t="str">
        <f>IF(ISERROR(VLOOKUP(I51,リスト!$E$2:$F$21,2,0)),"-",VLOOKUP(I51,リスト!$E$2:$F$21,2,0))</f>
        <v>-</v>
      </c>
      <c r="K51" s="85"/>
      <c r="L51" s="85"/>
      <c r="M51" s="84"/>
      <c r="N51" s="81"/>
      <c r="O51" s="83"/>
    </row>
    <row r="52" spans="1:15" s="87" customFormat="1" ht="81" x14ac:dyDescent="0.15">
      <c r="A52" s="81">
        <f t="shared" si="0"/>
        <v>49</v>
      </c>
      <c r="B52" s="81"/>
      <c r="C52" s="83"/>
      <c r="D52" s="84"/>
      <c r="E52" s="100" t="s">
        <v>771</v>
      </c>
      <c r="F52" s="100" t="s">
        <v>772</v>
      </c>
      <c r="G52" s="81"/>
      <c r="H52" s="85"/>
      <c r="I52" s="86"/>
      <c r="J52" s="82" t="str">
        <f>IF(ISERROR(VLOOKUP(I52,リスト!$E$2:$F$21,2,0)),"-",VLOOKUP(I52,リスト!$E$2:$F$21,2,0))</f>
        <v>-</v>
      </c>
      <c r="K52" s="85"/>
      <c r="L52" s="85"/>
      <c r="M52" s="84"/>
      <c r="N52" s="81"/>
      <c r="O52" s="83"/>
    </row>
    <row r="53" spans="1:15" s="87" customFormat="1" ht="81" x14ac:dyDescent="0.15">
      <c r="A53" s="81">
        <f t="shared" si="0"/>
        <v>50</v>
      </c>
      <c r="B53" s="81"/>
      <c r="C53" s="83"/>
      <c r="D53" s="84"/>
      <c r="E53" s="100" t="s">
        <v>771</v>
      </c>
      <c r="F53" s="100" t="s">
        <v>772</v>
      </c>
      <c r="G53" s="81"/>
      <c r="H53" s="85"/>
      <c r="I53" s="86"/>
      <c r="J53" s="82" t="str">
        <f>IF(ISERROR(VLOOKUP(I53,リスト!$E$2:$F$21,2,0)),"-",VLOOKUP(I53,リスト!$E$2:$F$21,2,0))</f>
        <v>-</v>
      </c>
      <c r="K53" s="85"/>
      <c r="L53" s="85"/>
      <c r="M53" s="84"/>
      <c r="N53" s="81"/>
      <c r="O53" s="83"/>
    </row>
  </sheetData>
  <autoFilter ref="A3:O4"/>
  <phoneticPr fontId="16"/>
  <dataValidations disablePrompts="1" count="2">
    <dataValidation type="list" allowBlank="1" showInputMessage="1" showErrorMessage="1" sqref="N4:N53">
      <formula1>"要,不要"</formula1>
    </dataValidation>
    <dataValidation type="list" allowBlank="1" showInputMessage="1" showErrorMessage="1" sqref="B4:B53">
      <formula1>"×"</formula1>
    </dataValidation>
  </dataValidations>
  <pageMargins left="0.39370078740157483" right="0.39370078740157483" top="0.39370078740157483" bottom="0.39370078740157483" header="0.31496062992125984" footer="0.31496062992125984"/>
  <pageSetup paperSize="8" scale="80" fitToHeight="0" orientation="landscape" cellComments="asDisplayed" r:id="rId1"/>
  <legacy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リスト!$B$3:$B$8</xm:f>
          </x14:formula1>
          <xm:sqref>H4:H53</xm:sqref>
        </x14:dataValidation>
        <x14:dataValidation type="list" allowBlank="1" showInputMessage="1" showErrorMessage="1">
          <x14:formula1>
            <xm:f>リスト!$E$3:$E$21</xm:f>
          </x14:formula1>
          <xm:sqref>I4:I53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12</vt:i4>
      </vt:variant>
    </vt:vector>
  </HeadingPairs>
  <TitlesOfParts>
    <vt:vector size="23" baseType="lpstr">
      <vt:lpstr>表紙</vt:lpstr>
      <vt:lpstr>共通テスト(画面)</vt:lpstr>
      <vt:lpstr>共通テスト(帳票・SQL)</vt:lpstr>
      <vt:lpstr>共通テスト(バッチ)</vt:lpstr>
      <vt:lpstr>業務テスト</vt:lpstr>
      <vt:lpstr>個別テスト</vt:lpstr>
      <vt:lpstr>障害管理表</vt:lpstr>
      <vt:lpstr>障害管理表_BP受入</vt:lpstr>
      <vt:lpstr>障害管理表_FE受入</vt:lpstr>
      <vt:lpstr>リスト</vt:lpstr>
      <vt:lpstr>マクロ固定文言</vt:lpstr>
      <vt:lpstr>'共通テスト(バッチ)'!Print_Area</vt:lpstr>
      <vt:lpstr>'共通テスト(画面)'!Print_Area</vt:lpstr>
      <vt:lpstr>'共通テスト(帳票・SQL)'!Print_Area</vt:lpstr>
      <vt:lpstr>業務テスト!Print_Area</vt:lpstr>
      <vt:lpstr>'共通テスト(バッチ)'!Print_Titles</vt:lpstr>
      <vt:lpstr>'共通テスト(画面)'!Print_Titles</vt:lpstr>
      <vt:lpstr>'共通テスト(帳票・SQL)'!Print_Titles</vt:lpstr>
      <vt:lpstr>業務テスト!Print_Titles</vt:lpstr>
      <vt:lpstr>個別テスト!Print_Titles</vt:lpstr>
      <vt:lpstr>障害管理表!Print_Titles</vt:lpstr>
      <vt:lpstr>障害管理表_BP受入!Print_Titles</vt:lpstr>
      <vt:lpstr>障害管理表_FE受入!Print_Titles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FJ-USER</cp:lastModifiedBy>
  <cp:lastPrinted>2016-03-11T04:14:06Z</cp:lastPrinted>
  <dcterms:created xsi:type="dcterms:W3CDTF">2016-02-19T11:43:57Z</dcterms:created>
  <dcterms:modified xsi:type="dcterms:W3CDTF">2016-08-02T07:42:21Z</dcterms:modified>
</cp:coreProperties>
</file>