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derek.xu\Desktop\"/>
    </mc:Choice>
  </mc:AlternateContent>
  <xr:revisionPtr revIDLastSave="0" documentId="13_ncr:1_{D4DB9892-C564-430D-8539-C64649050A09}" xr6:coauthVersionLast="45" xr6:coauthVersionMax="45" xr10:uidLastSave="{00000000-0000-0000-0000-000000000000}"/>
  <bookViews>
    <workbookView xWindow="28680" yWindow="-195" windowWidth="29040" windowHeight="15840" xr2:uid="{00000000-000D-0000-FFFF-FFFF00000000}"/>
  </bookViews>
  <sheets>
    <sheet name="Sheet1" sheetId="1" r:id="rId1"/>
    <sheet name="幸运值参照" sheetId="3" r:id="rId2"/>
    <sheet name="管端黑名单系统"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1" i="3" l="1"/>
  <c r="J22" i="3" s="1"/>
  <c r="J23" i="3" s="1"/>
  <c r="J24" i="3" s="1"/>
  <c r="J25" i="3" s="1"/>
  <c r="J26" i="3" s="1"/>
  <c r="J27" i="3" s="1"/>
  <c r="J28" i="3" s="1"/>
  <c r="J29" i="3" s="1"/>
  <c r="J30" i="3" s="1"/>
  <c r="J31" i="3" s="1"/>
  <c r="J32" i="3" s="1"/>
  <c r="J33" i="3" s="1"/>
  <c r="J34" i="3" s="1"/>
  <c r="J35" i="3" s="1"/>
  <c r="J36" i="3" s="1"/>
  <c r="J37" i="3" s="1"/>
  <c r="J38" i="3" s="1"/>
  <c r="J20" i="3"/>
  <c r="L20" i="3" l="1"/>
  <c r="L19" i="3"/>
  <c r="L37" i="3"/>
  <c r="F19" i="3"/>
  <c r="D20" i="3"/>
  <c r="F20" i="3" s="1"/>
  <c r="E7" i="3"/>
  <c r="E5" i="3"/>
  <c r="E6" i="3"/>
  <c r="E4" i="3"/>
  <c r="L35" i="3" l="1"/>
  <c r="L34" i="3"/>
  <c r="L38" i="3"/>
  <c r="L32" i="3"/>
  <c r="L24" i="3"/>
  <c r="L23" i="3"/>
  <c r="L26" i="3"/>
  <c r="L25" i="3"/>
  <c r="L30" i="3"/>
  <c r="L22" i="3"/>
  <c r="L33" i="3"/>
  <c r="L31" i="3"/>
  <c r="L29" i="3"/>
  <c r="L21" i="3"/>
  <c r="L27" i="3"/>
  <c r="L36" i="3"/>
  <c r="L28" i="3"/>
  <c r="D21" i="3"/>
  <c r="F21" i="3" s="1"/>
  <c r="D22" i="3" l="1"/>
  <c r="D23" i="3"/>
  <c r="F22" i="3"/>
  <c r="D24" i="3" l="1"/>
  <c r="F23" i="3"/>
  <c r="D25" i="3" l="1"/>
  <c r="F24" i="3"/>
  <c r="D26" i="3" l="1"/>
  <c r="F25" i="3"/>
  <c r="D27" i="3" l="1"/>
  <c r="F26" i="3"/>
  <c r="D28" i="3" l="1"/>
  <c r="F27" i="3"/>
  <c r="D29" i="3" l="1"/>
  <c r="F28" i="3"/>
  <c r="D30" i="3" l="1"/>
  <c r="F29" i="3"/>
  <c r="D31" i="3" l="1"/>
  <c r="F30" i="3"/>
  <c r="D32" i="3" l="1"/>
  <c r="F31" i="3"/>
  <c r="D33" i="3" l="1"/>
  <c r="F32" i="3"/>
  <c r="D34" i="3" l="1"/>
  <c r="F33" i="3"/>
  <c r="D35" i="3" l="1"/>
  <c r="F34" i="3"/>
  <c r="D36" i="3" l="1"/>
  <c r="F35" i="3"/>
  <c r="D37" i="3" l="1"/>
  <c r="F36" i="3"/>
  <c r="D38" i="3" l="1"/>
  <c r="F38" i="3" s="1"/>
  <c r="F37" i="3"/>
</calcChain>
</file>

<file path=xl/sharedStrings.xml><?xml version="1.0" encoding="utf-8"?>
<sst xmlns="http://schemas.openxmlformats.org/spreadsheetml/2006/main" count="63" uniqueCount="61">
  <si>
    <t>一.设计目的</t>
  </si>
  <si>
    <t>二.参数说明</t>
  </si>
  <si>
    <t>2.幸运值为真实玩家独有，参数要和用户绑定，和金额一样带入多个房间</t>
  </si>
  <si>
    <t>1.参数属性</t>
  </si>
  <si>
    <t>每个真实玩家均有幸运值这一参数，默认值为0</t>
  </si>
  <si>
    <t>幸运值随着用户充值总量，盈利金额会自动计算</t>
  </si>
  <si>
    <t>2.参数针对用户</t>
  </si>
  <si>
    <t>a.没有充值，盈利超过体现门槛过多的玩家</t>
  </si>
  <si>
    <t>幸运值点控系统</t>
  </si>
  <si>
    <t xml:space="preserve"> </t>
  </si>
  <si>
    <t>3.参数计算方式</t>
  </si>
  <si>
    <t>参数</t>
  </si>
  <si>
    <t>说明</t>
  </si>
  <si>
    <t>A</t>
  </si>
  <si>
    <t>B</t>
  </si>
  <si>
    <t>b.有充值，但是盈利非常多的玩家（这里的盈利包括积累的彩金）</t>
  </si>
  <si>
    <t>用户历史充值总额</t>
  </si>
  <si>
    <t>当A=0时，用户为非充值用户</t>
  </si>
  <si>
    <t>幸运值为负数时，越低则用户在游戏中亏损几率越高</t>
  </si>
  <si>
    <t>当A&gt;0时，用户为充值用户</t>
  </si>
  <si>
    <t>4.参数手工调控</t>
  </si>
  <si>
    <t>当用户幸运值锁定时用锁定的值代替计算值进入计算</t>
  </si>
  <si>
    <t>当解除锁定以后，用户的幸运值会根据数据重新计算</t>
  </si>
  <si>
    <t>5.补充说明</t>
  </si>
  <si>
    <t>幸运值越低，系统在开奖的时候越容易针对杀分</t>
  </si>
  <si>
    <t>用户账户余额+历史提款总额</t>
  </si>
  <si>
    <t>这里代表非存款用户优惠+盈利超过30以后幸运值变负开始降低盈利几率，</t>
  </si>
  <si>
    <t>3.后台可以通过手动修改直接锁定用户的幸运值，需要业主和开发双方确认才能生效，通过锁定可以暂时固定数值，解锁重新计算</t>
  </si>
  <si>
    <t>1.幸运值系统为数值风控的一个系统，主要目的是避免用户群控套利，在多个游戏中的数值系统中使用来调控用户盈利，增加用户感受</t>
  </si>
  <si>
    <r>
      <t>（</t>
    </r>
    <r>
      <rPr>
        <sz val="11"/>
        <color rgb="FFFF0000"/>
        <rFont val="Calibri"/>
        <family val="2"/>
        <scheme val="minor"/>
      </rPr>
      <t>增加操作说明</t>
    </r>
    <r>
      <rPr>
        <sz val="11"/>
        <color theme="1"/>
        <rFont val="Calibri"/>
        <family val="2"/>
        <scheme val="minor"/>
      </rPr>
      <t>）</t>
    </r>
  </si>
  <si>
    <t>黑名单等级包装</t>
  </si>
  <si>
    <t>在后台可以手动锁定用户幸运值为具体参数</t>
  </si>
  <si>
    <t>幸运值=min(0,(30-B)/2)</t>
  </si>
  <si>
    <t>设置数值</t>
  </si>
  <si>
    <t>参数说明</t>
  </si>
  <si>
    <t>免费用户激活金额</t>
  </si>
  <si>
    <t>免费下分速度</t>
  </si>
  <si>
    <t>付费用户激活倍数</t>
  </si>
  <si>
    <t>付费下分速度</t>
  </si>
  <si>
    <t>累计福利+盈利</t>
  </si>
  <si>
    <t>幸运值</t>
  </si>
  <si>
    <t>付费用户幸运值参考</t>
  </si>
  <si>
    <t>免费用户幸运值参考</t>
  </si>
  <si>
    <t>补充说明：</t>
  </si>
  <si>
    <t>2.付费用户盈利+优惠等金额达到本金总额一定倍数后开始在所有游戏中降低胜率，倍数越高降低胜率的几率就越高</t>
  </si>
  <si>
    <t>1.免费用户历史累计优惠和初始金额等达到指定金额后开始在所有游戏中降低胜率，累计越多降低胜率的几率就越高</t>
  </si>
  <si>
    <t>盈利倍数</t>
  </si>
  <si>
    <t>管端黑名单系统</t>
  </si>
  <si>
    <t>一.说明</t>
  </si>
  <si>
    <t>1.幸运值相关计算公式在代码中写入，引用的4个参数仅后台超管可以修改</t>
  </si>
  <si>
    <t>2.业主管端增加黑名单系统，业主可以将用户设置为黑名单激活状态（即锁定为一定数值的幸运值）</t>
  </si>
  <si>
    <t>3.黑名单分为多个等级，等级越高锁定用户的幸运值越低，在游戏中胜率越低</t>
  </si>
  <si>
    <t>4.当用户从黑名单中去除即不再锁定用户幸运值，会通过公式重新计算</t>
  </si>
  <si>
    <t>5.第三方仅可以操作自己平台用户进行黑名单操作</t>
  </si>
  <si>
    <t>6.超管平台可以通过管端查看所有进入黑名单的用户，包括历史充值，盈利，提现，所属平台，黑名单等级等，</t>
  </si>
  <si>
    <t>7.超管平台可以针对特定第三方平台开放或者关闭设置黑名单功能</t>
  </si>
  <si>
    <t>二.UI</t>
  </si>
  <si>
    <t>待补充</t>
  </si>
  <si>
    <t>针对有存款的用户，用户盈利+优惠总额超过本金1倍以后，幸运值开始变负降低盈利几率</t>
  </si>
  <si>
    <t>幸运值=min(0,((1.8-B/A)/0.05))</t>
  </si>
  <si>
    <t>幸运值相关的计算参数需要读取配置，要可以不停服更新（公式中的30，2，1.5，0.05），这四个参数是全局参数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</si>
</sst>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0" borderId="1" xfId="0" applyBorder="1" applyAlignment="1">
      <alignment vertical="center"/>
    </xf>
    <xf numFmtId="0" fontId="1" fillId="2" borderId="1" xfId="0" applyFont="1" applyFill="1" applyBorder="1" applyAlignment="1">
      <alignment horizontal="center" vertical="center"/>
    </xf>
    <xf numFmtId="9" fontId="1" fillId="2" borderId="1" xfId="0" applyNumberFormat="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0" xfId="0" applyFill="1" applyBorder="1" applyAlignment="1">
      <alignment vertic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
  <sheetViews>
    <sheetView tabSelected="1" topLeftCell="A34" workbookViewId="0">
      <selection activeCell="B56" sqref="B56"/>
    </sheetView>
  </sheetViews>
  <sheetFormatPr defaultRowHeight="15" x14ac:dyDescent="0.25"/>
  <cols>
    <col min="5" max="5" width="14.28515625" customWidth="1"/>
  </cols>
  <sheetData>
    <row r="1" spans="1:16" x14ac:dyDescent="0.25">
      <c r="A1" t="s">
        <v>8</v>
      </c>
    </row>
    <row r="2" spans="1:16" x14ac:dyDescent="0.25">
      <c r="A2" t="s">
        <v>9</v>
      </c>
    </row>
    <row r="3" spans="1:16" x14ac:dyDescent="0.25">
      <c r="A3" s="2" t="s">
        <v>0</v>
      </c>
    </row>
    <row r="5" spans="1:16" x14ac:dyDescent="0.25">
      <c r="A5" t="s">
        <v>28</v>
      </c>
    </row>
    <row r="7" spans="1:16" x14ac:dyDescent="0.25">
      <c r="A7" t="s">
        <v>2</v>
      </c>
    </row>
    <row r="9" spans="1:16" x14ac:dyDescent="0.25">
      <c r="A9" t="s">
        <v>27</v>
      </c>
      <c r="N9" t="s">
        <v>29</v>
      </c>
      <c r="P9" t="s">
        <v>30</v>
      </c>
    </row>
    <row r="11" spans="1:16" x14ac:dyDescent="0.25">
      <c r="A11" s="2" t="s">
        <v>1</v>
      </c>
    </row>
    <row r="13" spans="1:16" x14ac:dyDescent="0.25">
      <c r="A13" t="s">
        <v>3</v>
      </c>
    </row>
    <row r="15" spans="1:16" x14ac:dyDescent="0.25">
      <c r="B15" t="s">
        <v>4</v>
      </c>
    </row>
    <row r="17" spans="1:4" x14ac:dyDescent="0.25">
      <c r="B17" t="s">
        <v>5</v>
      </c>
    </row>
    <row r="19" spans="1:4" x14ac:dyDescent="0.25">
      <c r="B19" s="1" t="s">
        <v>18</v>
      </c>
    </row>
    <row r="21" spans="1:4" x14ac:dyDescent="0.25">
      <c r="A21" t="s">
        <v>6</v>
      </c>
    </row>
    <row r="23" spans="1:4" x14ac:dyDescent="0.25">
      <c r="B23" t="s">
        <v>7</v>
      </c>
    </row>
    <row r="25" spans="1:4" x14ac:dyDescent="0.25">
      <c r="B25" t="s">
        <v>15</v>
      </c>
    </row>
    <row r="27" spans="1:4" x14ac:dyDescent="0.25">
      <c r="A27" t="s">
        <v>10</v>
      </c>
    </row>
    <row r="29" spans="1:4" x14ac:dyDescent="0.25">
      <c r="C29" t="s">
        <v>11</v>
      </c>
      <c r="D29" t="s">
        <v>12</v>
      </c>
    </row>
    <row r="30" spans="1:4" x14ac:dyDescent="0.25">
      <c r="C30" t="s">
        <v>13</v>
      </c>
      <c r="D30" t="s">
        <v>16</v>
      </c>
    </row>
    <row r="31" spans="1:4" x14ac:dyDescent="0.25">
      <c r="C31" t="s">
        <v>14</v>
      </c>
      <c r="D31" t="s">
        <v>25</v>
      </c>
    </row>
    <row r="33" spans="1:6" x14ac:dyDescent="0.25">
      <c r="B33" t="s">
        <v>17</v>
      </c>
    </row>
    <row r="35" spans="1:6" x14ac:dyDescent="0.25">
      <c r="C35" t="s">
        <v>32</v>
      </c>
    </row>
    <row r="37" spans="1:6" x14ac:dyDescent="0.25">
      <c r="F37" t="s">
        <v>26</v>
      </c>
    </row>
    <row r="40" spans="1:6" x14ac:dyDescent="0.25">
      <c r="B40" t="s">
        <v>19</v>
      </c>
    </row>
    <row r="42" spans="1:6" x14ac:dyDescent="0.25">
      <c r="C42" t="s">
        <v>59</v>
      </c>
      <c r="F42" t="s">
        <v>58</v>
      </c>
    </row>
    <row r="44" spans="1:6" x14ac:dyDescent="0.25">
      <c r="B44" s="1" t="s">
        <v>24</v>
      </c>
    </row>
    <row r="46" spans="1:6" x14ac:dyDescent="0.25">
      <c r="A46" t="s">
        <v>20</v>
      </c>
    </row>
    <row r="48" spans="1:6" x14ac:dyDescent="0.25">
      <c r="B48" t="s">
        <v>31</v>
      </c>
    </row>
    <row r="50" spans="1:2" x14ac:dyDescent="0.25">
      <c r="B50" t="s">
        <v>21</v>
      </c>
    </row>
    <row r="52" spans="1:2" x14ac:dyDescent="0.25">
      <c r="B52" t="s">
        <v>22</v>
      </c>
    </row>
    <row r="54" spans="1:2" x14ac:dyDescent="0.25">
      <c r="A54" t="s">
        <v>23</v>
      </c>
    </row>
    <row r="56" spans="1:2" x14ac:dyDescent="0.25">
      <c r="B56" s="2" t="s">
        <v>60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F616F-8314-4A43-B787-09C6B55A8F94}">
  <dimension ref="C3:L49"/>
  <sheetViews>
    <sheetView workbookViewId="0">
      <selection activeCell="R13" sqref="R13"/>
    </sheetView>
  </sheetViews>
  <sheetFormatPr defaultRowHeight="15" x14ac:dyDescent="0.25"/>
  <cols>
    <col min="3" max="3" width="18.42578125" bestFit="1" customWidth="1"/>
    <col min="5" max="5" width="9.140625" customWidth="1"/>
  </cols>
  <sheetData>
    <row r="3" spans="3:12" ht="24.95" customHeight="1" x14ac:dyDescent="0.25">
      <c r="C3" s="6" t="s">
        <v>11</v>
      </c>
      <c r="D3" s="3" t="s">
        <v>33</v>
      </c>
      <c r="E3" s="11" t="s">
        <v>34</v>
      </c>
      <c r="F3" s="11"/>
      <c r="G3" s="11"/>
      <c r="H3" s="11"/>
      <c r="I3" s="11"/>
      <c r="J3" s="11"/>
      <c r="K3" s="11"/>
      <c r="L3" s="11"/>
    </row>
    <row r="4" spans="3:12" ht="30" customHeight="1" x14ac:dyDescent="0.25">
      <c r="C4" s="3" t="s">
        <v>35</v>
      </c>
      <c r="D4" s="4">
        <v>30</v>
      </c>
      <c r="E4" s="12" t="str">
        <f>"免费用户历史累计获得金额超过"&amp;D4&amp;"后游戏中开始针对用户进行降低胜率的逻辑"</f>
        <v>免费用户历史累计获得金额超过30后游戏中开始针对用户进行降低胜率的逻辑</v>
      </c>
      <c r="F4" s="12"/>
      <c r="G4" s="12"/>
      <c r="H4" s="12"/>
      <c r="I4" s="12"/>
      <c r="J4" s="12"/>
      <c r="K4" s="12"/>
      <c r="L4" s="12"/>
    </row>
    <row r="5" spans="3:12" ht="30" customHeight="1" x14ac:dyDescent="0.25">
      <c r="C5" s="3" t="s">
        <v>36</v>
      </c>
      <c r="D5" s="4">
        <v>10</v>
      </c>
      <c r="E5" s="12" t="str">
        <f>+"免费用户历史累计获得金额超过"&amp;D4&amp;"后每增加"&amp;D5&amp;"抽水几率提高1倍"</f>
        <v>免费用户历史累计获得金额超过30后每增加10抽水几率提高1倍</v>
      </c>
      <c r="F5" s="12"/>
      <c r="G5" s="12"/>
      <c r="H5" s="12"/>
      <c r="I5" s="12"/>
      <c r="J5" s="12"/>
      <c r="K5" s="12"/>
      <c r="L5" s="12"/>
    </row>
    <row r="6" spans="3:12" ht="30" customHeight="1" x14ac:dyDescent="0.25">
      <c r="C6" s="3" t="s">
        <v>37</v>
      </c>
      <c r="D6" s="4">
        <v>1.8</v>
      </c>
      <c r="E6" s="12" t="str">
        <f>"付费用户余额+提款总额超过历史存款本金"&amp;D6&amp;"倍后开始针对用户进行降低胜率的逻辑"</f>
        <v>付费用户余额+提款总额超过历史存款本金1.8倍后开始针对用户进行降低胜率的逻辑</v>
      </c>
      <c r="F6" s="12"/>
      <c r="G6" s="12"/>
      <c r="H6" s="12"/>
      <c r="I6" s="12"/>
      <c r="J6" s="12"/>
      <c r="K6" s="12"/>
      <c r="L6" s="12"/>
    </row>
    <row r="7" spans="3:12" ht="30" customHeight="1" x14ac:dyDescent="0.25">
      <c r="C7" s="3" t="s">
        <v>38</v>
      </c>
      <c r="D7" s="5">
        <v>0.1</v>
      </c>
      <c r="E7" s="12" t="str">
        <f>"付费用户余额加提款总额/历史存款超过"&amp;D6&amp;"倍后每提高"&amp;D7&amp;"抽水几率就提高一倍"</f>
        <v>付费用户余额加提款总额/历史存款超过1.8倍后每提高0.1抽水几率就提高一倍</v>
      </c>
      <c r="F7" s="12"/>
      <c r="G7" s="12"/>
      <c r="H7" s="12"/>
      <c r="I7" s="12"/>
      <c r="J7" s="12"/>
      <c r="K7" s="12"/>
      <c r="L7" s="12"/>
    </row>
    <row r="10" spans="3:12" x14ac:dyDescent="0.25">
      <c r="C10" s="8" t="s">
        <v>43</v>
      </c>
    </row>
    <row r="11" spans="3:12" x14ac:dyDescent="0.25">
      <c r="D11" t="s">
        <v>45</v>
      </c>
    </row>
    <row r="13" spans="3:12" x14ac:dyDescent="0.25">
      <c r="D13" t="s">
        <v>44</v>
      </c>
    </row>
    <row r="16" spans="3:12" x14ac:dyDescent="0.25">
      <c r="D16" t="s">
        <v>42</v>
      </c>
      <c r="J16" t="s">
        <v>41</v>
      </c>
    </row>
    <row r="18" spans="4:12" x14ac:dyDescent="0.25">
      <c r="D18" s="9" t="s">
        <v>39</v>
      </c>
      <c r="E18" s="9"/>
      <c r="F18" s="7" t="s">
        <v>40</v>
      </c>
      <c r="J18" s="9" t="s">
        <v>46</v>
      </c>
      <c r="K18" s="9"/>
      <c r="L18" s="7" t="s">
        <v>40</v>
      </c>
    </row>
    <row r="19" spans="4:12" x14ac:dyDescent="0.25">
      <c r="D19" s="9">
        <v>5</v>
      </c>
      <c r="E19" s="9"/>
      <c r="F19" s="7">
        <f>IF(D19&lt;=$D$4,0,($D$4-D19)/$D$5)</f>
        <v>0</v>
      </c>
      <c r="J19" s="9">
        <v>1.2</v>
      </c>
      <c r="K19" s="9"/>
      <c r="L19" s="7">
        <f>IF(J19&lt;=$D$6,0,($D$6-J19)/$D$7)</f>
        <v>0</v>
      </c>
    </row>
    <row r="20" spans="4:12" x14ac:dyDescent="0.25">
      <c r="D20" s="9">
        <f>D19+5</f>
        <v>10</v>
      </c>
      <c r="E20" s="9"/>
      <c r="F20" s="7">
        <f t="shared" ref="F20:F38" si="0">IF(D20&lt;=$D$4,0,($D$4-D20)/$D$5)</f>
        <v>0</v>
      </c>
      <c r="J20" s="9">
        <f>J19+0.1</f>
        <v>1.3</v>
      </c>
      <c r="K20" s="9"/>
      <c r="L20" s="7">
        <f t="shared" ref="L20:L38" si="1">IF(J20&lt;=$D$6,0,($D$6-J20)/$D$7)</f>
        <v>0</v>
      </c>
    </row>
    <row r="21" spans="4:12" x14ac:dyDescent="0.25">
      <c r="D21" s="9">
        <f t="shared" ref="D21:D38" si="2">D20+5</f>
        <v>15</v>
      </c>
      <c r="E21" s="9"/>
      <c r="F21" s="7">
        <f t="shared" si="0"/>
        <v>0</v>
      </c>
      <c r="J21" s="9">
        <f t="shared" ref="J21:J38" si="3">J20+0.1</f>
        <v>1.4000000000000001</v>
      </c>
      <c r="K21" s="9"/>
      <c r="L21" s="7">
        <f t="shared" si="1"/>
        <v>0</v>
      </c>
    </row>
    <row r="22" spans="4:12" x14ac:dyDescent="0.25">
      <c r="D22" s="9">
        <f t="shared" si="2"/>
        <v>20</v>
      </c>
      <c r="E22" s="9"/>
      <c r="F22" s="7">
        <f t="shared" si="0"/>
        <v>0</v>
      </c>
      <c r="J22" s="9">
        <f t="shared" si="3"/>
        <v>1.5000000000000002</v>
      </c>
      <c r="K22" s="9"/>
      <c r="L22" s="7">
        <f t="shared" si="1"/>
        <v>0</v>
      </c>
    </row>
    <row r="23" spans="4:12" x14ac:dyDescent="0.25">
      <c r="D23" s="9">
        <f t="shared" si="2"/>
        <v>25</v>
      </c>
      <c r="E23" s="9"/>
      <c r="F23" s="7">
        <f t="shared" si="0"/>
        <v>0</v>
      </c>
      <c r="J23" s="9">
        <f t="shared" si="3"/>
        <v>1.6000000000000003</v>
      </c>
      <c r="K23" s="9"/>
      <c r="L23" s="7">
        <f t="shared" si="1"/>
        <v>0</v>
      </c>
    </row>
    <row r="24" spans="4:12" x14ac:dyDescent="0.25">
      <c r="D24" s="9">
        <f t="shared" si="2"/>
        <v>30</v>
      </c>
      <c r="E24" s="9"/>
      <c r="F24" s="7">
        <f t="shared" si="0"/>
        <v>0</v>
      </c>
      <c r="J24" s="9">
        <f t="shared" si="3"/>
        <v>1.7000000000000004</v>
      </c>
      <c r="K24" s="9"/>
      <c r="L24" s="7">
        <f t="shared" si="1"/>
        <v>0</v>
      </c>
    </row>
    <row r="25" spans="4:12" x14ac:dyDescent="0.25">
      <c r="D25" s="9">
        <f t="shared" si="2"/>
        <v>35</v>
      </c>
      <c r="E25" s="9"/>
      <c r="F25" s="7">
        <f t="shared" si="0"/>
        <v>-0.5</v>
      </c>
      <c r="J25" s="9">
        <f t="shared" si="3"/>
        <v>1.8000000000000005</v>
      </c>
      <c r="K25" s="9"/>
      <c r="L25" s="7">
        <f t="shared" si="1"/>
        <v>0</v>
      </c>
    </row>
    <row r="26" spans="4:12" x14ac:dyDescent="0.25">
      <c r="D26" s="9">
        <f t="shared" si="2"/>
        <v>40</v>
      </c>
      <c r="E26" s="9"/>
      <c r="F26" s="7">
        <f t="shared" si="0"/>
        <v>-1</v>
      </c>
      <c r="J26" s="9">
        <f t="shared" si="3"/>
        <v>1.9000000000000006</v>
      </c>
      <c r="K26" s="9"/>
      <c r="L26" s="7">
        <f t="shared" si="1"/>
        <v>-1.0000000000000053</v>
      </c>
    </row>
    <row r="27" spans="4:12" x14ac:dyDescent="0.25">
      <c r="D27" s="9">
        <f t="shared" si="2"/>
        <v>45</v>
      </c>
      <c r="E27" s="9"/>
      <c r="F27" s="7">
        <f t="shared" si="0"/>
        <v>-1.5</v>
      </c>
      <c r="J27" s="9">
        <f t="shared" si="3"/>
        <v>2.0000000000000004</v>
      </c>
      <c r="K27" s="9"/>
      <c r="L27" s="7">
        <f t="shared" si="1"/>
        <v>-2.000000000000004</v>
      </c>
    </row>
    <row r="28" spans="4:12" x14ac:dyDescent="0.25">
      <c r="D28" s="9">
        <f t="shared" si="2"/>
        <v>50</v>
      </c>
      <c r="E28" s="9"/>
      <c r="F28" s="7">
        <f t="shared" si="0"/>
        <v>-2</v>
      </c>
      <c r="J28" s="9">
        <f t="shared" si="3"/>
        <v>2.1000000000000005</v>
      </c>
      <c r="K28" s="9"/>
      <c r="L28" s="7">
        <f t="shared" si="1"/>
        <v>-3.0000000000000049</v>
      </c>
    </row>
    <row r="29" spans="4:12" x14ac:dyDescent="0.25">
      <c r="D29" s="9">
        <f t="shared" si="2"/>
        <v>55</v>
      </c>
      <c r="E29" s="9"/>
      <c r="F29" s="7">
        <f t="shared" si="0"/>
        <v>-2.5</v>
      </c>
      <c r="J29" s="9">
        <f t="shared" si="3"/>
        <v>2.2000000000000006</v>
      </c>
      <c r="K29" s="9"/>
      <c r="L29" s="7">
        <f t="shared" si="1"/>
        <v>-4.0000000000000053</v>
      </c>
    </row>
    <row r="30" spans="4:12" x14ac:dyDescent="0.25">
      <c r="D30" s="9">
        <f t="shared" si="2"/>
        <v>60</v>
      </c>
      <c r="E30" s="9"/>
      <c r="F30" s="7">
        <f t="shared" si="0"/>
        <v>-3</v>
      </c>
      <c r="J30" s="9">
        <f t="shared" si="3"/>
        <v>2.3000000000000007</v>
      </c>
      <c r="K30" s="9"/>
      <c r="L30" s="7">
        <f t="shared" si="1"/>
        <v>-5.0000000000000062</v>
      </c>
    </row>
    <row r="31" spans="4:12" x14ac:dyDescent="0.25">
      <c r="D31" s="9">
        <f t="shared" si="2"/>
        <v>65</v>
      </c>
      <c r="E31" s="9"/>
      <c r="F31" s="7">
        <f t="shared" si="0"/>
        <v>-3.5</v>
      </c>
      <c r="J31" s="9">
        <f t="shared" si="3"/>
        <v>2.4000000000000008</v>
      </c>
      <c r="K31" s="9"/>
      <c r="L31" s="7">
        <f t="shared" si="1"/>
        <v>-6.0000000000000071</v>
      </c>
    </row>
    <row r="32" spans="4:12" x14ac:dyDescent="0.25">
      <c r="D32" s="9">
        <f t="shared" si="2"/>
        <v>70</v>
      </c>
      <c r="E32" s="9"/>
      <c r="F32" s="7">
        <f t="shared" si="0"/>
        <v>-4</v>
      </c>
      <c r="J32" s="9">
        <f t="shared" si="3"/>
        <v>2.5000000000000009</v>
      </c>
      <c r="K32" s="9"/>
      <c r="L32" s="7">
        <f t="shared" si="1"/>
        <v>-7.000000000000008</v>
      </c>
    </row>
    <row r="33" spans="4:12" x14ac:dyDescent="0.25">
      <c r="D33" s="9">
        <f t="shared" si="2"/>
        <v>75</v>
      </c>
      <c r="E33" s="9"/>
      <c r="F33" s="7">
        <f t="shared" si="0"/>
        <v>-4.5</v>
      </c>
      <c r="J33" s="9">
        <f t="shared" si="3"/>
        <v>2.600000000000001</v>
      </c>
      <c r="K33" s="9"/>
      <c r="L33" s="7">
        <f t="shared" si="1"/>
        <v>-8.0000000000000089</v>
      </c>
    </row>
    <row r="34" spans="4:12" x14ac:dyDescent="0.25">
      <c r="D34" s="9">
        <f t="shared" si="2"/>
        <v>80</v>
      </c>
      <c r="E34" s="9"/>
      <c r="F34" s="7">
        <f t="shared" si="0"/>
        <v>-5</v>
      </c>
      <c r="J34" s="9">
        <f t="shared" si="3"/>
        <v>2.7000000000000011</v>
      </c>
      <c r="K34" s="9"/>
      <c r="L34" s="7">
        <f t="shared" si="1"/>
        <v>-9.0000000000000089</v>
      </c>
    </row>
    <row r="35" spans="4:12" x14ac:dyDescent="0.25">
      <c r="D35" s="9">
        <f t="shared" si="2"/>
        <v>85</v>
      </c>
      <c r="E35" s="9"/>
      <c r="F35" s="7">
        <f t="shared" si="0"/>
        <v>-5.5</v>
      </c>
      <c r="J35" s="9">
        <f t="shared" si="3"/>
        <v>2.8000000000000012</v>
      </c>
      <c r="K35" s="9"/>
      <c r="L35" s="7">
        <f t="shared" si="1"/>
        <v>-10.000000000000011</v>
      </c>
    </row>
    <row r="36" spans="4:12" x14ac:dyDescent="0.25">
      <c r="D36" s="9">
        <f t="shared" si="2"/>
        <v>90</v>
      </c>
      <c r="E36" s="9"/>
      <c r="F36" s="7">
        <f t="shared" si="0"/>
        <v>-6</v>
      </c>
      <c r="J36" s="9">
        <f t="shared" si="3"/>
        <v>2.9000000000000012</v>
      </c>
      <c r="K36" s="9"/>
      <c r="L36" s="7">
        <f t="shared" si="1"/>
        <v>-11.000000000000011</v>
      </c>
    </row>
    <row r="37" spans="4:12" x14ac:dyDescent="0.25">
      <c r="D37" s="9">
        <f t="shared" si="2"/>
        <v>95</v>
      </c>
      <c r="E37" s="9"/>
      <c r="F37" s="7">
        <f t="shared" si="0"/>
        <v>-6.5</v>
      </c>
      <c r="J37" s="9">
        <f t="shared" si="3"/>
        <v>3.0000000000000013</v>
      </c>
      <c r="K37" s="9"/>
      <c r="L37" s="7">
        <f t="shared" si="1"/>
        <v>-12.000000000000012</v>
      </c>
    </row>
    <row r="38" spans="4:12" x14ac:dyDescent="0.25">
      <c r="D38" s="9">
        <f t="shared" si="2"/>
        <v>100</v>
      </c>
      <c r="E38" s="9"/>
      <c r="F38" s="7">
        <f t="shared" si="0"/>
        <v>-7</v>
      </c>
      <c r="J38" s="9">
        <f t="shared" si="3"/>
        <v>3.1000000000000014</v>
      </c>
      <c r="K38" s="9"/>
      <c r="L38" s="7">
        <f t="shared" si="1"/>
        <v>-13.000000000000012</v>
      </c>
    </row>
    <row r="39" spans="4:12" x14ac:dyDescent="0.25">
      <c r="D39" s="10"/>
      <c r="E39" s="10"/>
    </row>
    <row r="40" spans="4:12" x14ac:dyDescent="0.25">
      <c r="D40" s="10"/>
      <c r="E40" s="10"/>
    </row>
    <row r="41" spans="4:12" x14ac:dyDescent="0.25">
      <c r="D41" s="10"/>
      <c r="E41" s="10"/>
    </row>
    <row r="42" spans="4:12" x14ac:dyDescent="0.25">
      <c r="D42" s="10"/>
      <c r="E42" s="10"/>
    </row>
    <row r="43" spans="4:12" x14ac:dyDescent="0.25">
      <c r="D43" s="10"/>
      <c r="E43" s="10"/>
    </row>
    <row r="44" spans="4:12" x14ac:dyDescent="0.25">
      <c r="D44" s="10"/>
      <c r="E44" s="10"/>
    </row>
    <row r="45" spans="4:12" x14ac:dyDescent="0.25">
      <c r="D45" s="10"/>
      <c r="E45" s="10"/>
    </row>
    <row r="46" spans="4:12" x14ac:dyDescent="0.25">
      <c r="D46" s="10"/>
      <c r="E46" s="10"/>
    </row>
    <row r="47" spans="4:12" x14ac:dyDescent="0.25">
      <c r="D47" s="10"/>
      <c r="E47" s="10"/>
    </row>
    <row r="48" spans="4:12" x14ac:dyDescent="0.25">
      <c r="D48" s="10"/>
      <c r="E48" s="10"/>
    </row>
    <row r="49" spans="4:5" x14ac:dyDescent="0.25">
      <c r="D49" s="10"/>
      <c r="E49" s="10"/>
    </row>
  </sheetData>
  <mergeCells count="58">
    <mergeCell ref="D18:E18"/>
    <mergeCell ref="E3:L3"/>
    <mergeCell ref="E4:L4"/>
    <mergeCell ref="E5:L5"/>
    <mergeCell ref="E6:L6"/>
    <mergeCell ref="E7:L7"/>
    <mergeCell ref="D30:E30"/>
    <mergeCell ref="D19:E19"/>
    <mergeCell ref="D20:E20"/>
    <mergeCell ref="D21:E21"/>
    <mergeCell ref="D22:E22"/>
    <mergeCell ref="D23:E23"/>
    <mergeCell ref="D24:E24"/>
    <mergeCell ref="D25:E25"/>
    <mergeCell ref="D26:E26"/>
    <mergeCell ref="D27:E27"/>
    <mergeCell ref="D28:E28"/>
    <mergeCell ref="D29:E29"/>
    <mergeCell ref="D42:E42"/>
    <mergeCell ref="D31:E31"/>
    <mergeCell ref="D32:E32"/>
    <mergeCell ref="D33:E33"/>
    <mergeCell ref="D34:E34"/>
    <mergeCell ref="D35:E35"/>
    <mergeCell ref="D36:E36"/>
    <mergeCell ref="D37:E37"/>
    <mergeCell ref="D38:E38"/>
    <mergeCell ref="D39:E39"/>
    <mergeCell ref="D40:E40"/>
    <mergeCell ref="D41:E41"/>
    <mergeCell ref="D49:E49"/>
    <mergeCell ref="J18:K18"/>
    <mergeCell ref="J19:K19"/>
    <mergeCell ref="J20:K20"/>
    <mergeCell ref="J21:K21"/>
    <mergeCell ref="J22:K22"/>
    <mergeCell ref="J23:K23"/>
    <mergeCell ref="J24:K24"/>
    <mergeCell ref="J25:K25"/>
    <mergeCell ref="J26:K26"/>
    <mergeCell ref="D43:E43"/>
    <mergeCell ref="D44:E44"/>
    <mergeCell ref="D45:E45"/>
    <mergeCell ref="D46:E46"/>
    <mergeCell ref="D47:E47"/>
    <mergeCell ref="D48:E48"/>
    <mergeCell ref="J38:K38"/>
    <mergeCell ref="J27:K27"/>
    <mergeCell ref="J28:K28"/>
    <mergeCell ref="J29:K29"/>
    <mergeCell ref="J30:K30"/>
    <mergeCell ref="J31:K31"/>
    <mergeCell ref="J32:K32"/>
    <mergeCell ref="J33:K33"/>
    <mergeCell ref="J34:K34"/>
    <mergeCell ref="J35:K35"/>
    <mergeCell ref="J36:K36"/>
    <mergeCell ref="J37:K3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7CDF-65CC-4993-9EE9-F558E6A56787}">
  <dimension ref="A1:A22"/>
  <sheetViews>
    <sheetView workbookViewId="0">
      <selection activeCell="K14" sqref="K14"/>
    </sheetView>
  </sheetViews>
  <sheetFormatPr defaultRowHeight="15" x14ac:dyDescent="0.25"/>
  <sheetData>
    <row r="1" spans="1:1" x14ac:dyDescent="0.25">
      <c r="A1" t="s">
        <v>47</v>
      </c>
    </row>
    <row r="3" spans="1:1" x14ac:dyDescent="0.25">
      <c r="A3" t="s">
        <v>48</v>
      </c>
    </row>
    <row r="5" spans="1:1" x14ac:dyDescent="0.25">
      <c r="A5" t="s">
        <v>49</v>
      </c>
    </row>
    <row r="7" spans="1:1" x14ac:dyDescent="0.25">
      <c r="A7" t="s">
        <v>50</v>
      </c>
    </row>
    <row r="9" spans="1:1" x14ac:dyDescent="0.25">
      <c r="A9" t="s">
        <v>51</v>
      </c>
    </row>
    <row r="11" spans="1:1" x14ac:dyDescent="0.25">
      <c r="A11" t="s">
        <v>52</v>
      </c>
    </row>
    <row r="13" spans="1:1" x14ac:dyDescent="0.25">
      <c r="A13" t="s">
        <v>53</v>
      </c>
    </row>
    <row r="15" spans="1:1" x14ac:dyDescent="0.25">
      <c r="A15" t="s">
        <v>54</v>
      </c>
    </row>
    <row r="17" spans="1:1" x14ac:dyDescent="0.25">
      <c r="A17" t="s">
        <v>55</v>
      </c>
    </row>
    <row r="20" spans="1:1" x14ac:dyDescent="0.25">
      <c r="A20" t="s">
        <v>56</v>
      </c>
    </row>
    <row r="22" spans="1:1" x14ac:dyDescent="0.25">
      <c r="A2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幸运值参照</vt:lpstr>
      <vt:lpstr>管端黑名单系统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Xu</dc:creator>
  <cp:lastModifiedBy>Derek Xu</cp:lastModifiedBy>
  <dcterms:created xsi:type="dcterms:W3CDTF">2015-06-05T18:19:34Z</dcterms:created>
  <dcterms:modified xsi:type="dcterms:W3CDTF">2019-10-18T02:06:29Z</dcterms:modified>
</cp:coreProperties>
</file>