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工作\游戏\红包扫雷\"/>
    </mc:Choice>
  </mc:AlternateContent>
  <xr:revisionPtr revIDLastSave="0" documentId="13_ncr:1_{879343FA-683C-4603-979E-49672130B1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数值" sheetId="1" r:id="rId1"/>
    <sheet name="参数列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29" i="1"/>
  <c r="D36" i="1" l="1"/>
  <c r="D29" i="1"/>
  <c r="D37" i="1"/>
  <c r="D30" i="1"/>
  <c r="D35" i="1"/>
  <c r="D34" i="1"/>
  <c r="D33" i="1"/>
  <c r="D32" i="1"/>
  <c r="D31" i="1"/>
  <c r="D38" i="1" l="1"/>
</calcChain>
</file>

<file path=xl/sharedStrings.xml><?xml version="1.0" encoding="utf-8"?>
<sst xmlns="http://schemas.openxmlformats.org/spreadsheetml/2006/main" count="123" uniqueCount="113">
  <si>
    <t>红包扫雷数值</t>
  </si>
  <si>
    <t>最终得到X个红包的分别金额，在用户抢红包时，会随机抽取一个金额发给玩家</t>
  </si>
  <si>
    <t>由于红包金额为2位小数，所以先根据权重得到X-1个数，最后一个数由减法直接算出</t>
  </si>
  <si>
    <t>举例：</t>
  </si>
  <si>
    <t>用户发一个红包，金额为20，红包总数为10</t>
  </si>
  <si>
    <t>随机数</t>
  </si>
  <si>
    <t>若红包个数为X,则从（0，1）之间随机X次得到X个随机数，根据权重得到X个数，总和为红包金额</t>
  </si>
  <si>
    <t>计算金额</t>
  </si>
  <si>
    <t>得到10个红包的分别金额</t>
  </si>
  <si>
    <t>先随机9</t>
  </si>
  <si>
    <t>后减法1</t>
  </si>
  <si>
    <t>每个红包最小金额为0.01，若尾包根据减法得到0则从前面中随机一个减少0.01，尾包金额=0.01</t>
  </si>
  <si>
    <t>序号</t>
  </si>
  <si>
    <t>1.在红包扫雷中玩家有盈利次数多，负盈利数量高的特点</t>
  </si>
  <si>
    <t>2.由于配合使用机器人，所以玩家的输赢其实就是系统的负输赢</t>
  </si>
  <si>
    <t>3.由于系统会抽取明税，所以实际调控时会是一个动态平衡的系统，以抽取用户的服务费为主要目标</t>
  </si>
  <si>
    <t>一.设计说明</t>
  </si>
  <si>
    <t>二.抢包金额基础规则</t>
  </si>
  <si>
    <t>三.所需参数</t>
  </si>
  <si>
    <t>库存下限</t>
  </si>
  <si>
    <t>库存上限</t>
  </si>
  <si>
    <t>上限最大值</t>
  </si>
  <si>
    <t>幸运值几率</t>
  </si>
  <si>
    <t>当前库存</t>
  </si>
  <si>
    <t>参数</t>
  </si>
  <si>
    <t>名称</t>
  </si>
  <si>
    <t>说明</t>
  </si>
  <si>
    <t>r1</t>
  </si>
  <si>
    <t>r2</t>
  </si>
  <si>
    <t>r3</t>
  </si>
  <si>
    <t>S</t>
  </si>
  <si>
    <t>偏低几率</t>
  </si>
  <si>
    <t>偏高几率</t>
  </si>
  <si>
    <t>4.由于纯随机下用户盈利几率高，所以在红包扫雷中库存会设置相对小的数值，保证系统收益</t>
  </si>
  <si>
    <t>5.抢红包和发红包的收益有部分会转化成彩金</t>
  </si>
  <si>
    <t>P</t>
  </si>
  <si>
    <t>彩金</t>
  </si>
  <si>
    <t>r4</t>
  </si>
  <si>
    <t>彩金转化几率</t>
  </si>
  <si>
    <t>1.库存正常</t>
  </si>
  <si>
    <t>此时M1&lt;S&lt;M2，红包随机金额和发放给用户纯随机，针对幸运值低的用户会有几率提高中雷几率</t>
  </si>
  <si>
    <t>发红包</t>
  </si>
  <si>
    <t>针对幸运值小于0的用户在发红包和抢红包时会有特殊判断</t>
  </si>
  <si>
    <t>case1：</t>
  </si>
  <si>
    <t>用户幸运值&lt;0</t>
  </si>
  <si>
    <t>幸运值为负的用户发红包时会进行幸运值判断，判断几率和用户当前幸运值有关</t>
  </si>
  <si>
    <t>用户幸运值为A</t>
  </si>
  <si>
    <t>判断几率=A/10*(-1)*60%</t>
  </si>
  <si>
    <t>用户A幸运值为-5</t>
  </si>
  <si>
    <t>则判定几率=30%</t>
  </si>
  <si>
    <t>A发红包时roll（1-100）得到25，判定通过</t>
  </si>
  <si>
    <t>A本次发的红包位数均不为A设置的地雷数字</t>
  </si>
  <si>
    <t>幸运值为负的用户抢红包时如果不是尾包则会进行幸运值判断，</t>
  </si>
  <si>
    <t>若判定不通过则走正常流程纯随机抽取</t>
  </si>
  <si>
    <t>2.库存偏低</t>
  </si>
  <si>
    <t>case2：</t>
  </si>
  <si>
    <t>用户幸运值≥0</t>
  </si>
  <si>
    <t>发红包和抢红包</t>
  </si>
  <si>
    <t>注：如果抢的是幸运值为负的用户所发红包（通过判定尾号无雷），也会调整金额</t>
  </si>
  <si>
    <t>若判定通过，则本次用户所发红包的初始随机拆分金额必定不会生成地雷数字，抢红包逻辑过程中有可能会改变</t>
  </si>
  <si>
    <t>若判定通过，则本次用户抢红包时若红包剩余抢包金额有雷号金额则必定抽中，若无则生成一个雷号金额，剩余金额重新随机</t>
  </si>
  <si>
    <t>四.发红包调控机制</t>
  </si>
  <si>
    <t>库存越低，几率越高</t>
  </si>
  <si>
    <t>3.库存极低</t>
  </si>
  <si>
    <t>若判定失败则走库存正常的流程，先幸运值判定后纯随机判定</t>
  </si>
  <si>
    <t>此时S≤0，真实用户发红包随机金额必定无雷</t>
  </si>
  <si>
    <t>4.库存偏高几率</t>
  </si>
  <si>
    <t>此时0&lt;S&lt;M1，库存偏低，真实用户在发红包时会进行抽水判定，成功则本轮发红包初始金额一定无雷</t>
  </si>
  <si>
    <t>此时M1&lt;S&lt;M2,库存偏高，真实用户发红包先进行放水判定，成功则本轮发包金额中一定有雷</t>
  </si>
  <si>
    <t>抽水几率=(M1-S)/M1*20%</t>
  </si>
  <si>
    <t>放水几率=(S-M1)/(M2-M1)*20%</t>
  </si>
  <si>
    <t>库存越高，抽水几率越高</t>
  </si>
  <si>
    <t>5.库存极高</t>
  </si>
  <si>
    <t>此时S≥M2，库存极高，真实用户发红包的随机金额中至少有一个为地雷</t>
  </si>
  <si>
    <t>真实用户发红包调控判定流程图</t>
  </si>
  <si>
    <t>此时发红包和抢红包均纯随机</t>
  </si>
  <si>
    <t>发红包的初始随机金额库存调控机制仅针对真人玩家，机器人发红包的随机金额统一纯随机</t>
  </si>
  <si>
    <t>五.抢红包调控机制</t>
  </si>
  <si>
    <t>1.库存正常时</t>
  </si>
  <si>
    <t>此时M1&lt;S&lt;M2，抢红包的随机金额会纯随机发放，针对幸运值低的用户会有几率提高中雷几率</t>
  </si>
  <si>
    <t>库存越低玩家中雷的几率越高</t>
  </si>
  <si>
    <t>此时0&lt;S&lt;M1，库存偏低，真实用户抢红包时如果不是尾包则会进行抽水判定，成功则本次必定中雷，失败则进入库存正常时的普通流程</t>
  </si>
  <si>
    <t>当抽水判定成功时，用户的抽取金额必定变雷，剩余金额重新随机</t>
  </si>
  <si>
    <t>此时S≤0，真实用户抢红包只要不是尾包必定会中雷</t>
  </si>
  <si>
    <t>4.库存偏高</t>
  </si>
  <si>
    <t>此时M1&lt;S&lt;M2,库存偏高，真实用户抢红包先进行放水判定，成功则抽取的非尾包必定无雷</t>
  </si>
  <si>
    <t>抽水判定几率=(M1-S)/M1*35%</t>
  </si>
  <si>
    <t>放水几率=(S-M1)/(M2-M1)*35%</t>
  </si>
  <si>
    <t>5.额外说明</t>
  </si>
  <si>
    <t>抢红包判定中雷仅在非尾包的时候进行判定</t>
  </si>
  <si>
    <t>参数列表</t>
  </si>
  <si>
    <t>一.参数说明</t>
  </si>
  <si>
    <t>参数配置处理类其他游戏服务器</t>
  </si>
  <si>
    <t>六.彩金</t>
  </si>
  <si>
    <t>1.彩金是用户抽到特定排列的数字会获得的奖励</t>
  </si>
  <si>
    <t>2.真实用户和机器人玩家均有机会获得彩金</t>
  </si>
  <si>
    <t>纯随机时用户抽红包时会从这些金额中随机抽取一个</t>
  </si>
  <si>
    <t>3.彩金有初始值，每当有用户盈利超过2时，会从服务费中抽取盈利部分的0.5%加入彩金池</t>
  </si>
  <si>
    <t>服务费</t>
  </si>
  <si>
    <t>实际获得</t>
  </si>
  <si>
    <t>4.彩金结算是在红包之外的奖励，真人用户和机器人玩家均有机会获得</t>
  </si>
  <si>
    <t>5.当用户幸运值&lt;0时，如果出现彩金金额则强制修改金额（保证剩余红包均值&gt;0.01的情况下）</t>
  </si>
  <si>
    <t>这里的用户盈利包括发红包和抢红包盈利的情况</t>
  </si>
  <si>
    <t>二.每天初始化说明</t>
  </si>
  <si>
    <t>库存下限，库存上限，库存上限最大值，作弊几率，反作弊几率，目标RTP均走配置</t>
  </si>
  <si>
    <t>RTP</t>
  </si>
  <si>
    <t>目标RTP</t>
  </si>
  <si>
    <t>红包扫雷每个房间的库存参数均为固定值，不做定期初始化</t>
  </si>
  <si>
    <t>6.彩金余额会一直保存，重启服务器等操作也不会重置</t>
  </si>
  <si>
    <t>M</t>
  </si>
  <si>
    <t>N</t>
  </si>
  <si>
    <t>Q</t>
  </si>
  <si>
    <t>几率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</si>
</sst>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1" fillId="2" borderId="1" xfId="1" applyNumberFormat="1" applyBorder="1"/>
    <xf numFmtId="0" fontId="2" fillId="3" borderId="1" xfId="2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0" fontId="4" fillId="0" borderId="0" xfId="0" applyFo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180975</xdr:colOff>
      <xdr:row>54</xdr:row>
      <xdr:rowOff>114300</xdr:rowOff>
    </xdr:from>
    <xdr:to>
      <xdr:col>25</xdr:col>
      <xdr:colOff>485466</xdr:colOff>
      <xdr:row>88</xdr:row>
      <xdr:rowOff>126714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CCD2222-459B-4403-AEFB-9D9251DCE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0401300"/>
          <a:ext cx="8838891" cy="6489414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146</xdr:row>
      <xdr:rowOff>133350</xdr:rowOff>
    </xdr:from>
    <xdr:to>
      <xdr:col>25</xdr:col>
      <xdr:colOff>581025</xdr:colOff>
      <xdr:row>180</xdr:row>
      <xdr:rowOff>48087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9211AC0-FB6A-4B7A-9A06-1B5E18072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175" y="27565350"/>
          <a:ext cx="8705850" cy="63917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114300</xdr:rowOff>
    </xdr:from>
    <xdr:to>
      <xdr:col>8</xdr:col>
      <xdr:colOff>247649</xdr:colOff>
      <xdr:row>208</xdr:row>
      <xdr:rowOff>151385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0D98B3F-9BAB-4D13-8E55-6D843852D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451800"/>
          <a:ext cx="5124449" cy="594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topLeftCell="A7" workbookViewId="0">
      <selection activeCell="I232" sqref="I232"/>
    </sheetView>
  </sheetViews>
  <sheetFormatPr defaultRowHeight="15"/>
  <sheetData>
    <row r="1" spans="1:1">
      <c r="A1" t="s">
        <v>0</v>
      </c>
    </row>
    <row r="3" spans="1:1">
      <c r="A3" t="s">
        <v>16</v>
      </c>
    </row>
    <row r="5" spans="1:1">
      <c r="A5" t="s">
        <v>13</v>
      </c>
    </row>
    <row r="7" spans="1:1">
      <c r="A7" t="s">
        <v>14</v>
      </c>
    </row>
    <row r="9" spans="1:1">
      <c r="A9" t="s">
        <v>15</v>
      </c>
    </row>
    <row r="11" spans="1:1">
      <c r="A11" t="s">
        <v>33</v>
      </c>
    </row>
    <row r="13" spans="1:1">
      <c r="A13" t="s">
        <v>34</v>
      </c>
    </row>
    <row r="15" spans="1:1">
      <c r="A15" t="s">
        <v>17</v>
      </c>
    </row>
    <row r="17" spans="1:6">
      <c r="A17" t="s">
        <v>6</v>
      </c>
    </row>
    <row r="19" spans="1:6">
      <c r="A19" t="s">
        <v>2</v>
      </c>
    </row>
    <row r="21" spans="1:6">
      <c r="A21" t="s">
        <v>1</v>
      </c>
    </row>
    <row r="23" spans="1:6">
      <c r="A23" t="s">
        <v>11</v>
      </c>
    </row>
    <row r="25" spans="1:6">
      <c r="B25" t="s">
        <v>3</v>
      </c>
    </row>
    <row r="26" spans="1:6">
      <c r="C26" t="s">
        <v>4</v>
      </c>
    </row>
    <row r="28" spans="1:6">
      <c r="B28" t="s">
        <v>12</v>
      </c>
      <c r="C28" s="6" t="s">
        <v>5</v>
      </c>
      <c r="D28" s="6" t="s">
        <v>7</v>
      </c>
    </row>
    <row r="29" spans="1:6">
      <c r="B29">
        <v>1</v>
      </c>
      <c r="C29" s="5">
        <f ca="1">RANDBETWEEN(1,100)</f>
        <v>2</v>
      </c>
      <c r="D29" s="2">
        <f ca="1">ROUND(MAX(C29/SUM($C$29:$C$38)*20,0.01),2)</f>
        <v>0.08</v>
      </c>
      <c r="F29" s="2" t="s">
        <v>9</v>
      </c>
    </row>
    <row r="30" spans="1:6">
      <c r="B30">
        <v>2</v>
      </c>
      <c r="C30" s="5">
        <f t="shared" ref="C30:C38" ca="1" si="0">RANDBETWEEN(1,100)</f>
        <v>29</v>
      </c>
      <c r="D30" s="2">
        <f t="shared" ref="D30:D37" ca="1" si="1">ROUND(MAX(C30/SUM($C$29:$C$38)*20,0.01),2)</f>
        <v>1.1200000000000001</v>
      </c>
      <c r="F30" s="3" t="s">
        <v>10</v>
      </c>
    </row>
    <row r="31" spans="1:6">
      <c r="B31">
        <v>3</v>
      </c>
      <c r="C31" s="5">
        <f t="shared" ca="1" si="0"/>
        <v>56</v>
      </c>
      <c r="D31" s="2">
        <f t="shared" ca="1" si="1"/>
        <v>2.17</v>
      </c>
    </row>
    <row r="32" spans="1:6">
      <c r="B32">
        <v>4</v>
      </c>
      <c r="C32" s="5">
        <f t="shared" ca="1" si="0"/>
        <v>78</v>
      </c>
      <c r="D32" s="2">
        <f t="shared" ca="1" si="1"/>
        <v>3.02</v>
      </c>
    </row>
    <row r="33" spans="1:4">
      <c r="B33">
        <v>5</v>
      </c>
      <c r="C33" s="5">
        <f t="shared" ca="1" si="0"/>
        <v>50</v>
      </c>
      <c r="D33" s="2">
        <f t="shared" ca="1" si="1"/>
        <v>1.93</v>
      </c>
    </row>
    <row r="34" spans="1:4">
      <c r="B34">
        <v>6</v>
      </c>
      <c r="C34" s="5">
        <f t="shared" ca="1" si="0"/>
        <v>85</v>
      </c>
      <c r="D34" s="2">
        <f t="shared" ca="1" si="1"/>
        <v>3.29</v>
      </c>
    </row>
    <row r="35" spans="1:4">
      <c r="B35">
        <v>7</v>
      </c>
      <c r="C35" s="5">
        <f t="shared" ca="1" si="0"/>
        <v>29</v>
      </c>
      <c r="D35" s="2">
        <f t="shared" ca="1" si="1"/>
        <v>1.1200000000000001</v>
      </c>
    </row>
    <row r="36" spans="1:4">
      <c r="B36">
        <v>8</v>
      </c>
      <c r="C36" s="5">
        <f t="shared" ca="1" si="0"/>
        <v>80</v>
      </c>
      <c r="D36" s="2">
        <f t="shared" ca="1" si="1"/>
        <v>3.09</v>
      </c>
    </row>
    <row r="37" spans="1:4">
      <c r="B37">
        <v>9</v>
      </c>
      <c r="C37" s="5">
        <f t="shared" ca="1" si="0"/>
        <v>26</v>
      </c>
      <c r="D37" s="2">
        <f t="shared" ca="1" si="1"/>
        <v>1.01</v>
      </c>
    </row>
    <row r="38" spans="1:4">
      <c r="B38">
        <v>10</v>
      </c>
      <c r="C38" s="5">
        <f t="shared" ca="1" si="0"/>
        <v>82</v>
      </c>
      <c r="D38" s="3">
        <f ca="1">20-SUM(D29:D37)</f>
        <v>3.1699999999999982</v>
      </c>
    </row>
    <row r="39" spans="1:4">
      <c r="C39" s="1"/>
    </row>
    <row r="40" spans="1:4">
      <c r="C40" s="4" t="s">
        <v>8</v>
      </c>
    </row>
    <row r="41" spans="1:4">
      <c r="C41" s="4"/>
    </row>
    <row r="42" spans="1:4">
      <c r="B42" s="7" t="s">
        <v>96</v>
      </c>
      <c r="C42" s="1"/>
    </row>
    <row r="45" spans="1:4">
      <c r="A45" t="s">
        <v>18</v>
      </c>
    </row>
    <row r="47" spans="1:4">
      <c r="B47" t="s">
        <v>24</v>
      </c>
      <c r="C47" t="s">
        <v>25</v>
      </c>
      <c r="D47" t="s">
        <v>26</v>
      </c>
    </row>
    <row r="48" spans="1:4">
      <c r="B48" t="s">
        <v>110</v>
      </c>
      <c r="C48" t="s">
        <v>19</v>
      </c>
    </row>
    <row r="49" spans="1:3">
      <c r="B49" t="s">
        <v>109</v>
      </c>
      <c r="C49" t="s">
        <v>20</v>
      </c>
    </row>
    <row r="50" spans="1:3">
      <c r="B50" t="s">
        <v>30</v>
      </c>
      <c r="C50" t="s">
        <v>21</v>
      </c>
    </row>
    <row r="51" spans="1:3">
      <c r="B51" t="s">
        <v>27</v>
      </c>
      <c r="C51" t="s">
        <v>31</v>
      </c>
    </row>
    <row r="52" spans="1:3">
      <c r="B52" t="s">
        <v>28</v>
      </c>
      <c r="C52" t="s">
        <v>32</v>
      </c>
    </row>
    <row r="53" spans="1:3">
      <c r="B53" t="s">
        <v>29</v>
      </c>
      <c r="C53" t="s">
        <v>22</v>
      </c>
    </row>
    <row r="54" spans="1:3">
      <c r="B54" t="s">
        <v>35</v>
      </c>
      <c r="C54" t="s">
        <v>23</v>
      </c>
    </row>
    <row r="55" spans="1:3">
      <c r="B55" t="s">
        <v>111</v>
      </c>
      <c r="C55" t="s">
        <v>36</v>
      </c>
    </row>
    <row r="56" spans="1:3">
      <c r="B56" t="s">
        <v>37</v>
      </c>
      <c r="C56" t="s">
        <v>38</v>
      </c>
    </row>
    <row r="57" spans="1:3">
      <c r="B57" t="s">
        <v>105</v>
      </c>
      <c r="C57" t="s">
        <v>106</v>
      </c>
    </row>
    <row r="61" spans="1:3">
      <c r="A61" t="s">
        <v>61</v>
      </c>
    </row>
    <row r="63" spans="1:3">
      <c r="B63" s="7" t="s">
        <v>76</v>
      </c>
    </row>
    <row r="65" spans="1:6">
      <c r="A65" t="s">
        <v>39</v>
      </c>
    </row>
    <row r="67" spans="1:6">
      <c r="B67" t="s">
        <v>40</v>
      </c>
    </row>
    <row r="69" spans="1:6">
      <c r="B69" t="s">
        <v>42</v>
      </c>
    </row>
    <row r="71" spans="1:6">
      <c r="C71" t="s">
        <v>43</v>
      </c>
      <c r="D71" t="s">
        <v>44</v>
      </c>
    </row>
    <row r="73" spans="1:6">
      <c r="D73" t="s">
        <v>41</v>
      </c>
    </row>
    <row r="74" spans="1:6">
      <c r="E74" t="s">
        <v>45</v>
      </c>
    </row>
    <row r="76" spans="1:6">
      <c r="F76" t="s">
        <v>46</v>
      </c>
    </row>
    <row r="78" spans="1:6">
      <c r="F78" t="s">
        <v>47</v>
      </c>
    </row>
    <row r="80" spans="1:6">
      <c r="E80" s="7" t="s">
        <v>59</v>
      </c>
    </row>
    <row r="82" spans="3:21">
      <c r="E82" t="s">
        <v>3</v>
      </c>
    </row>
    <row r="83" spans="3:21">
      <c r="F83" t="s">
        <v>48</v>
      </c>
    </row>
    <row r="85" spans="3:21">
      <c r="F85" t="s">
        <v>49</v>
      </c>
    </row>
    <row r="87" spans="3:21">
      <c r="F87" t="s">
        <v>50</v>
      </c>
    </row>
    <row r="89" spans="3:21">
      <c r="F89" t="s">
        <v>51</v>
      </c>
    </row>
    <row r="91" spans="3:21">
      <c r="E91" t="s">
        <v>53</v>
      </c>
    </row>
    <row r="93" spans="3:21">
      <c r="U93" t="s">
        <v>74</v>
      </c>
    </row>
    <row r="95" spans="3:21">
      <c r="C95" t="s">
        <v>55</v>
      </c>
      <c r="D95" t="s">
        <v>56</v>
      </c>
    </row>
    <row r="97" spans="1:5">
      <c r="D97" t="s">
        <v>57</v>
      </c>
    </row>
    <row r="99" spans="1:5">
      <c r="E99" t="s">
        <v>75</v>
      </c>
    </row>
    <row r="102" spans="1:5">
      <c r="A102" t="s">
        <v>54</v>
      </c>
    </row>
    <row r="104" spans="1:5">
      <c r="B104" t="s">
        <v>67</v>
      </c>
    </row>
    <row r="106" spans="1:5">
      <c r="B106" t="s">
        <v>64</v>
      </c>
    </row>
    <row r="108" spans="1:5">
      <c r="B108" t="s">
        <v>69</v>
      </c>
    </row>
    <row r="110" spans="1:5">
      <c r="B110" t="s">
        <v>62</v>
      </c>
    </row>
    <row r="112" spans="1:5">
      <c r="A112" t="s">
        <v>63</v>
      </c>
    </row>
    <row r="114" spans="1:2">
      <c r="B114" t="s">
        <v>65</v>
      </c>
    </row>
    <row r="118" spans="1:2">
      <c r="A118" t="s">
        <v>66</v>
      </c>
    </row>
    <row r="120" spans="1:2">
      <c r="B120" t="s">
        <v>68</v>
      </c>
    </row>
    <row r="122" spans="1:2">
      <c r="B122" t="s">
        <v>64</v>
      </c>
    </row>
    <row r="124" spans="1:2">
      <c r="B124" t="s">
        <v>70</v>
      </c>
    </row>
    <row r="126" spans="1:2">
      <c r="B126" t="s">
        <v>71</v>
      </c>
    </row>
    <row r="128" spans="1:2">
      <c r="A128" t="s">
        <v>72</v>
      </c>
    </row>
    <row r="130" spans="1:3">
      <c r="B130" t="s">
        <v>73</v>
      </c>
    </row>
    <row r="133" spans="1:3">
      <c r="A133" t="s">
        <v>77</v>
      </c>
    </row>
    <row r="136" spans="1:3">
      <c r="A136" t="s">
        <v>78</v>
      </c>
    </row>
    <row r="138" spans="1:3">
      <c r="B138" t="s">
        <v>79</v>
      </c>
    </row>
    <row r="140" spans="1:3">
      <c r="B140" t="s">
        <v>52</v>
      </c>
    </row>
    <row r="142" spans="1:3">
      <c r="C142" t="s">
        <v>46</v>
      </c>
    </row>
    <row r="144" spans="1:3">
      <c r="C144" t="s">
        <v>47</v>
      </c>
    </row>
    <row r="146" spans="1:2">
      <c r="B146" t="s">
        <v>60</v>
      </c>
    </row>
    <row r="148" spans="1:2">
      <c r="B148" s="7" t="s">
        <v>58</v>
      </c>
    </row>
    <row r="150" spans="1:2">
      <c r="B150" t="s">
        <v>53</v>
      </c>
    </row>
    <row r="152" spans="1:2">
      <c r="A152" t="s">
        <v>54</v>
      </c>
    </row>
    <row r="154" spans="1:2">
      <c r="B154" t="s">
        <v>81</v>
      </c>
    </row>
    <row r="156" spans="1:2">
      <c r="B156" t="s">
        <v>86</v>
      </c>
    </row>
    <row r="158" spans="1:2">
      <c r="B158" t="s">
        <v>80</v>
      </c>
    </row>
    <row r="160" spans="1:2">
      <c r="B160" s="10" t="s">
        <v>82</v>
      </c>
    </row>
    <row r="163" spans="1:2">
      <c r="A163" t="s">
        <v>63</v>
      </c>
    </row>
    <row r="165" spans="1:2">
      <c r="B165" t="s">
        <v>83</v>
      </c>
    </row>
    <row r="168" spans="1:2">
      <c r="A168" t="s">
        <v>84</v>
      </c>
    </row>
    <row r="170" spans="1:2">
      <c r="B170" t="s">
        <v>85</v>
      </c>
    </row>
    <row r="172" spans="1:2">
      <c r="B172" t="s">
        <v>64</v>
      </c>
    </row>
    <row r="174" spans="1:2">
      <c r="B174" t="s">
        <v>87</v>
      </c>
    </row>
    <row r="176" spans="1:2">
      <c r="B176" t="s">
        <v>71</v>
      </c>
    </row>
    <row r="180" spans="1:2">
      <c r="A180" t="s">
        <v>88</v>
      </c>
    </row>
    <row r="182" spans="1:2">
      <c r="B182" t="s">
        <v>89</v>
      </c>
    </row>
    <row r="208" spans="1:1">
      <c r="A208" t="s">
        <v>93</v>
      </c>
    </row>
    <row r="210" spans="1:11">
      <c r="A210" t="s">
        <v>94</v>
      </c>
    </row>
    <row r="212" spans="1:11">
      <c r="A212" t="s">
        <v>95</v>
      </c>
    </row>
    <row r="214" spans="1:11">
      <c r="A214" t="s">
        <v>97</v>
      </c>
    </row>
    <row r="216" spans="1:11">
      <c r="C216" t="s">
        <v>99</v>
      </c>
      <c r="D216" s="9">
        <v>0.95</v>
      </c>
    </row>
    <row r="217" spans="1:11">
      <c r="C217" t="s">
        <v>98</v>
      </c>
      <c r="D217" s="8">
        <v>4.4999999999999998E-2</v>
      </c>
    </row>
    <row r="218" spans="1:11">
      <c r="C218" t="s">
        <v>36</v>
      </c>
      <c r="D218" s="8">
        <v>5.0000000000000001E-3</v>
      </c>
      <c r="F218" t="s">
        <v>102</v>
      </c>
    </row>
    <row r="221" spans="1:11">
      <c r="A221" t="s">
        <v>100</v>
      </c>
    </row>
    <row r="223" spans="1:11">
      <c r="A223" t="s">
        <v>101</v>
      </c>
      <c r="K223" t="s">
        <v>112</v>
      </c>
    </row>
    <row r="225" spans="1:1">
      <c r="A225" t="s">
        <v>108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1D57-9134-4A74-AA16-1CFD90DABC32}">
  <dimension ref="A1:A13"/>
  <sheetViews>
    <sheetView workbookViewId="0">
      <selection activeCell="D20" sqref="D20"/>
    </sheetView>
  </sheetViews>
  <sheetFormatPr defaultRowHeight="15"/>
  <sheetData>
    <row r="1" spans="1:1">
      <c r="A1" t="s">
        <v>90</v>
      </c>
    </row>
    <row r="3" spans="1:1">
      <c r="A3" t="s">
        <v>91</v>
      </c>
    </row>
    <row r="5" spans="1:1">
      <c r="A5" t="s">
        <v>92</v>
      </c>
    </row>
    <row r="9" spans="1:1">
      <c r="A9" t="s">
        <v>103</v>
      </c>
    </row>
    <row r="11" spans="1:1">
      <c r="A11" s="10" t="s">
        <v>107</v>
      </c>
    </row>
    <row r="13" spans="1:1">
      <c r="A13" t="s">
        <v>104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数值</vt:lpstr>
      <vt:lpstr>参数列表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Xu</dc:creator>
  <cp:lastModifiedBy>Derek Xu</cp:lastModifiedBy>
  <dcterms:created xsi:type="dcterms:W3CDTF">2015-06-05T18:19:34Z</dcterms:created>
  <dcterms:modified xsi:type="dcterms:W3CDTF">2019-10-29T02:47:32Z</dcterms:modified>
</cp:coreProperties>
</file>