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DC58A18-8BD0-41D6-9B88-3B5C22FCF83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房间配置" sheetId="2" r:id="rId1"/>
    <sheet name="32标志下注区域概率" sheetId="6" r:id="rId2"/>
    <sheet name="32标志路程" sheetId="7" r:id="rId3"/>
    <sheet name="28标志区域下注概率" sheetId="3" r:id="rId4"/>
    <sheet name="28标志路程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3" l="1"/>
  <c r="Z18" i="3"/>
  <c r="Z19" i="3"/>
  <c r="Z20" i="3"/>
  <c r="Z21" i="3"/>
  <c r="Z22" i="3"/>
  <c r="Z23" i="3"/>
  <c r="Z16" i="3"/>
  <c r="X17" i="3"/>
  <c r="X18" i="3"/>
  <c r="X19" i="3"/>
  <c r="X20" i="3"/>
  <c r="X21" i="3"/>
  <c r="X22" i="3"/>
  <c r="X23" i="3"/>
  <c r="X16" i="3"/>
  <c r="W23" i="3"/>
  <c r="W16" i="3"/>
  <c r="V17" i="3"/>
  <c r="V16" i="3"/>
  <c r="V23" i="3"/>
  <c r="V18" i="3"/>
  <c r="W18" i="3" s="1"/>
  <c r="V19" i="3"/>
  <c r="W19" i="3" s="1"/>
  <c r="V20" i="3"/>
  <c r="W20" i="3" s="1"/>
  <c r="V21" i="3"/>
  <c r="W21" i="3" s="1"/>
  <c r="V22" i="3"/>
  <c r="Y21" i="6"/>
  <c r="Y22" i="6"/>
  <c r="Y23" i="6"/>
  <c r="Y24" i="6"/>
  <c r="Y25" i="6"/>
  <c r="Y26" i="6"/>
  <c r="Y27" i="6"/>
  <c r="Y20" i="6"/>
  <c r="W20" i="6"/>
  <c r="W21" i="6"/>
  <c r="W22" i="6"/>
  <c r="W23" i="6"/>
  <c r="W24" i="6"/>
  <c r="W25" i="6"/>
  <c r="W26" i="6"/>
  <c r="W27" i="6"/>
  <c r="V29" i="6"/>
  <c r="V21" i="6"/>
  <c r="V20" i="6"/>
  <c r="V22" i="6"/>
  <c r="V23" i="6"/>
  <c r="V24" i="6"/>
  <c r="V25" i="6"/>
  <c r="V26" i="6"/>
  <c r="V27" i="6"/>
  <c r="U21" i="6"/>
  <c r="U22" i="6"/>
  <c r="U23" i="6"/>
  <c r="U24" i="6"/>
  <c r="U25" i="6"/>
  <c r="U26" i="6"/>
  <c r="U27" i="6"/>
  <c r="U20" i="6"/>
  <c r="W17" i="3" l="1"/>
  <c r="W22" i="3"/>
  <c r="O16" i="6"/>
  <c r="O20" i="6"/>
  <c r="O24" i="6"/>
  <c r="O12" i="6"/>
  <c r="O32" i="6"/>
  <c r="O40" i="6"/>
  <c r="O36" i="6"/>
  <c r="O28" i="6"/>
  <c r="P23" i="6"/>
  <c r="P19" i="6"/>
  <c r="P18" i="6"/>
  <c r="P15" i="6"/>
  <c r="P14" i="6"/>
  <c r="P27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6" i="6"/>
  <c r="P25" i="6"/>
  <c r="P24" i="6"/>
  <c r="P22" i="6"/>
  <c r="P21" i="6"/>
  <c r="P20" i="6"/>
  <c r="P17" i="6"/>
  <c r="P16" i="6"/>
  <c r="P13" i="6"/>
  <c r="P12" i="6"/>
  <c r="M14" i="6" l="1"/>
  <c r="M20" i="6"/>
  <c r="M34" i="6"/>
  <c r="P44" i="6"/>
  <c r="O26" i="3"/>
  <c r="O22" i="3"/>
  <c r="O19" i="3"/>
  <c r="O16" i="3"/>
  <c r="O14" i="3"/>
  <c r="O12" i="3"/>
  <c r="O35" i="3"/>
  <c r="O30" i="3"/>
  <c r="P30" i="3"/>
  <c r="P31" i="3"/>
  <c r="P32" i="3"/>
  <c r="P33" i="3"/>
  <c r="P34" i="3"/>
  <c r="P35" i="3"/>
  <c r="P36" i="3"/>
  <c r="P37" i="3"/>
  <c r="P38" i="3"/>
  <c r="P39" i="3"/>
  <c r="P23" i="3"/>
  <c r="P24" i="3"/>
  <c r="P25" i="3"/>
  <c r="P26" i="3"/>
  <c r="P27" i="3"/>
  <c r="P28" i="3"/>
  <c r="P29" i="3"/>
  <c r="P22" i="3"/>
  <c r="P20" i="3"/>
  <c r="P21" i="3"/>
  <c r="P19" i="3"/>
  <c r="P17" i="3"/>
  <c r="P18" i="3"/>
  <c r="P16" i="3"/>
  <c r="P15" i="3"/>
  <c r="P14" i="3"/>
  <c r="P13" i="3"/>
  <c r="P12" i="3"/>
  <c r="M29" i="6" l="1"/>
  <c r="M43" i="6"/>
  <c r="M35" i="6"/>
  <c r="M30" i="6"/>
  <c r="M31" i="6"/>
  <c r="M23" i="6"/>
  <c r="M41" i="6"/>
  <c r="M32" i="6"/>
  <c r="M22" i="6"/>
  <c r="M17" i="6"/>
  <c r="M33" i="6"/>
  <c r="M42" i="6"/>
  <c r="M19" i="6"/>
  <c r="M16" i="6"/>
  <c r="M28" i="6"/>
  <c r="M38" i="6"/>
  <c r="M37" i="6"/>
  <c r="M36" i="6"/>
  <c r="M24" i="6"/>
  <c r="M27" i="6"/>
  <c r="M40" i="6"/>
  <c r="M18" i="6"/>
  <c r="M39" i="6"/>
  <c r="M21" i="6"/>
  <c r="N20" i="6" s="1"/>
  <c r="M25" i="6"/>
  <c r="M15" i="6"/>
  <c r="M26" i="6"/>
  <c r="M13" i="6"/>
  <c r="M12" i="6"/>
  <c r="O40" i="3"/>
  <c r="P40" i="3"/>
  <c r="M19" i="3" s="1"/>
  <c r="N24" i="6" l="1"/>
  <c r="N40" i="6"/>
  <c r="N12" i="6"/>
  <c r="N36" i="6"/>
  <c r="N32" i="6"/>
  <c r="N16" i="6"/>
  <c r="N28" i="6"/>
  <c r="M44" i="6"/>
  <c r="M18" i="3"/>
  <c r="M35" i="3"/>
  <c r="N35" i="3" s="1"/>
  <c r="M17" i="3"/>
  <c r="M29" i="3"/>
  <c r="M12" i="3"/>
  <c r="M24" i="3"/>
  <c r="M23" i="3"/>
  <c r="M39" i="3"/>
  <c r="M30" i="3"/>
  <c r="N30" i="3" s="1"/>
  <c r="M20" i="3"/>
  <c r="N19" i="3" s="1"/>
  <c r="M22" i="3"/>
  <c r="M21" i="3"/>
  <c r="M15" i="3"/>
  <c r="M26" i="3"/>
  <c r="M14" i="3"/>
  <c r="M13" i="3"/>
  <c r="M34" i="3"/>
  <c r="M16" i="3"/>
  <c r="M33" i="3"/>
  <c r="M28" i="3"/>
  <c r="M31" i="3"/>
  <c r="M27" i="3"/>
  <c r="M32" i="3"/>
  <c r="M38" i="3"/>
  <c r="M37" i="3"/>
  <c r="M25" i="3"/>
  <c r="M36" i="3"/>
  <c r="O44" i="6" l="1"/>
  <c r="N44" i="6"/>
  <c r="N16" i="3"/>
  <c r="N12" i="3"/>
  <c r="N14" i="3"/>
  <c r="N26" i="3"/>
  <c r="N22" i="3"/>
  <c r="M40" i="3"/>
  <c r="N40" i="3" l="1"/>
</calcChain>
</file>

<file path=xl/sharedStrings.xml><?xml version="1.0" encoding="utf-8"?>
<sst xmlns="http://schemas.openxmlformats.org/spreadsheetml/2006/main" count="739" uniqueCount="61">
  <si>
    <t>准入</t>
  </si>
  <si>
    <t>抽水（%）</t>
  </si>
  <si>
    <t>minEntry</t>
  </si>
  <si>
    <t>commissionRate</t>
  </si>
  <si>
    <t>奖池下限</t>
  </si>
  <si>
    <t>奖池上限</t>
  </si>
  <si>
    <t>minJackpot</t>
  </si>
  <si>
    <t>maxJackpot</t>
  </si>
  <si>
    <t>下注条件</t>
  </si>
  <si>
    <t>betCondition</t>
  </si>
  <si>
    <t>序号</t>
  </si>
  <si>
    <t>标志</t>
  </si>
  <si>
    <t>标志ID</t>
  </si>
  <si>
    <t>赔率</t>
  </si>
  <si>
    <t>出现概率</t>
  </si>
  <si>
    <t>法拉利</t>
  </si>
  <si>
    <t>兰博尼基</t>
  </si>
  <si>
    <t>玛莎拉蒂</t>
  </si>
  <si>
    <t>保时捷</t>
  </si>
  <si>
    <t>奔驰</t>
  </si>
  <si>
    <t>宝马</t>
  </si>
  <si>
    <t>本田</t>
  </si>
  <si>
    <t>大众</t>
  </si>
  <si>
    <t>结点</t>
  </si>
  <si>
    <t>兰博基尼</t>
  </si>
  <si>
    <t>加速圈</t>
  </si>
  <si>
    <t>减速圈</t>
  </si>
  <si>
    <t>以下两种速度做随机，第三圈结束或者第四圈结束</t>
  </si>
  <si>
    <t>极速圈</t>
  </si>
  <si>
    <t>以第一局为例，默认为大众为起点，一圈为28个，若随机到第三圈结束，且结果为本田胜利，则停的位置在62 70 74 80之间随机取一个值，前端根据需要走的节点路程和展示时间计算速度</t>
  </si>
  <si>
    <t>已跑圈</t>
  </si>
  <si>
    <t>未跑圈</t>
  </si>
  <si>
    <t>根据上述的结果为例开始第二轮，如果上次为74，一圈为28个。结果随机到第四圈结束，且结果为玛莎拉蒂胜利，则停的位置在86 100 105之间随机取一个值，前端根据需要走的节点路程和展示时间计算速度</t>
  </si>
  <si>
    <t>第一局</t>
  </si>
  <si>
    <t>第二局</t>
  </si>
  <si>
    <t>极速极速为1S1圈</t>
  </si>
  <si>
    <t>理想押注概率</t>
  </si>
  <si>
    <t>AI实际押注概率</t>
  </si>
  <si>
    <t>以第一局为例，默认为大众为起点，一圈为32个，若随机到第三圈结束，且结果为本田胜利，则停的位置在73 80 89 95之间随机取一个值，前端根据需要走的节点路程和展示时间计算速度</t>
  </si>
  <si>
    <t>根据上述的结果为例开始第二轮，如果上次为80，一圈为32个。结果随机到第四圈结束，且结果为玛莎拉蒂胜利，则停的位置在103 108 118 128之间随机取一个值，前端根据需要走的节点路程和展示时间计算速度</t>
  </si>
  <si>
    <t>法拉利区域限额</t>
  </si>
  <si>
    <t>兰博尼基区域限额</t>
  </si>
  <si>
    <t>玛莎拉蒂区域限额</t>
  </si>
  <si>
    <t>保时捷区域限额</t>
  </si>
  <si>
    <t>fllMaxBet</t>
  </si>
  <si>
    <t>lbjnMaxBet</t>
  </si>
  <si>
    <t>msldMaxBet</t>
  </si>
  <si>
    <t xml:space="preserve"> bsjMaxBet</t>
  </si>
  <si>
    <t>奔驰区域限额</t>
  </si>
  <si>
    <t>宝马区域限额</t>
  </si>
  <si>
    <t>本田区域限额</t>
  </si>
  <si>
    <t>大众区域限额</t>
  </si>
  <si>
    <t>bcMaxBet</t>
  </si>
  <si>
    <t>bmMaxBet</t>
  </si>
  <si>
    <t xml:space="preserve"> btMaxBet</t>
  </si>
  <si>
    <t xml:space="preserve">dzMaxBet </t>
  </si>
  <si>
    <t xml:space="preserve"> </t>
  </si>
  <si>
    <t>个数</t>
  </si>
  <si>
    <t>盈利率</t>
  </si>
  <si>
    <t>1元产出</t>
  </si>
  <si>
    <t>产出比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</si>
</sst>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left" vertical="center"/>
    </xf>
    <xf numFmtId="10" fontId="0" fillId="0" borderId="2" xfId="1" applyNumberFormat="1" applyFont="1" applyBorder="1" applyAlignment="1">
      <alignment horizontal="left" vertical="center"/>
    </xf>
    <xf numFmtId="10" fontId="0" fillId="0" borderId="0" xfId="1" applyNumberFormat="1" applyFont="1" applyBorder="1"/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12" borderId="1" xfId="0" applyFill="1" applyBorder="1"/>
    <xf numFmtId="10" fontId="0" fillId="0" borderId="1" xfId="1" applyNumberFormat="1" applyFont="1" applyBorder="1"/>
    <xf numFmtId="10" fontId="0" fillId="0" borderId="1" xfId="1" applyNumberFormat="1" applyFont="1" applyBorder="1" applyAlignment="1">
      <alignment horizontal="center" vertical="center"/>
    </xf>
    <xf numFmtId="10" fontId="0" fillId="10" borderId="1" xfId="1" applyNumberFormat="1" applyFon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10" borderId="3" xfId="1" applyNumberFormat="1" applyFont="1" applyFill="1" applyBorder="1" applyAlignment="1">
      <alignment horizontal="center" vertical="center"/>
    </xf>
    <xf numFmtId="10" fontId="0" fillId="10" borderId="4" xfId="1" applyNumberFormat="1" applyFont="1" applyFill="1" applyBorder="1" applyAlignment="1">
      <alignment horizontal="center" vertical="center"/>
    </xf>
    <xf numFmtId="10" fontId="0" fillId="10" borderId="5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E34F-C20E-4DEA-B634-0A4F4E0F3F0D}">
  <dimension ref="A1:Q19"/>
  <sheetViews>
    <sheetView topLeftCell="B1" workbookViewId="0">
      <selection activeCell="H20" sqref="H20"/>
    </sheetView>
  </sheetViews>
  <sheetFormatPr defaultRowHeight="15" x14ac:dyDescent="0.25"/>
  <cols>
    <col min="1" max="1" width="9.140625" style="3"/>
    <col min="2" max="2" width="12.7109375" style="3" bestFit="1" customWidth="1"/>
    <col min="3" max="3" width="16.140625" style="3" bestFit="1" customWidth="1"/>
    <col min="4" max="5" width="18.42578125" style="3" bestFit="1" customWidth="1"/>
    <col min="6" max="10" width="16.140625" style="3" bestFit="1" customWidth="1"/>
    <col min="11" max="11" width="12" customWidth="1"/>
    <col min="12" max="12" width="17.28515625" customWidth="1"/>
    <col min="13" max="13" width="16.42578125" style="3" bestFit="1" customWidth="1"/>
    <col min="14" max="16384" width="9.140625" style="3"/>
  </cols>
  <sheetData>
    <row r="1" spans="1:13" x14ac:dyDescent="0.25">
      <c r="A1" s="2" t="s">
        <v>0</v>
      </c>
      <c r="B1" s="2" t="s">
        <v>8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48</v>
      </c>
      <c r="H1" s="2" t="s">
        <v>49</v>
      </c>
      <c r="I1" s="2" t="s">
        <v>50</v>
      </c>
      <c r="J1" s="2" t="s">
        <v>51</v>
      </c>
      <c r="K1" s="5" t="s">
        <v>4</v>
      </c>
      <c r="L1" s="5" t="s">
        <v>5</v>
      </c>
      <c r="M1" s="2" t="s">
        <v>1</v>
      </c>
    </row>
    <row r="2" spans="1:13" ht="20.25" customHeight="1" x14ac:dyDescent="0.25">
      <c r="A2" s="2" t="s">
        <v>2</v>
      </c>
      <c r="B2" s="2" t="s">
        <v>9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52</v>
      </c>
      <c r="H2" s="2" t="s">
        <v>53</v>
      </c>
      <c r="I2" s="2" t="s">
        <v>54</v>
      </c>
      <c r="J2" s="2" t="s">
        <v>55</v>
      </c>
      <c r="K2" s="5" t="s">
        <v>6</v>
      </c>
      <c r="L2" s="5" t="s">
        <v>7</v>
      </c>
      <c r="M2" s="2" t="s">
        <v>3</v>
      </c>
    </row>
    <row r="3" spans="1:13" x14ac:dyDescent="0.25">
      <c r="A3" s="1">
        <v>0</v>
      </c>
      <c r="B3" s="1">
        <v>20</v>
      </c>
      <c r="C3" s="1">
        <v>1000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  <c r="I3" s="1">
        <v>1000</v>
      </c>
      <c r="J3" s="1">
        <v>1000</v>
      </c>
      <c r="K3" s="4">
        <v>0</v>
      </c>
      <c r="L3" s="4">
        <v>0</v>
      </c>
      <c r="M3" s="1">
        <v>3</v>
      </c>
    </row>
    <row r="19" spans="17:17" x14ac:dyDescent="0.25">
      <c r="Q19" s="28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EFA7-60EA-4E5C-B895-3E06E74B2214}">
  <dimension ref="C11:Y49"/>
  <sheetViews>
    <sheetView tabSelected="1" topLeftCell="D7" workbookViewId="0">
      <selection activeCell="T34" sqref="T34"/>
    </sheetView>
  </sheetViews>
  <sheetFormatPr defaultRowHeight="15" x14ac:dyDescent="0.25"/>
  <cols>
    <col min="10" max="10" width="9.5703125" bestFit="1" customWidth="1"/>
    <col min="11" max="11" width="7.7109375" customWidth="1"/>
    <col min="13" max="13" width="9.5703125" bestFit="1" customWidth="1"/>
    <col min="14" max="14" width="14" bestFit="1" customWidth="1"/>
    <col min="15" max="15" width="15.85546875" bestFit="1" customWidth="1"/>
    <col min="16" max="16" width="18.140625" customWidth="1"/>
  </cols>
  <sheetData>
    <row r="11" spans="9:16" x14ac:dyDescent="0.25">
      <c r="I11" s="8" t="s">
        <v>10</v>
      </c>
      <c r="J11" s="8" t="s">
        <v>11</v>
      </c>
      <c r="K11" s="8" t="s">
        <v>12</v>
      </c>
      <c r="L11" s="8" t="s">
        <v>13</v>
      </c>
      <c r="M11" s="23" t="s">
        <v>14</v>
      </c>
      <c r="N11" s="8" t="s">
        <v>36</v>
      </c>
      <c r="O11" s="26" t="s">
        <v>37</v>
      </c>
    </row>
    <row r="12" spans="9:16" x14ac:dyDescent="0.25">
      <c r="I12" s="8">
        <v>1</v>
      </c>
      <c r="J12" s="8" t="s">
        <v>15</v>
      </c>
      <c r="K12" s="8">
        <v>1</v>
      </c>
      <c r="L12" s="8">
        <v>40</v>
      </c>
      <c r="M12" s="24">
        <f>P12/$P$44</f>
        <v>6.000000000000001E-3</v>
      </c>
      <c r="N12" s="33">
        <f>SUM(M12:M15)</f>
        <v>2.4000000000000004E-2</v>
      </c>
      <c r="O12" s="36">
        <f>M12*4+0.04</f>
        <v>6.4000000000000001E-2</v>
      </c>
      <c r="P12">
        <f t="shared" ref="P12:P20" si="0">1/L12</f>
        <v>2.5000000000000001E-2</v>
      </c>
    </row>
    <row r="13" spans="9:16" x14ac:dyDescent="0.25">
      <c r="I13" s="8">
        <v>2</v>
      </c>
      <c r="J13" s="8" t="s">
        <v>15</v>
      </c>
      <c r="K13" s="8">
        <v>2</v>
      </c>
      <c r="L13" s="8">
        <v>40</v>
      </c>
      <c r="M13" s="24">
        <f>P13/$P$44</f>
        <v>6.000000000000001E-3</v>
      </c>
      <c r="N13" s="34"/>
      <c r="O13" s="37"/>
      <c r="P13">
        <f t="shared" si="0"/>
        <v>2.5000000000000001E-2</v>
      </c>
    </row>
    <row r="14" spans="9:16" x14ac:dyDescent="0.25">
      <c r="I14" s="8">
        <v>3</v>
      </c>
      <c r="J14" s="8" t="s">
        <v>15</v>
      </c>
      <c r="K14" s="8">
        <v>3</v>
      </c>
      <c r="L14" s="8">
        <v>40</v>
      </c>
      <c r="M14" s="24">
        <f t="shared" ref="M14:M43" si="1">P14/$P$44</f>
        <v>6.000000000000001E-3</v>
      </c>
      <c r="N14" s="34"/>
      <c r="O14" s="37"/>
      <c r="P14">
        <f t="shared" si="0"/>
        <v>2.5000000000000001E-2</v>
      </c>
    </row>
    <row r="15" spans="9:16" x14ac:dyDescent="0.25">
      <c r="I15" s="8">
        <v>4</v>
      </c>
      <c r="J15" s="8" t="s">
        <v>15</v>
      </c>
      <c r="K15" s="8">
        <v>4</v>
      </c>
      <c r="L15" s="8">
        <v>40</v>
      </c>
      <c r="M15" s="24">
        <f t="shared" si="1"/>
        <v>6.000000000000001E-3</v>
      </c>
      <c r="N15" s="35"/>
      <c r="O15" s="38"/>
      <c r="P15">
        <f t="shared" si="0"/>
        <v>2.5000000000000001E-2</v>
      </c>
    </row>
    <row r="16" spans="9:16" x14ac:dyDescent="0.25">
      <c r="I16" s="8">
        <v>5</v>
      </c>
      <c r="J16" s="8" t="s">
        <v>16</v>
      </c>
      <c r="K16" s="8">
        <v>5</v>
      </c>
      <c r="L16" s="8">
        <v>30</v>
      </c>
      <c r="M16" s="24">
        <f t="shared" si="1"/>
        <v>8.0000000000000002E-3</v>
      </c>
      <c r="N16" s="33">
        <f>SUM(M16:M19)</f>
        <v>3.2000000000000001E-2</v>
      </c>
      <c r="O16" s="36">
        <f>M16*4+0.045</f>
        <v>7.6999999999999999E-2</v>
      </c>
      <c r="P16">
        <f t="shared" si="0"/>
        <v>3.3333333333333333E-2</v>
      </c>
    </row>
    <row r="17" spans="9:25" x14ac:dyDescent="0.25">
      <c r="I17" s="8">
        <v>6</v>
      </c>
      <c r="J17" s="8" t="s">
        <v>16</v>
      </c>
      <c r="K17" s="8">
        <v>6</v>
      </c>
      <c r="L17" s="8">
        <v>30</v>
      </c>
      <c r="M17" s="24">
        <f t="shared" si="1"/>
        <v>8.0000000000000002E-3</v>
      </c>
      <c r="N17" s="34"/>
      <c r="O17" s="37"/>
      <c r="P17">
        <f t="shared" si="0"/>
        <v>3.3333333333333333E-2</v>
      </c>
    </row>
    <row r="18" spans="9:25" x14ac:dyDescent="0.25">
      <c r="I18" s="8">
        <v>7</v>
      </c>
      <c r="J18" s="8" t="s">
        <v>16</v>
      </c>
      <c r="K18" s="8">
        <v>7</v>
      </c>
      <c r="L18" s="8">
        <v>30</v>
      </c>
      <c r="M18" s="24">
        <f t="shared" si="1"/>
        <v>8.0000000000000002E-3</v>
      </c>
      <c r="N18" s="34"/>
      <c r="O18" s="37"/>
      <c r="P18">
        <f t="shared" si="0"/>
        <v>3.3333333333333333E-2</v>
      </c>
    </row>
    <row r="19" spans="9:25" x14ac:dyDescent="0.25">
      <c r="I19" s="8">
        <v>8</v>
      </c>
      <c r="J19" s="8" t="s">
        <v>16</v>
      </c>
      <c r="K19" s="8">
        <v>8</v>
      </c>
      <c r="L19" s="8">
        <v>30</v>
      </c>
      <c r="M19" s="24">
        <f t="shared" si="1"/>
        <v>8.0000000000000002E-3</v>
      </c>
      <c r="N19" s="35"/>
      <c r="O19" s="38"/>
      <c r="P19">
        <f t="shared" si="0"/>
        <v>3.3333333333333333E-2</v>
      </c>
      <c r="T19" s="7" t="s">
        <v>13</v>
      </c>
      <c r="U19" s="7" t="s">
        <v>59</v>
      </c>
      <c r="V19" s="7" t="s">
        <v>60</v>
      </c>
      <c r="W19" s="7" t="s">
        <v>58</v>
      </c>
      <c r="X19" s="7" t="s">
        <v>57</v>
      </c>
      <c r="Y19" s="7" t="s">
        <v>14</v>
      </c>
    </row>
    <row r="20" spans="9:25" x14ac:dyDescent="0.25">
      <c r="I20" s="8">
        <v>9</v>
      </c>
      <c r="J20" s="8" t="s">
        <v>17</v>
      </c>
      <c r="K20" s="8">
        <v>9</v>
      </c>
      <c r="L20" s="8">
        <v>20</v>
      </c>
      <c r="M20" s="24">
        <f t="shared" si="1"/>
        <v>1.2000000000000002E-2</v>
      </c>
      <c r="N20" s="33">
        <f>SUM(M20:M23)</f>
        <v>4.8000000000000008E-2</v>
      </c>
      <c r="O20" s="36">
        <f>M20*4+0.035</f>
        <v>8.3000000000000018E-2</v>
      </c>
      <c r="P20">
        <f t="shared" si="0"/>
        <v>0.05</v>
      </c>
      <c r="T20" s="7">
        <v>40</v>
      </c>
      <c r="U20" s="7">
        <f>1/T20</f>
        <v>2.5000000000000001E-2</v>
      </c>
      <c r="V20" s="29">
        <f>U20/SUM($U$20:$U$27)</f>
        <v>2.4000000000000004E-2</v>
      </c>
      <c r="W20" s="7">
        <f>T20*V20</f>
        <v>0.96000000000000019</v>
      </c>
      <c r="X20" s="29">
        <v>4</v>
      </c>
      <c r="Y20" s="30">
        <f>$V20/$X20</f>
        <v>6.000000000000001E-3</v>
      </c>
    </row>
    <row r="21" spans="9:25" x14ac:dyDescent="0.25">
      <c r="I21" s="8">
        <v>10</v>
      </c>
      <c r="J21" s="8" t="s">
        <v>17</v>
      </c>
      <c r="K21" s="8">
        <v>10</v>
      </c>
      <c r="L21" s="8">
        <v>20</v>
      </c>
      <c r="M21" s="24">
        <f t="shared" si="1"/>
        <v>1.2000000000000002E-2</v>
      </c>
      <c r="N21" s="34"/>
      <c r="O21" s="37"/>
      <c r="P21">
        <f t="shared" ref="P21:P22" si="2">1/L21</f>
        <v>0.05</v>
      </c>
      <c r="T21" s="7">
        <v>30</v>
      </c>
      <c r="U21" s="7">
        <f t="shared" ref="U21:U27" si="3">1/T21</f>
        <v>3.3333333333333333E-2</v>
      </c>
      <c r="V21" s="29">
        <f>U21/SUM($U$20:$U$27)</f>
        <v>3.2000000000000001E-2</v>
      </c>
      <c r="W21" s="7">
        <f t="shared" ref="W21:W27" si="4">T21*V21</f>
        <v>0.96</v>
      </c>
      <c r="X21" s="29">
        <v>4</v>
      </c>
      <c r="Y21" s="30">
        <f t="shared" ref="Y21:Y27" si="5">$V21/$X21</f>
        <v>8.0000000000000002E-3</v>
      </c>
    </row>
    <row r="22" spans="9:25" x14ac:dyDescent="0.25">
      <c r="I22" s="8">
        <v>11</v>
      </c>
      <c r="J22" s="8" t="s">
        <v>17</v>
      </c>
      <c r="K22" s="8">
        <v>11</v>
      </c>
      <c r="L22" s="8">
        <v>20</v>
      </c>
      <c r="M22" s="24">
        <f t="shared" si="1"/>
        <v>1.2000000000000002E-2</v>
      </c>
      <c r="N22" s="34"/>
      <c r="O22" s="37"/>
      <c r="P22">
        <f t="shared" si="2"/>
        <v>0.05</v>
      </c>
      <c r="T22" s="7">
        <v>20</v>
      </c>
      <c r="U22" s="7">
        <f t="shared" si="3"/>
        <v>0.05</v>
      </c>
      <c r="V22" s="29">
        <f t="shared" ref="V22:V27" si="6">U22/SUM($U$20:$U$27)</f>
        <v>4.8000000000000008E-2</v>
      </c>
      <c r="W22" s="7">
        <f t="shared" si="4"/>
        <v>0.96000000000000019</v>
      </c>
      <c r="X22" s="29">
        <v>4</v>
      </c>
      <c r="Y22" s="30">
        <f t="shared" si="5"/>
        <v>1.2000000000000002E-2</v>
      </c>
    </row>
    <row r="23" spans="9:25" x14ac:dyDescent="0.25">
      <c r="I23" s="8">
        <v>12</v>
      </c>
      <c r="J23" s="8" t="s">
        <v>17</v>
      </c>
      <c r="K23" s="8">
        <v>12</v>
      </c>
      <c r="L23" s="8">
        <v>20</v>
      </c>
      <c r="M23" s="24">
        <f t="shared" si="1"/>
        <v>1.2000000000000002E-2</v>
      </c>
      <c r="N23" s="35"/>
      <c r="O23" s="38"/>
      <c r="P23">
        <f>1/L23</f>
        <v>0.05</v>
      </c>
      <c r="T23" s="7">
        <v>10</v>
      </c>
      <c r="U23" s="7">
        <f t="shared" si="3"/>
        <v>0.1</v>
      </c>
      <c r="V23" s="29">
        <f t="shared" si="6"/>
        <v>9.6000000000000016E-2</v>
      </c>
      <c r="W23" s="7">
        <f t="shared" si="4"/>
        <v>0.96000000000000019</v>
      </c>
      <c r="X23" s="29">
        <v>4</v>
      </c>
      <c r="Y23" s="30">
        <f t="shared" si="5"/>
        <v>2.4000000000000004E-2</v>
      </c>
    </row>
    <row r="24" spans="9:25" x14ac:dyDescent="0.25">
      <c r="I24" s="8">
        <v>13</v>
      </c>
      <c r="J24" s="8" t="s">
        <v>18</v>
      </c>
      <c r="K24" s="8">
        <v>13</v>
      </c>
      <c r="L24" s="8">
        <v>10</v>
      </c>
      <c r="M24" s="24">
        <f t="shared" si="1"/>
        <v>2.4000000000000004E-2</v>
      </c>
      <c r="N24" s="33">
        <f>SUM(M24:M27)</f>
        <v>9.6000000000000016E-2</v>
      </c>
      <c r="O24" s="36">
        <f>M24*4+0.02</f>
        <v>0.11600000000000002</v>
      </c>
      <c r="P24">
        <f>1/L24</f>
        <v>0.1</v>
      </c>
      <c r="T24" s="7">
        <v>6</v>
      </c>
      <c r="U24" s="7">
        <f t="shared" si="3"/>
        <v>0.16666666666666666</v>
      </c>
      <c r="V24" s="29">
        <f t="shared" si="6"/>
        <v>0.16</v>
      </c>
      <c r="W24" s="7">
        <f t="shared" si="4"/>
        <v>0.96</v>
      </c>
      <c r="X24" s="29">
        <v>4</v>
      </c>
      <c r="Y24" s="30">
        <f t="shared" si="5"/>
        <v>0.04</v>
      </c>
    </row>
    <row r="25" spans="9:25" x14ac:dyDescent="0.25">
      <c r="I25" s="8">
        <v>14</v>
      </c>
      <c r="J25" s="8" t="s">
        <v>18</v>
      </c>
      <c r="K25" s="8">
        <v>14</v>
      </c>
      <c r="L25" s="8">
        <v>10</v>
      </c>
      <c r="M25" s="24">
        <f t="shared" si="1"/>
        <v>2.4000000000000004E-2</v>
      </c>
      <c r="N25" s="34"/>
      <c r="O25" s="37"/>
      <c r="P25">
        <f t="shared" ref="P25:P27" si="7">1/L25</f>
        <v>0.1</v>
      </c>
      <c r="T25" s="7">
        <v>6</v>
      </c>
      <c r="U25" s="7">
        <f t="shared" si="3"/>
        <v>0.16666666666666666</v>
      </c>
      <c r="V25" s="29">
        <f t="shared" si="6"/>
        <v>0.16</v>
      </c>
      <c r="W25" s="7">
        <f t="shared" si="4"/>
        <v>0.96</v>
      </c>
      <c r="X25" s="29">
        <v>4</v>
      </c>
      <c r="Y25" s="30">
        <f t="shared" si="5"/>
        <v>0.04</v>
      </c>
    </row>
    <row r="26" spans="9:25" x14ac:dyDescent="0.25">
      <c r="I26" s="8">
        <v>15</v>
      </c>
      <c r="J26" s="8" t="s">
        <v>18</v>
      </c>
      <c r="K26" s="8">
        <v>15</v>
      </c>
      <c r="L26" s="8">
        <v>10</v>
      </c>
      <c r="M26" s="24">
        <f t="shared" si="1"/>
        <v>2.4000000000000004E-2</v>
      </c>
      <c r="N26" s="34"/>
      <c r="O26" s="37"/>
      <c r="P26">
        <f t="shared" si="7"/>
        <v>0.1</v>
      </c>
      <c r="T26" s="7">
        <v>4</v>
      </c>
      <c r="U26" s="7">
        <f t="shared" si="3"/>
        <v>0.25</v>
      </c>
      <c r="V26" s="29">
        <f t="shared" si="6"/>
        <v>0.24000000000000005</v>
      </c>
      <c r="W26" s="7">
        <f t="shared" si="4"/>
        <v>0.96000000000000019</v>
      </c>
      <c r="X26" s="29">
        <v>4</v>
      </c>
      <c r="Y26" s="30">
        <f t="shared" si="5"/>
        <v>6.0000000000000012E-2</v>
      </c>
    </row>
    <row r="27" spans="9:25" x14ac:dyDescent="0.25">
      <c r="I27" s="8">
        <v>16</v>
      </c>
      <c r="J27" s="8" t="s">
        <v>18</v>
      </c>
      <c r="K27" s="8">
        <v>16</v>
      </c>
      <c r="L27" s="8">
        <v>10</v>
      </c>
      <c r="M27" s="24">
        <f t="shared" si="1"/>
        <v>2.4000000000000004E-2</v>
      </c>
      <c r="N27" s="35"/>
      <c r="O27" s="38"/>
      <c r="P27">
        <f t="shared" si="7"/>
        <v>0.1</v>
      </c>
      <c r="T27" s="7">
        <v>4</v>
      </c>
      <c r="U27" s="7">
        <f t="shared" si="3"/>
        <v>0.25</v>
      </c>
      <c r="V27" s="29">
        <f t="shared" si="6"/>
        <v>0.24000000000000005</v>
      </c>
      <c r="W27" s="7">
        <f t="shared" si="4"/>
        <v>0.96000000000000019</v>
      </c>
      <c r="X27" s="29">
        <v>4</v>
      </c>
      <c r="Y27" s="30">
        <f t="shared" si="5"/>
        <v>6.0000000000000012E-2</v>
      </c>
    </row>
    <row r="28" spans="9:25" x14ac:dyDescent="0.25">
      <c r="I28" s="8">
        <v>17</v>
      </c>
      <c r="J28" s="8" t="s">
        <v>19</v>
      </c>
      <c r="K28" s="8">
        <v>17</v>
      </c>
      <c r="L28" s="8">
        <v>6</v>
      </c>
      <c r="M28" s="24">
        <f t="shared" si="1"/>
        <v>0.04</v>
      </c>
      <c r="N28" s="31">
        <f>M28*4</f>
        <v>0.16</v>
      </c>
      <c r="O28" s="32">
        <f>M28*4-0.01</f>
        <v>0.15</v>
      </c>
      <c r="P28">
        <f>1/L28</f>
        <v>0.16666666666666666</v>
      </c>
    </row>
    <row r="29" spans="9:25" x14ac:dyDescent="0.25">
      <c r="I29" s="8">
        <v>18</v>
      </c>
      <c r="J29" s="8" t="s">
        <v>19</v>
      </c>
      <c r="K29" s="8">
        <v>18</v>
      </c>
      <c r="L29" s="8">
        <v>6</v>
      </c>
      <c r="M29" s="24">
        <f t="shared" si="1"/>
        <v>0.04</v>
      </c>
      <c r="N29" s="31"/>
      <c r="O29" s="32"/>
      <c r="P29">
        <f t="shared" ref="P29:P35" si="8">1/L29</f>
        <v>0.16666666666666666</v>
      </c>
      <c r="V29">
        <f>SUM(V20:V27)</f>
        <v>1</v>
      </c>
    </row>
    <row r="30" spans="9:25" x14ac:dyDescent="0.25">
      <c r="I30" s="8">
        <v>19</v>
      </c>
      <c r="J30" s="8" t="s">
        <v>19</v>
      </c>
      <c r="K30" s="8">
        <v>19</v>
      </c>
      <c r="L30" s="8">
        <v>6</v>
      </c>
      <c r="M30" s="24">
        <f t="shared" si="1"/>
        <v>0.04</v>
      </c>
      <c r="N30" s="31"/>
      <c r="O30" s="32"/>
      <c r="P30">
        <f t="shared" si="8"/>
        <v>0.16666666666666666</v>
      </c>
    </row>
    <row r="31" spans="9:25" x14ac:dyDescent="0.25">
      <c r="I31" s="8">
        <v>20</v>
      </c>
      <c r="J31" s="8" t="s">
        <v>19</v>
      </c>
      <c r="K31" s="8">
        <v>20</v>
      </c>
      <c r="L31" s="8">
        <v>6</v>
      </c>
      <c r="M31" s="24">
        <f t="shared" si="1"/>
        <v>0.04</v>
      </c>
      <c r="N31" s="31"/>
      <c r="O31" s="32"/>
      <c r="P31">
        <f t="shared" si="8"/>
        <v>0.16666666666666666</v>
      </c>
    </row>
    <row r="32" spans="9:25" x14ac:dyDescent="0.25">
      <c r="I32" s="8">
        <v>21</v>
      </c>
      <c r="J32" s="8" t="s">
        <v>20</v>
      </c>
      <c r="K32" s="8">
        <v>21</v>
      </c>
      <c r="L32" s="8">
        <v>6</v>
      </c>
      <c r="M32" s="24">
        <f t="shared" si="1"/>
        <v>0.04</v>
      </c>
      <c r="N32" s="31">
        <f>M32*4</f>
        <v>0.16</v>
      </c>
      <c r="O32" s="32">
        <f>M32*4-0.01</f>
        <v>0.15</v>
      </c>
      <c r="P32">
        <f t="shared" si="8"/>
        <v>0.16666666666666666</v>
      </c>
    </row>
    <row r="33" spans="3:16" x14ac:dyDescent="0.25">
      <c r="I33" s="8">
        <v>22</v>
      </c>
      <c r="J33" s="8" t="s">
        <v>20</v>
      </c>
      <c r="K33" s="8">
        <v>22</v>
      </c>
      <c r="L33" s="8">
        <v>6</v>
      </c>
      <c r="M33" s="24">
        <f t="shared" si="1"/>
        <v>0.04</v>
      </c>
      <c r="N33" s="31"/>
      <c r="O33" s="32"/>
      <c r="P33">
        <f t="shared" si="8"/>
        <v>0.16666666666666666</v>
      </c>
    </row>
    <row r="34" spans="3:16" x14ac:dyDescent="0.25">
      <c r="I34" s="8">
        <v>23</v>
      </c>
      <c r="J34" s="8" t="s">
        <v>20</v>
      </c>
      <c r="K34" s="8">
        <v>23</v>
      </c>
      <c r="L34" s="8">
        <v>6</v>
      </c>
      <c r="M34" s="24">
        <f t="shared" si="1"/>
        <v>0.04</v>
      </c>
      <c r="N34" s="31"/>
      <c r="O34" s="32"/>
      <c r="P34">
        <f t="shared" si="8"/>
        <v>0.16666666666666666</v>
      </c>
    </row>
    <row r="35" spans="3:16" x14ac:dyDescent="0.25">
      <c r="I35" s="8">
        <v>24</v>
      </c>
      <c r="J35" s="8" t="s">
        <v>20</v>
      </c>
      <c r="K35" s="8">
        <v>24</v>
      </c>
      <c r="L35" s="8">
        <v>6</v>
      </c>
      <c r="M35" s="24">
        <f t="shared" si="1"/>
        <v>0.04</v>
      </c>
      <c r="N35" s="31"/>
      <c r="O35" s="32"/>
      <c r="P35">
        <f t="shared" si="8"/>
        <v>0.16666666666666666</v>
      </c>
    </row>
    <row r="36" spans="3:16" x14ac:dyDescent="0.25">
      <c r="I36" s="8">
        <v>25</v>
      </c>
      <c r="J36" s="8" t="s">
        <v>21</v>
      </c>
      <c r="K36" s="8">
        <v>25</v>
      </c>
      <c r="L36" s="8">
        <v>4</v>
      </c>
      <c r="M36" s="24">
        <f t="shared" si="1"/>
        <v>6.0000000000000012E-2</v>
      </c>
      <c r="N36" s="31">
        <f>M36*4</f>
        <v>0.24000000000000005</v>
      </c>
      <c r="O36" s="32">
        <f>M36*4-0.06</f>
        <v>0.18000000000000005</v>
      </c>
      <c r="P36">
        <f>1/L36</f>
        <v>0.25</v>
      </c>
    </row>
    <row r="37" spans="3:16" x14ac:dyDescent="0.25">
      <c r="I37" s="8">
        <v>26</v>
      </c>
      <c r="J37" s="8" t="s">
        <v>21</v>
      </c>
      <c r="K37" s="8">
        <v>26</v>
      </c>
      <c r="L37" s="8">
        <v>4</v>
      </c>
      <c r="M37" s="24">
        <f t="shared" si="1"/>
        <v>6.0000000000000012E-2</v>
      </c>
      <c r="N37" s="31"/>
      <c r="O37" s="32"/>
      <c r="P37">
        <f t="shared" ref="P37:P43" si="9">1/L37</f>
        <v>0.25</v>
      </c>
    </row>
    <row r="38" spans="3:16" x14ac:dyDescent="0.25">
      <c r="I38" s="8">
        <v>27</v>
      </c>
      <c r="J38" s="8" t="s">
        <v>21</v>
      </c>
      <c r="K38" s="8">
        <v>27</v>
      </c>
      <c r="L38" s="8">
        <v>4</v>
      </c>
      <c r="M38" s="24">
        <f t="shared" si="1"/>
        <v>6.0000000000000012E-2</v>
      </c>
      <c r="N38" s="31"/>
      <c r="O38" s="32"/>
      <c r="P38">
        <f t="shared" si="9"/>
        <v>0.25</v>
      </c>
    </row>
    <row r="39" spans="3:16" x14ac:dyDescent="0.25">
      <c r="I39" s="8">
        <v>28</v>
      </c>
      <c r="J39" s="8" t="s">
        <v>21</v>
      </c>
      <c r="K39" s="8">
        <v>28</v>
      </c>
      <c r="L39" s="8">
        <v>4</v>
      </c>
      <c r="M39" s="24">
        <f t="shared" si="1"/>
        <v>6.0000000000000012E-2</v>
      </c>
      <c r="N39" s="31"/>
      <c r="O39" s="32"/>
      <c r="P39">
        <f t="shared" si="9"/>
        <v>0.25</v>
      </c>
    </row>
    <row r="40" spans="3:16" x14ac:dyDescent="0.25">
      <c r="I40" s="8">
        <v>29</v>
      </c>
      <c r="J40" s="8" t="s">
        <v>22</v>
      </c>
      <c r="K40" s="8">
        <v>29</v>
      </c>
      <c r="L40" s="8">
        <v>4</v>
      </c>
      <c r="M40" s="24">
        <f t="shared" si="1"/>
        <v>6.0000000000000012E-2</v>
      </c>
      <c r="N40" s="31">
        <f>M40*4</f>
        <v>0.24000000000000005</v>
      </c>
      <c r="O40" s="32">
        <f>M40*4-0.06</f>
        <v>0.18000000000000005</v>
      </c>
      <c r="P40">
        <f t="shared" si="9"/>
        <v>0.25</v>
      </c>
    </row>
    <row r="41" spans="3:16" x14ac:dyDescent="0.25">
      <c r="I41" s="8">
        <v>30</v>
      </c>
      <c r="J41" s="8" t="s">
        <v>22</v>
      </c>
      <c r="K41" s="8">
        <v>30</v>
      </c>
      <c r="L41" s="8">
        <v>4</v>
      </c>
      <c r="M41" s="24">
        <f t="shared" si="1"/>
        <v>6.0000000000000012E-2</v>
      </c>
      <c r="N41" s="31"/>
      <c r="O41" s="32"/>
      <c r="P41">
        <f t="shared" si="9"/>
        <v>0.25</v>
      </c>
    </row>
    <row r="42" spans="3:16" x14ac:dyDescent="0.25">
      <c r="I42" s="8">
        <v>31</v>
      </c>
      <c r="J42" s="8" t="s">
        <v>22</v>
      </c>
      <c r="K42" s="8">
        <v>31</v>
      </c>
      <c r="L42" s="8">
        <v>4</v>
      </c>
      <c r="M42" s="24">
        <f t="shared" si="1"/>
        <v>6.0000000000000012E-2</v>
      </c>
      <c r="N42" s="31"/>
      <c r="O42" s="32"/>
      <c r="P42">
        <f t="shared" si="9"/>
        <v>0.25</v>
      </c>
    </row>
    <row r="43" spans="3:16" x14ac:dyDescent="0.25">
      <c r="I43" s="8">
        <v>32</v>
      </c>
      <c r="J43" s="8" t="s">
        <v>22</v>
      </c>
      <c r="K43" s="8">
        <v>32</v>
      </c>
      <c r="L43" s="8">
        <v>4</v>
      </c>
      <c r="M43" s="24">
        <f t="shared" si="1"/>
        <v>6.0000000000000012E-2</v>
      </c>
      <c r="N43" s="31"/>
      <c r="O43" s="32"/>
      <c r="P43">
        <f t="shared" si="9"/>
        <v>0.25</v>
      </c>
    </row>
    <row r="44" spans="3:16" x14ac:dyDescent="0.25">
      <c r="M44" s="6">
        <f>SUM(M12:M43)</f>
        <v>1.0000000000000002</v>
      </c>
      <c r="N44" s="25">
        <f>SUM(N12:N43)</f>
        <v>1</v>
      </c>
      <c r="O44" s="25">
        <f>SUM(O12:O43)</f>
        <v>1.0000000000000002</v>
      </c>
      <c r="P44">
        <f>SUM(P12:P43)</f>
        <v>4.1666666666666661</v>
      </c>
    </row>
    <row r="48" spans="3:16" x14ac:dyDescent="0.25">
      <c r="C48" t="s">
        <v>23</v>
      </c>
    </row>
    <row r="49" spans="3:3" x14ac:dyDescent="0.25">
      <c r="C49" t="s">
        <v>11</v>
      </c>
    </row>
  </sheetData>
  <mergeCells count="16">
    <mergeCell ref="N36:N39"/>
    <mergeCell ref="O36:O39"/>
    <mergeCell ref="N40:N43"/>
    <mergeCell ref="O40:O43"/>
    <mergeCell ref="N12:N15"/>
    <mergeCell ref="N16:N19"/>
    <mergeCell ref="N20:N23"/>
    <mergeCell ref="N24:N27"/>
    <mergeCell ref="O12:O15"/>
    <mergeCell ref="O16:O19"/>
    <mergeCell ref="N28:N31"/>
    <mergeCell ref="O28:O31"/>
    <mergeCell ref="N32:N35"/>
    <mergeCell ref="O32:O35"/>
    <mergeCell ref="O24:O27"/>
    <mergeCell ref="O20:O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67A9-C815-4349-BA5F-51DD2570A4FB}">
  <dimension ref="B3:AG41"/>
  <sheetViews>
    <sheetView showGridLines="0" zoomScale="85" zoomScaleNormal="85" workbookViewId="0">
      <selection activeCell="AF4" sqref="AF4"/>
    </sheetView>
  </sheetViews>
  <sheetFormatPr defaultRowHeight="15" x14ac:dyDescent="0.25"/>
  <cols>
    <col min="7" max="7" width="9.5703125" bestFit="1" customWidth="1"/>
  </cols>
  <sheetData>
    <row r="3" spans="2:33" x14ac:dyDescent="0.25">
      <c r="I3" t="s">
        <v>27</v>
      </c>
      <c r="O3" t="s">
        <v>35</v>
      </c>
    </row>
    <row r="5" spans="2:33" x14ac:dyDescent="0.25">
      <c r="B5" s="9"/>
      <c r="C5" t="s">
        <v>25</v>
      </c>
      <c r="D5" s="12"/>
      <c r="E5" t="s">
        <v>28</v>
      </c>
      <c r="F5" s="20"/>
      <c r="G5" t="s">
        <v>26</v>
      </c>
      <c r="I5" t="s">
        <v>38</v>
      </c>
    </row>
    <row r="6" spans="2:33" x14ac:dyDescent="0.25">
      <c r="I6" t="s">
        <v>39</v>
      </c>
    </row>
    <row r="7" spans="2:33" x14ac:dyDescent="0.25">
      <c r="B7" s="21"/>
      <c r="C7" t="s">
        <v>30</v>
      </c>
      <c r="D7" s="7"/>
      <c r="E7" t="s">
        <v>31</v>
      </c>
    </row>
    <row r="9" spans="2:33" x14ac:dyDescent="0.25">
      <c r="B9" s="22" t="s">
        <v>33</v>
      </c>
    </row>
    <row r="10" spans="2:33" x14ac:dyDescent="0.25"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  <c r="N10" s="10">
        <v>13</v>
      </c>
      <c r="O10" s="10">
        <v>14</v>
      </c>
      <c r="P10" s="10">
        <v>15</v>
      </c>
      <c r="Q10" s="10">
        <v>16</v>
      </c>
      <c r="R10" s="10">
        <v>17</v>
      </c>
      <c r="S10" s="10">
        <v>18</v>
      </c>
      <c r="T10" s="10">
        <v>19</v>
      </c>
      <c r="U10" s="10">
        <v>20</v>
      </c>
      <c r="V10" s="10">
        <v>21</v>
      </c>
      <c r="W10" s="10">
        <v>22</v>
      </c>
      <c r="X10" s="10">
        <v>23</v>
      </c>
      <c r="Y10" s="10">
        <v>24</v>
      </c>
      <c r="Z10" s="10">
        <v>25</v>
      </c>
      <c r="AA10" s="10">
        <v>26</v>
      </c>
      <c r="AB10" s="10">
        <v>27</v>
      </c>
      <c r="AC10" s="10">
        <v>28</v>
      </c>
      <c r="AD10" s="10">
        <v>29</v>
      </c>
      <c r="AE10" s="10">
        <v>30</v>
      </c>
      <c r="AF10" s="10">
        <v>31</v>
      </c>
      <c r="AG10" s="10">
        <v>32</v>
      </c>
    </row>
    <row r="11" spans="2:33" x14ac:dyDescent="0.25">
      <c r="B11" s="10" t="s">
        <v>22</v>
      </c>
      <c r="C11" s="10" t="s">
        <v>15</v>
      </c>
      <c r="D11" s="10" t="s">
        <v>19</v>
      </c>
      <c r="E11" s="10" t="s">
        <v>20</v>
      </c>
      <c r="F11" s="10" t="s">
        <v>17</v>
      </c>
      <c r="G11" s="10" t="s">
        <v>24</v>
      </c>
      <c r="H11" s="10" t="s">
        <v>22</v>
      </c>
      <c r="I11" s="10" t="s">
        <v>18</v>
      </c>
      <c r="J11" s="10" t="s">
        <v>21</v>
      </c>
      <c r="K11" s="10" t="s">
        <v>19</v>
      </c>
      <c r="L11" s="10" t="s">
        <v>15</v>
      </c>
      <c r="M11" s="10" t="s">
        <v>17</v>
      </c>
      <c r="N11" s="10" t="s">
        <v>24</v>
      </c>
      <c r="O11" s="10" t="s">
        <v>20</v>
      </c>
      <c r="P11" s="10" t="s">
        <v>15</v>
      </c>
      <c r="Q11" s="10" t="s">
        <v>21</v>
      </c>
      <c r="R11" s="10" t="s">
        <v>18</v>
      </c>
      <c r="S11" s="10" t="s">
        <v>22</v>
      </c>
      <c r="T11" s="10" t="s">
        <v>20</v>
      </c>
      <c r="U11" s="10" t="s">
        <v>24</v>
      </c>
      <c r="V11" s="10" t="s">
        <v>19</v>
      </c>
      <c r="W11" s="10" t="s">
        <v>17</v>
      </c>
      <c r="X11" s="10" t="s">
        <v>22</v>
      </c>
      <c r="Y11" s="10" t="s">
        <v>24</v>
      </c>
      <c r="Z11" s="10" t="s">
        <v>21</v>
      </c>
      <c r="AA11" s="10" t="s">
        <v>20</v>
      </c>
      <c r="AB11" s="10" t="s">
        <v>17</v>
      </c>
      <c r="AC11" s="10" t="s">
        <v>18</v>
      </c>
      <c r="AD11" s="10" t="s">
        <v>15</v>
      </c>
      <c r="AE11" s="10" t="s">
        <v>19</v>
      </c>
      <c r="AF11" s="10" t="s">
        <v>21</v>
      </c>
      <c r="AG11" s="10" t="s">
        <v>18</v>
      </c>
    </row>
    <row r="12" spans="2:33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2:33" x14ac:dyDescent="0.25">
      <c r="B13" s="14">
        <v>33</v>
      </c>
      <c r="C13" s="14">
        <v>34</v>
      </c>
      <c r="D13" s="14">
        <v>35</v>
      </c>
      <c r="E13" s="14">
        <v>36</v>
      </c>
      <c r="F13" s="14">
        <v>37</v>
      </c>
      <c r="G13" s="14">
        <v>38</v>
      </c>
      <c r="H13" s="14">
        <v>39</v>
      </c>
      <c r="I13" s="14">
        <v>40</v>
      </c>
      <c r="J13" s="14">
        <v>41</v>
      </c>
      <c r="K13" s="14">
        <v>42</v>
      </c>
      <c r="L13" s="14">
        <v>43</v>
      </c>
      <c r="M13" s="14">
        <v>44</v>
      </c>
      <c r="N13" s="14">
        <v>45</v>
      </c>
      <c r="O13" s="14">
        <v>46</v>
      </c>
      <c r="P13" s="14">
        <v>47</v>
      </c>
      <c r="Q13" s="14">
        <v>48</v>
      </c>
      <c r="R13" s="14">
        <v>49</v>
      </c>
      <c r="S13" s="14">
        <v>50</v>
      </c>
      <c r="T13" s="14">
        <v>51</v>
      </c>
      <c r="U13" s="14">
        <v>52</v>
      </c>
      <c r="V13" s="14">
        <v>53</v>
      </c>
      <c r="W13" s="14">
        <v>54</v>
      </c>
      <c r="X13" s="14">
        <v>55</v>
      </c>
      <c r="Y13" s="14">
        <v>56</v>
      </c>
      <c r="Z13" s="14">
        <v>57</v>
      </c>
      <c r="AA13" s="14">
        <v>58</v>
      </c>
      <c r="AB13" s="14">
        <v>59</v>
      </c>
      <c r="AC13" s="14">
        <v>60</v>
      </c>
      <c r="AD13" s="14">
        <v>61</v>
      </c>
      <c r="AE13" s="14">
        <v>62</v>
      </c>
      <c r="AF13" s="14">
        <v>63</v>
      </c>
      <c r="AG13" s="14">
        <v>64</v>
      </c>
    </row>
    <row r="14" spans="2:33" x14ac:dyDescent="0.25">
      <c r="B14" s="14" t="s">
        <v>22</v>
      </c>
      <c r="C14" s="14" t="s">
        <v>15</v>
      </c>
      <c r="D14" s="14" t="s">
        <v>19</v>
      </c>
      <c r="E14" s="14" t="s">
        <v>20</v>
      </c>
      <c r="F14" s="14" t="s">
        <v>17</v>
      </c>
      <c r="G14" s="14" t="s">
        <v>24</v>
      </c>
      <c r="H14" s="14" t="s">
        <v>22</v>
      </c>
      <c r="I14" s="14" t="s">
        <v>18</v>
      </c>
      <c r="J14" s="14" t="s">
        <v>21</v>
      </c>
      <c r="K14" s="14" t="s">
        <v>19</v>
      </c>
      <c r="L14" s="14" t="s">
        <v>15</v>
      </c>
      <c r="M14" s="14" t="s">
        <v>17</v>
      </c>
      <c r="N14" s="14" t="s">
        <v>24</v>
      </c>
      <c r="O14" s="14" t="s">
        <v>20</v>
      </c>
      <c r="P14" s="14" t="s">
        <v>15</v>
      </c>
      <c r="Q14" s="14" t="s">
        <v>21</v>
      </c>
      <c r="R14" s="14" t="s">
        <v>18</v>
      </c>
      <c r="S14" s="14" t="s">
        <v>22</v>
      </c>
      <c r="T14" s="14" t="s">
        <v>20</v>
      </c>
      <c r="U14" s="14" t="s">
        <v>24</v>
      </c>
      <c r="V14" s="14" t="s">
        <v>19</v>
      </c>
      <c r="W14" s="14" t="s">
        <v>17</v>
      </c>
      <c r="X14" s="14" t="s">
        <v>22</v>
      </c>
      <c r="Y14" s="14" t="s">
        <v>24</v>
      </c>
      <c r="Z14" s="14" t="s">
        <v>21</v>
      </c>
      <c r="AA14" s="14" t="s">
        <v>20</v>
      </c>
      <c r="AB14" s="14" t="s">
        <v>17</v>
      </c>
      <c r="AC14" s="14" t="s">
        <v>18</v>
      </c>
      <c r="AD14" s="14" t="s">
        <v>15</v>
      </c>
      <c r="AE14" s="14" t="s">
        <v>19</v>
      </c>
      <c r="AF14" s="14" t="s">
        <v>21</v>
      </c>
      <c r="AG14" s="14" t="s">
        <v>18</v>
      </c>
    </row>
    <row r="15" spans="2:3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2:33" x14ac:dyDescent="0.25">
      <c r="B16" s="19">
        <v>65</v>
      </c>
      <c r="C16" s="19">
        <v>66</v>
      </c>
      <c r="D16" s="19">
        <v>67</v>
      </c>
      <c r="E16" s="19">
        <v>68</v>
      </c>
      <c r="F16" s="19">
        <v>69</v>
      </c>
      <c r="G16" s="19">
        <v>70</v>
      </c>
      <c r="H16" s="19">
        <v>71</v>
      </c>
      <c r="I16" s="19">
        <v>72</v>
      </c>
      <c r="J16" s="19">
        <v>73</v>
      </c>
      <c r="K16" s="19">
        <v>74</v>
      </c>
      <c r="L16" s="19">
        <v>75</v>
      </c>
      <c r="M16" s="19">
        <v>76</v>
      </c>
      <c r="N16" s="19">
        <v>77</v>
      </c>
      <c r="O16" s="19">
        <v>78</v>
      </c>
      <c r="P16" s="19">
        <v>79</v>
      </c>
      <c r="Q16" s="19">
        <v>80</v>
      </c>
      <c r="R16" s="13">
        <v>81</v>
      </c>
      <c r="S16" s="13">
        <v>82</v>
      </c>
      <c r="T16" s="13">
        <v>83</v>
      </c>
      <c r="U16" s="13">
        <v>84</v>
      </c>
      <c r="V16" s="13">
        <v>85</v>
      </c>
      <c r="W16" s="13">
        <v>86</v>
      </c>
      <c r="X16" s="13">
        <v>87</v>
      </c>
      <c r="Y16" s="13">
        <v>88</v>
      </c>
      <c r="Z16" s="13">
        <v>89</v>
      </c>
      <c r="AA16" s="13">
        <v>90</v>
      </c>
      <c r="AB16" s="13">
        <v>91</v>
      </c>
      <c r="AC16" s="13">
        <v>92</v>
      </c>
      <c r="AD16" s="13">
        <v>93</v>
      </c>
      <c r="AE16" s="13">
        <v>94</v>
      </c>
      <c r="AF16" s="13">
        <v>95</v>
      </c>
      <c r="AG16" s="13">
        <v>96</v>
      </c>
    </row>
    <row r="17" spans="2:33" x14ac:dyDescent="0.25">
      <c r="B17" s="19" t="s">
        <v>22</v>
      </c>
      <c r="C17" s="19" t="s">
        <v>15</v>
      </c>
      <c r="D17" s="19" t="s">
        <v>19</v>
      </c>
      <c r="E17" s="19" t="s">
        <v>20</v>
      </c>
      <c r="F17" s="19" t="s">
        <v>17</v>
      </c>
      <c r="G17" s="19" t="s">
        <v>24</v>
      </c>
      <c r="H17" s="19" t="s">
        <v>22</v>
      </c>
      <c r="I17" s="19" t="s">
        <v>18</v>
      </c>
      <c r="J17" s="19" t="s">
        <v>21</v>
      </c>
      <c r="K17" s="19" t="s">
        <v>19</v>
      </c>
      <c r="L17" s="19" t="s">
        <v>15</v>
      </c>
      <c r="M17" s="19" t="s">
        <v>17</v>
      </c>
      <c r="N17" s="19" t="s">
        <v>24</v>
      </c>
      <c r="O17" s="19" t="s">
        <v>20</v>
      </c>
      <c r="P17" s="19" t="s">
        <v>15</v>
      </c>
      <c r="Q17" s="19" t="s">
        <v>21</v>
      </c>
      <c r="R17" s="13" t="s">
        <v>18</v>
      </c>
      <c r="S17" s="13" t="s">
        <v>22</v>
      </c>
      <c r="T17" s="13" t="s">
        <v>20</v>
      </c>
      <c r="U17" s="13" t="s">
        <v>24</v>
      </c>
      <c r="V17" s="13" t="s">
        <v>19</v>
      </c>
      <c r="W17" s="13" t="s">
        <v>17</v>
      </c>
      <c r="X17" s="13" t="s">
        <v>22</v>
      </c>
      <c r="Y17" s="13" t="s">
        <v>24</v>
      </c>
      <c r="Z17" s="13" t="s">
        <v>21</v>
      </c>
      <c r="AA17" s="13" t="s">
        <v>20</v>
      </c>
      <c r="AB17" s="13" t="s">
        <v>17</v>
      </c>
      <c r="AC17" s="13" t="s">
        <v>18</v>
      </c>
      <c r="AD17" s="13" t="s">
        <v>15</v>
      </c>
      <c r="AE17" s="13" t="s">
        <v>19</v>
      </c>
      <c r="AF17" s="13" t="s">
        <v>21</v>
      </c>
      <c r="AG17" s="13" t="s">
        <v>18</v>
      </c>
    </row>
    <row r="18" spans="2:3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20" spans="2:33" x14ac:dyDescent="0.25">
      <c r="B20" s="22" t="s">
        <v>34</v>
      </c>
    </row>
    <row r="21" spans="2:33" x14ac:dyDescent="0.25">
      <c r="B21" s="18">
        <v>1</v>
      </c>
      <c r="C21" s="18">
        <v>2</v>
      </c>
      <c r="D21" s="18">
        <v>3</v>
      </c>
      <c r="E21" s="18">
        <v>4</v>
      </c>
      <c r="F21" s="18">
        <v>5</v>
      </c>
      <c r="G21" s="18">
        <v>6</v>
      </c>
      <c r="H21" s="18">
        <v>7</v>
      </c>
      <c r="I21" s="18">
        <v>8</v>
      </c>
      <c r="J21" s="18">
        <v>9</v>
      </c>
      <c r="K21" s="18">
        <v>10</v>
      </c>
      <c r="L21" s="18">
        <v>11</v>
      </c>
      <c r="M21" s="18">
        <v>12</v>
      </c>
      <c r="N21" s="18">
        <v>13</v>
      </c>
      <c r="O21" s="18">
        <v>14</v>
      </c>
      <c r="P21" s="18">
        <v>15</v>
      </c>
      <c r="Q21" s="18">
        <v>16</v>
      </c>
      <c r="R21" s="18">
        <v>17</v>
      </c>
      <c r="S21" s="18">
        <v>18</v>
      </c>
      <c r="T21" s="18">
        <v>19</v>
      </c>
      <c r="U21" s="18">
        <v>20</v>
      </c>
      <c r="V21" s="18">
        <v>21</v>
      </c>
      <c r="W21" s="18">
        <v>22</v>
      </c>
      <c r="X21" s="18">
        <v>23</v>
      </c>
      <c r="Y21" s="18">
        <v>24</v>
      </c>
      <c r="Z21" s="18">
        <v>25</v>
      </c>
      <c r="AA21" s="18">
        <v>26</v>
      </c>
      <c r="AB21" s="18">
        <v>27</v>
      </c>
      <c r="AC21" s="18">
        <v>28</v>
      </c>
      <c r="AD21" s="18">
        <v>29</v>
      </c>
      <c r="AE21" s="18">
        <v>30</v>
      </c>
      <c r="AF21" s="18">
        <v>31</v>
      </c>
      <c r="AG21" s="18">
        <v>32</v>
      </c>
    </row>
    <row r="22" spans="2:33" x14ac:dyDescent="0.25">
      <c r="B22" s="18" t="s">
        <v>22</v>
      </c>
      <c r="C22" s="18" t="s">
        <v>15</v>
      </c>
      <c r="D22" s="18" t="s">
        <v>19</v>
      </c>
      <c r="E22" s="18" t="s">
        <v>20</v>
      </c>
      <c r="F22" s="18" t="s">
        <v>17</v>
      </c>
      <c r="G22" s="18" t="s">
        <v>24</v>
      </c>
      <c r="H22" s="18" t="s">
        <v>22</v>
      </c>
      <c r="I22" s="18" t="s">
        <v>18</v>
      </c>
      <c r="J22" s="18" t="s">
        <v>21</v>
      </c>
      <c r="K22" s="18" t="s">
        <v>19</v>
      </c>
      <c r="L22" s="18" t="s">
        <v>15</v>
      </c>
      <c r="M22" s="18" t="s">
        <v>17</v>
      </c>
      <c r="N22" s="18" t="s">
        <v>24</v>
      </c>
      <c r="O22" s="18" t="s">
        <v>20</v>
      </c>
      <c r="P22" s="18" t="s">
        <v>15</v>
      </c>
      <c r="Q22" s="18" t="s">
        <v>21</v>
      </c>
      <c r="R22" s="18" t="s">
        <v>18</v>
      </c>
      <c r="S22" s="18" t="s">
        <v>22</v>
      </c>
      <c r="T22" s="18" t="s">
        <v>20</v>
      </c>
      <c r="U22" s="18" t="s">
        <v>24</v>
      </c>
      <c r="V22" s="18" t="s">
        <v>19</v>
      </c>
      <c r="W22" s="18" t="s">
        <v>17</v>
      </c>
      <c r="X22" s="18" t="s">
        <v>22</v>
      </c>
      <c r="Y22" s="18" t="s">
        <v>24</v>
      </c>
      <c r="Z22" s="18" t="s">
        <v>21</v>
      </c>
      <c r="AA22" s="18" t="s">
        <v>20</v>
      </c>
      <c r="AB22" s="18" t="s">
        <v>17</v>
      </c>
      <c r="AC22" s="18" t="s">
        <v>18</v>
      </c>
      <c r="AD22" s="18" t="s">
        <v>15</v>
      </c>
      <c r="AE22" s="18" t="s">
        <v>19</v>
      </c>
      <c r="AF22" s="18" t="s">
        <v>21</v>
      </c>
      <c r="AG22" s="18" t="s">
        <v>18</v>
      </c>
    </row>
    <row r="23" spans="2:33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33" x14ac:dyDescent="0.25">
      <c r="B24" s="18">
        <v>33</v>
      </c>
      <c r="C24" s="18">
        <v>34</v>
      </c>
      <c r="D24" s="18">
        <v>35</v>
      </c>
      <c r="E24" s="18">
        <v>36</v>
      </c>
      <c r="F24" s="18">
        <v>37</v>
      </c>
      <c r="G24" s="18">
        <v>38</v>
      </c>
      <c r="H24" s="18">
        <v>39</v>
      </c>
      <c r="I24" s="18">
        <v>40</v>
      </c>
      <c r="J24" s="18">
        <v>41</v>
      </c>
      <c r="K24" s="18">
        <v>42</v>
      </c>
      <c r="L24" s="18">
        <v>43</v>
      </c>
      <c r="M24" s="18">
        <v>44</v>
      </c>
      <c r="N24" s="18">
        <v>45</v>
      </c>
      <c r="O24" s="18">
        <v>46</v>
      </c>
      <c r="P24" s="18">
        <v>47</v>
      </c>
      <c r="Q24" s="18">
        <v>48</v>
      </c>
      <c r="R24" s="18">
        <v>49</v>
      </c>
      <c r="S24" s="18">
        <v>50</v>
      </c>
      <c r="T24" s="18">
        <v>51</v>
      </c>
      <c r="U24" s="18">
        <v>52</v>
      </c>
      <c r="V24" s="18">
        <v>53</v>
      </c>
      <c r="W24" s="18">
        <v>54</v>
      </c>
      <c r="X24" s="18">
        <v>55</v>
      </c>
      <c r="Y24" s="18">
        <v>56</v>
      </c>
      <c r="Z24" s="18">
        <v>57</v>
      </c>
      <c r="AA24" s="18">
        <v>58</v>
      </c>
      <c r="AB24" s="18">
        <v>59</v>
      </c>
      <c r="AC24" s="18">
        <v>60</v>
      </c>
      <c r="AD24" s="18">
        <v>61</v>
      </c>
      <c r="AE24" s="18">
        <v>62</v>
      </c>
      <c r="AF24" s="18">
        <v>63</v>
      </c>
      <c r="AG24" s="18">
        <v>64</v>
      </c>
    </row>
    <row r="25" spans="2:33" x14ac:dyDescent="0.25">
      <c r="B25" s="18" t="s">
        <v>22</v>
      </c>
      <c r="C25" s="18" t="s">
        <v>15</v>
      </c>
      <c r="D25" s="18" t="s">
        <v>19</v>
      </c>
      <c r="E25" s="18" t="s">
        <v>20</v>
      </c>
      <c r="F25" s="18" t="s">
        <v>17</v>
      </c>
      <c r="G25" s="18" t="s">
        <v>24</v>
      </c>
      <c r="H25" s="18" t="s">
        <v>22</v>
      </c>
      <c r="I25" s="18" t="s">
        <v>18</v>
      </c>
      <c r="J25" s="18" t="s">
        <v>21</v>
      </c>
      <c r="K25" s="18" t="s">
        <v>19</v>
      </c>
      <c r="L25" s="18" t="s">
        <v>15</v>
      </c>
      <c r="M25" s="18" t="s">
        <v>17</v>
      </c>
      <c r="N25" s="18" t="s">
        <v>24</v>
      </c>
      <c r="O25" s="18" t="s">
        <v>20</v>
      </c>
      <c r="P25" s="18" t="s">
        <v>15</v>
      </c>
      <c r="Q25" s="18" t="s">
        <v>21</v>
      </c>
      <c r="R25" s="18" t="s">
        <v>18</v>
      </c>
      <c r="S25" s="18" t="s">
        <v>22</v>
      </c>
      <c r="T25" s="18" t="s">
        <v>20</v>
      </c>
      <c r="U25" s="18" t="s">
        <v>24</v>
      </c>
      <c r="V25" s="18" t="s">
        <v>19</v>
      </c>
      <c r="W25" s="18" t="s">
        <v>17</v>
      </c>
      <c r="X25" s="18" t="s">
        <v>22</v>
      </c>
      <c r="Y25" s="18" t="s">
        <v>24</v>
      </c>
      <c r="Z25" s="18" t="s">
        <v>21</v>
      </c>
      <c r="AA25" s="18" t="s">
        <v>20</v>
      </c>
      <c r="AB25" s="18" t="s">
        <v>17</v>
      </c>
      <c r="AC25" s="18" t="s">
        <v>18</v>
      </c>
      <c r="AD25" s="18" t="s">
        <v>15</v>
      </c>
      <c r="AE25" s="18" t="s">
        <v>19</v>
      </c>
      <c r="AF25" s="18" t="s">
        <v>21</v>
      </c>
      <c r="AG25" s="18" t="s">
        <v>18</v>
      </c>
    </row>
    <row r="26" spans="2:3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33" x14ac:dyDescent="0.25">
      <c r="B27" s="18">
        <v>65</v>
      </c>
      <c r="C27" s="18">
        <v>66</v>
      </c>
      <c r="D27" s="18">
        <v>67</v>
      </c>
      <c r="E27" s="18">
        <v>68</v>
      </c>
      <c r="F27" s="18">
        <v>69</v>
      </c>
      <c r="G27" s="18">
        <v>70</v>
      </c>
      <c r="H27" s="18">
        <v>71</v>
      </c>
      <c r="I27" s="18">
        <v>72</v>
      </c>
      <c r="J27" s="18">
        <v>73</v>
      </c>
      <c r="K27" s="18">
        <v>74</v>
      </c>
      <c r="L27" s="18">
        <v>75</v>
      </c>
      <c r="M27" s="18">
        <v>76</v>
      </c>
      <c r="N27" s="18">
        <v>77</v>
      </c>
      <c r="O27" s="18">
        <v>78</v>
      </c>
      <c r="P27" s="18">
        <v>79</v>
      </c>
      <c r="Q27" s="27">
        <v>1</v>
      </c>
      <c r="R27" s="10">
        <v>2</v>
      </c>
      <c r="S27" s="10">
        <v>3</v>
      </c>
      <c r="T27" s="10">
        <v>4</v>
      </c>
      <c r="U27" s="10">
        <v>5</v>
      </c>
      <c r="V27" s="10">
        <v>6</v>
      </c>
      <c r="W27" s="10">
        <v>7</v>
      </c>
      <c r="X27" s="10">
        <v>8</v>
      </c>
      <c r="Y27" s="10">
        <v>9</v>
      </c>
      <c r="Z27" s="10">
        <v>10</v>
      </c>
      <c r="AA27" s="10">
        <v>11</v>
      </c>
      <c r="AB27" s="10">
        <v>12</v>
      </c>
      <c r="AC27" s="10">
        <v>13</v>
      </c>
      <c r="AD27" s="10">
        <v>14</v>
      </c>
      <c r="AE27" s="10">
        <v>15</v>
      </c>
      <c r="AF27" s="10">
        <v>16</v>
      </c>
      <c r="AG27" s="10">
        <v>17</v>
      </c>
    </row>
    <row r="28" spans="2:33" x14ac:dyDescent="0.25">
      <c r="B28" s="18" t="s">
        <v>22</v>
      </c>
      <c r="C28" s="18" t="s">
        <v>15</v>
      </c>
      <c r="D28" s="18" t="s">
        <v>19</v>
      </c>
      <c r="E28" s="18" t="s">
        <v>20</v>
      </c>
      <c r="F28" s="18" t="s">
        <v>17</v>
      </c>
      <c r="G28" s="18" t="s">
        <v>24</v>
      </c>
      <c r="H28" s="18" t="s">
        <v>22</v>
      </c>
      <c r="I28" s="18" t="s">
        <v>18</v>
      </c>
      <c r="J28" s="18" t="s">
        <v>21</v>
      </c>
      <c r="K28" s="18" t="s">
        <v>19</v>
      </c>
      <c r="L28" s="18" t="s">
        <v>15</v>
      </c>
      <c r="M28" s="18" t="s">
        <v>17</v>
      </c>
      <c r="N28" s="18" t="s">
        <v>24</v>
      </c>
      <c r="O28" s="18" t="s">
        <v>20</v>
      </c>
      <c r="P28" s="18" t="s">
        <v>15</v>
      </c>
      <c r="Q28" s="27" t="s">
        <v>21</v>
      </c>
      <c r="R28" s="10" t="s">
        <v>18</v>
      </c>
      <c r="S28" s="10" t="s">
        <v>22</v>
      </c>
      <c r="T28" s="10" t="s">
        <v>20</v>
      </c>
      <c r="U28" s="10" t="s">
        <v>24</v>
      </c>
      <c r="V28" s="10" t="s">
        <v>19</v>
      </c>
      <c r="W28" s="10" t="s">
        <v>17</v>
      </c>
      <c r="X28" s="10" t="s">
        <v>22</v>
      </c>
      <c r="Y28" s="10" t="s">
        <v>24</v>
      </c>
      <c r="Z28" s="10" t="s">
        <v>21</v>
      </c>
      <c r="AA28" s="10" t="s">
        <v>20</v>
      </c>
      <c r="AB28" s="10" t="s">
        <v>17</v>
      </c>
      <c r="AC28" s="10" t="s">
        <v>18</v>
      </c>
      <c r="AD28" s="10" t="s">
        <v>15</v>
      </c>
      <c r="AE28" s="10" t="s">
        <v>19</v>
      </c>
      <c r="AF28" s="10" t="s">
        <v>21</v>
      </c>
      <c r="AG28" s="10" t="s">
        <v>18</v>
      </c>
    </row>
    <row r="29" spans="2:33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2:33" x14ac:dyDescent="0.25">
      <c r="B30" s="10">
        <v>18</v>
      </c>
      <c r="C30" s="10">
        <v>19</v>
      </c>
      <c r="D30" s="10">
        <v>20</v>
      </c>
      <c r="E30" s="10">
        <v>21</v>
      </c>
      <c r="F30" s="10">
        <v>22</v>
      </c>
      <c r="G30" s="10">
        <v>23</v>
      </c>
      <c r="H30" s="10">
        <v>24</v>
      </c>
      <c r="I30" s="10">
        <v>25</v>
      </c>
      <c r="J30" s="10">
        <v>26</v>
      </c>
      <c r="K30" s="10">
        <v>27</v>
      </c>
      <c r="L30" s="10">
        <v>28</v>
      </c>
      <c r="M30" s="10">
        <v>29</v>
      </c>
      <c r="N30" s="10">
        <v>30</v>
      </c>
      <c r="O30" s="10">
        <v>31</v>
      </c>
      <c r="P30" s="10">
        <v>32</v>
      </c>
      <c r="Q30" s="10">
        <v>33</v>
      </c>
      <c r="R30" s="14">
        <v>34</v>
      </c>
      <c r="S30" s="14">
        <v>35</v>
      </c>
      <c r="T30" s="14">
        <v>36</v>
      </c>
      <c r="U30" s="14">
        <v>37</v>
      </c>
      <c r="V30" s="14">
        <v>38</v>
      </c>
      <c r="W30" s="14">
        <v>39</v>
      </c>
      <c r="X30" s="14">
        <v>40</v>
      </c>
      <c r="Y30" s="14">
        <v>41</v>
      </c>
      <c r="Z30" s="14">
        <v>42</v>
      </c>
      <c r="AA30" s="14">
        <v>43</v>
      </c>
      <c r="AB30" s="14">
        <v>44</v>
      </c>
      <c r="AC30" s="14">
        <v>45</v>
      </c>
      <c r="AD30" s="14">
        <v>46</v>
      </c>
      <c r="AE30" s="14">
        <v>47</v>
      </c>
      <c r="AF30" s="14">
        <v>48</v>
      </c>
      <c r="AG30" s="14">
        <v>49</v>
      </c>
    </row>
    <row r="31" spans="2:33" x14ac:dyDescent="0.25">
      <c r="B31" s="10" t="s">
        <v>22</v>
      </c>
      <c r="C31" s="10" t="s">
        <v>15</v>
      </c>
      <c r="D31" s="10" t="s">
        <v>19</v>
      </c>
      <c r="E31" s="10" t="s">
        <v>20</v>
      </c>
      <c r="F31" s="10" t="s">
        <v>17</v>
      </c>
      <c r="G31" s="10" t="s">
        <v>24</v>
      </c>
      <c r="H31" s="10" t="s">
        <v>22</v>
      </c>
      <c r="I31" s="10" t="s">
        <v>18</v>
      </c>
      <c r="J31" s="10" t="s">
        <v>21</v>
      </c>
      <c r="K31" s="10" t="s">
        <v>19</v>
      </c>
      <c r="L31" s="10" t="s">
        <v>15</v>
      </c>
      <c r="M31" s="10" t="s">
        <v>17</v>
      </c>
      <c r="N31" s="10" t="s">
        <v>24</v>
      </c>
      <c r="O31" s="10" t="s">
        <v>20</v>
      </c>
      <c r="P31" s="10" t="s">
        <v>15</v>
      </c>
      <c r="Q31" s="10" t="s">
        <v>21</v>
      </c>
      <c r="R31" s="14" t="s">
        <v>18</v>
      </c>
      <c r="S31" s="14" t="s">
        <v>22</v>
      </c>
      <c r="T31" s="14" t="s">
        <v>20</v>
      </c>
      <c r="U31" s="14" t="s">
        <v>24</v>
      </c>
      <c r="V31" s="14" t="s">
        <v>19</v>
      </c>
      <c r="W31" s="14" t="s">
        <v>17</v>
      </c>
      <c r="X31" s="14" t="s">
        <v>22</v>
      </c>
      <c r="Y31" s="14" t="s">
        <v>24</v>
      </c>
      <c r="Z31" s="14" t="s">
        <v>21</v>
      </c>
      <c r="AA31" s="14" t="s">
        <v>20</v>
      </c>
      <c r="AB31" s="14" t="s">
        <v>17</v>
      </c>
      <c r="AC31" s="14" t="s">
        <v>18</v>
      </c>
      <c r="AD31" s="14" t="s">
        <v>15</v>
      </c>
      <c r="AE31" s="14" t="s">
        <v>19</v>
      </c>
      <c r="AF31" s="14" t="s">
        <v>21</v>
      </c>
      <c r="AG31" s="14" t="s">
        <v>18</v>
      </c>
    </row>
    <row r="32" spans="2:33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2:33" x14ac:dyDescent="0.25">
      <c r="B33" s="14">
        <v>50</v>
      </c>
      <c r="C33" s="14">
        <v>51</v>
      </c>
      <c r="D33" s="14">
        <v>52</v>
      </c>
      <c r="E33" s="14">
        <v>53</v>
      </c>
      <c r="F33" s="14">
        <v>54</v>
      </c>
      <c r="G33" s="14">
        <v>55</v>
      </c>
      <c r="H33" s="14">
        <v>56</v>
      </c>
      <c r="I33" s="14">
        <v>57</v>
      </c>
      <c r="J33" s="14">
        <v>58</v>
      </c>
      <c r="K33" s="14">
        <v>59</v>
      </c>
      <c r="L33" s="14">
        <v>60</v>
      </c>
      <c r="M33" s="14">
        <v>61</v>
      </c>
      <c r="N33" s="14">
        <v>62</v>
      </c>
      <c r="O33" s="14">
        <v>63</v>
      </c>
      <c r="P33" s="14">
        <v>64</v>
      </c>
      <c r="Q33" s="14">
        <v>65</v>
      </c>
      <c r="R33" s="14">
        <v>66</v>
      </c>
      <c r="S33" s="14">
        <v>67</v>
      </c>
      <c r="T33" s="14">
        <v>68</v>
      </c>
      <c r="U33" s="14">
        <v>69</v>
      </c>
      <c r="V33" s="14">
        <v>70</v>
      </c>
      <c r="W33" s="14">
        <v>71</v>
      </c>
      <c r="X33" s="14">
        <v>72</v>
      </c>
      <c r="Y33" s="14">
        <v>73</v>
      </c>
      <c r="Z33" s="14">
        <v>74</v>
      </c>
      <c r="AA33" s="14">
        <v>75</v>
      </c>
      <c r="AB33" s="14">
        <v>76</v>
      </c>
      <c r="AC33" s="14">
        <v>77</v>
      </c>
      <c r="AD33" s="14">
        <v>78</v>
      </c>
      <c r="AE33" s="14">
        <v>79</v>
      </c>
      <c r="AF33" s="14">
        <v>80</v>
      </c>
      <c r="AG33" s="14">
        <v>81</v>
      </c>
    </row>
    <row r="34" spans="2:33" x14ac:dyDescent="0.25">
      <c r="B34" s="14" t="s">
        <v>22</v>
      </c>
      <c r="C34" s="14" t="s">
        <v>15</v>
      </c>
      <c r="D34" s="14" t="s">
        <v>19</v>
      </c>
      <c r="E34" s="14" t="s">
        <v>20</v>
      </c>
      <c r="F34" s="14" t="s">
        <v>17</v>
      </c>
      <c r="G34" s="14" t="s">
        <v>24</v>
      </c>
      <c r="H34" s="14" t="s">
        <v>22</v>
      </c>
      <c r="I34" s="14" t="s">
        <v>18</v>
      </c>
      <c r="J34" s="14" t="s">
        <v>21</v>
      </c>
      <c r="K34" s="14" t="s">
        <v>19</v>
      </c>
      <c r="L34" s="14" t="s">
        <v>15</v>
      </c>
      <c r="M34" s="14" t="s">
        <v>17</v>
      </c>
      <c r="N34" s="14" t="s">
        <v>24</v>
      </c>
      <c r="O34" s="14" t="s">
        <v>20</v>
      </c>
      <c r="P34" s="14" t="s">
        <v>15</v>
      </c>
      <c r="Q34" s="14" t="s">
        <v>21</v>
      </c>
      <c r="R34" s="14" t="s">
        <v>18</v>
      </c>
      <c r="S34" s="14" t="s">
        <v>22</v>
      </c>
      <c r="T34" s="14" t="s">
        <v>20</v>
      </c>
      <c r="U34" s="14" t="s">
        <v>24</v>
      </c>
      <c r="V34" s="14" t="s">
        <v>19</v>
      </c>
      <c r="W34" s="14" t="s">
        <v>17</v>
      </c>
      <c r="X34" s="14" t="s">
        <v>22</v>
      </c>
      <c r="Y34" s="14" t="s">
        <v>24</v>
      </c>
      <c r="Z34" s="14" t="s">
        <v>21</v>
      </c>
      <c r="AA34" s="14" t="s">
        <v>20</v>
      </c>
      <c r="AB34" s="14" t="s">
        <v>17</v>
      </c>
      <c r="AC34" s="14" t="s">
        <v>18</v>
      </c>
      <c r="AD34" s="14" t="s">
        <v>15</v>
      </c>
      <c r="AE34" s="14" t="s">
        <v>19</v>
      </c>
      <c r="AF34" s="14" t="s">
        <v>21</v>
      </c>
      <c r="AG34" s="14" t="s">
        <v>18</v>
      </c>
    </row>
    <row r="35" spans="2:33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2:33" x14ac:dyDescent="0.25">
      <c r="B36" s="14">
        <v>82</v>
      </c>
      <c r="C36" s="14">
        <v>83</v>
      </c>
      <c r="D36" s="14">
        <v>84</v>
      </c>
      <c r="E36" s="14">
        <v>85</v>
      </c>
      <c r="F36" s="14">
        <v>86</v>
      </c>
      <c r="G36" s="14">
        <v>87</v>
      </c>
      <c r="H36" s="14">
        <v>88</v>
      </c>
      <c r="I36" s="14">
        <v>89</v>
      </c>
      <c r="J36" s="14">
        <v>90</v>
      </c>
      <c r="K36" s="14">
        <v>91</v>
      </c>
      <c r="L36" s="14">
        <v>92</v>
      </c>
      <c r="M36" s="14">
        <v>93</v>
      </c>
      <c r="N36" s="14">
        <v>94</v>
      </c>
      <c r="O36" s="14">
        <v>95</v>
      </c>
      <c r="P36" s="14">
        <v>96</v>
      </c>
      <c r="Q36" s="14">
        <v>97</v>
      </c>
      <c r="R36" s="19">
        <v>98</v>
      </c>
      <c r="S36" s="19">
        <v>99</v>
      </c>
      <c r="T36" s="19">
        <v>100</v>
      </c>
      <c r="U36" s="19">
        <v>101</v>
      </c>
      <c r="V36" s="19">
        <v>102</v>
      </c>
      <c r="W36" s="19">
        <v>103</v>
      </c>
      <c r="X36" s="19">
        <v>104</v>
      </c>
      <c r="Y36" s="19">
        <v>105</v>
      </c>
      <c r="Z36" s="19">
        <v>106</v>
      </c>
      <c r="AA36" s="19">
        <v>107</v>
      </c>
      <c r="AB36" s="19">
        <v>108</v>
      </c>
      <c r="AC36" s="19">
        <v>109</v>
      </c>
      <c r="AD36" s="19">
        <v>110</v>
      </c>
      <c r="AE36" s="19">
        <v>111</v>
      </c>
      <c r="AF36" s="19">
        <v>112</v>
      </c>
      <c r="AG36" s="19">
        <v>113</v>
      </c>
    </row>
    <row r="37" spans="2:33" x14ac:dyDescent="0.25">
      <c r="B37" s="14" t="s">
        <v>22</v>
      </c>
      <c r="C37" s="14" t="s">
        <v>15</v>
      </c>
      <c r="D37" s="14" t="s">
        <v>19</v>
      </c>
      <c r="E37" s="14" t="s">
        <v>20</v>
      </c>
      <c r="F37" s="14" t="s">
        <v>17</v>
      </c>
      <c r="G37" s="14" t="s">
        <v>24</v>
      </c>
      <c r="H37" s="14" t="s">
        <v>22</v>
      </c>
      <c r="I37" s="14" t="s">
        <v>18</v>
      </c>
      <c r="J37" s="14" t="s">
        <v>21</v>
      </c>
      <c r="K37" s="14" t="s">
        <v>19</v>
      </c>
      <c r="L37" s="14" t="s">
        <v>15</v>
      </c>
      <c r="M37" s="14" t="s">
        <v>17</v>
      </c>
      <c r="N37" s="14" t="s">
        <v>24</v>
      </c>
      <c r="O37" s="14" t="s">
        <v>20</v>
      </c>
      <c r="P37" s="14" t="s">
        <v>15</v>
      </c>
      <c r="Q37" s="14" t="s">
        <v>21</v>
      </c>
      <c r="R37" s="19" t="s">
        <v>18</v>
      </c>
      <c r="S37" s="19" t="s">
        <v>22</v>
      </c>
      <c r="T37" s="19" t="s">
        <v>20</v>
      </c>
      <c r="U37" s="19" t="s">
        <v>24</v>
      </c>
      <c r="V37" s="19" t="s">
        <v>19</v>
      </c>
      <c r="W37" s="19" t="s">
        <v>17</v>
      </c>
      <c r="X37" s="19" t="s">
        <v>22</v>
      </c>
      <c r="Y37" s="19" t="s">
        <v>24</v>
      </c>
      <c r="Z37" s="19" t="s">
        <v>21</v>
      </c>
      <c r="AA37" s="19" t="s">
        <v>20</v>
      </c>
      <c r="AB37" s="19" t="s">
        <v>17</v>
      </c>
      <c r="AC37" s="19" t="s">
        <v>18</v>
      </c>
      <c r="AD37" s="19" t="s">
        <v>15</v>
      </c>
      <c r="AE37" s="19" t="s">
        <v>19</v>
      </c>
      <c r="AF37" s="19" t="s">
        <v>21</v>
      </c>
      <c r="AG37" s="19" t="s">
        <v>18</v>
      </c>
    </row>
    <row r="38" spans="2:33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2:33" x14ac:dyDescent="0.25">
      <c r="B39" s="19">
        <v>114</v>
      </c>
      <c r="C39" s="19">
        <v>115</v>
      </c>
      <c r="D39" s="19">
        <v>116</v>
      </c>
      <c r="E39" s="19">
        <v>117</v>
      </c>
      <c r="F39" s="19">
        <v>118</v>
      </c>
      <c r="G39" s="19">
        <v>119</v>
      </c>
      <c r="H39" s="19">
        <v>120</v>
      </c>
      <c r="I39" s="19">
        <v>121</v>
      </c>
      <c r="J39" s="19">
        <v>122</v>
      </c>
      <c r="K39" s="19">
        <v>123</v>
      </c>
      <c r="L39" s="19">
        <v>124</v>
      </c>
      <c r="M39" s="19">
        <v>125</v>
      </c>
      <c r="N39" s="13">
        <v>126</v>
      </c>
      <c r="O39" s="13">
        <v>127</v>
      </c>
      <c r="P39" s="13">
        <v>128</v>
      </c>
      <c r="Q39" s="13">
        <v>129</v>
      </c>
      <c r="R39" s="13">
        <v>130</v>
      </c>
      <c r="S39" s="13">
        <v>131</v>
      </c>
      <c r="T39" s="13">
        <v>132</v>
      </c>
      <c r="U39" s="13">
        <v>133</v>
      </c>
      <c r="V39" s="13">
        <v>134</v>
      </c>
      <c r="W39" s="13">
        <v>135</v>
      </c>
      <c r="X39" s="13">
        <v>136</v>
      </c>
      <c r="Y39" s="13">
        <v>137</v>
      </c>
      <c r="Z39" s="13">
        <v>138</v>
      </c>
      <c r="AA39" s="13">
        <v>139</v>
      </c>
      <c r="AB39" s="13">
        <v>140</v>
      </c>
      <c r="AC39" s="13">
        <v>141</v>
      </c>
      <c r="AD39" s="13">
        <v>142</v>
      </c>
      <c r="AE39" s="13">
        <v>143</v>
      </c>
      <c r="AF39" s="13">
        <v>144</v>
      </c>
      <c r="AG39" s="13">
        <v>145</v>
      </c>
    </row>
    <row r="40" spans="2:33" x14ac:dyDescent="0.25">
      <c r="B40" s="19" t="s">
        <v>22</v>
      </c>
      <c r="C40" s="19" t="s">
        <v>15</v>
      </c>
      <c r="D40" s="19" t="s">
        <v>19</v>
      </c>
      <c r="E40" s="19" t="s">
        <v>20</v>
      </c>
      <c r="F40" s="19" t="s">
        <v>17</v>
      </c>
      <c r="G40" s="19" t="s">
        <v>24</v>
      </c>
      <c r="H40" s="19" t="s">
        <v>22</v>
      </c>
      <c r="I40" s="19" t="s">
        <v>18</v>
      </c>
      <c r="J40" s="19" t="s">
        <v>21</v>
      </c>
      <c r="K40" s="19" t="s">
        <v>19</v>
      </c>
      <c r="L40" s="19" t="s">
        <v>15</v>
      </c>
      <c r="M40" s="19" t="s">
        <v>17</v>
      </c>
      <c r="N40" s="13" t="s">
        <v>24</v>
      </c>
      <c r="O40" s="13" t="s">
        <v>20</v>
      </c>
      <c r="P40" s="13" t="s">
        <v>15</v>
      </c>
      <c r="Q40" s="13" t="s">
        <v>21</v>
      </c>
      <c r="R40" s="13" t="s">
        <v>18</v>
      </c>
      <c r="S40" s="13" t="s">
        <v>22</v>
      </c>
      <c r="T40" s="13" t="s">
        <v>20</v>
      </c>
      <c r="U40" s="13" t="s">
        <v>24</v>
      </c>
      <c r="V40" s="13" t="s">
        <v>19</v>
      </c>
      <c r="W40" s="13" t="s">
        <v>17</v>
      </c>
      <c r="X40" s="13" t="s">
        <v>22</v>
      </c>
      <c r="Y40" s="13" t="s">
        <v>24</v>
      </c>
      <c r="Z40" s="13" t="s">
        <v>21</v>
      </c>
      <c r="AA40" s="13" t="s">
        <v>20</v>
      </c>
      <c r="AB40" s="13" t="s">
        <v>17</v>
      </c>
      <c r="AC40" s="13" t="s">
        <v>18</v>
      </c>
      <c r="AD40" s="13" t="s">
        <v>15</v>
      </c>
      <c r="AE40" s="13" t="s">
        <v>19</v>
      </c>
      <c r="AF40" s="13" t="s">
        <v>21</v>
      </c>
      <c r="AG40" s="13" t="s">
        <v>18</v>
      </c>
    </row>
    <row r="41" spans="2:33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CDFD-A65C-4D2A-81C7-E63E6F01155B}">
  <dimension ref="C11:Z45"/>
  <sheetViews>
    <sheetView topLeftCell="D7" workbookViewId="0">
      <selection activeCell="U15" sqref="U15:Z15"/>
    </sheetView>
  </sheetViews>
  <sheetFormatPr defaultRowHeight="15" x14ac:dyDescent="0.25"/>
  <cols>
    <col min="10" max="10" width="9.5703125" bestFit="1" customWidth="1"/>
    <col min="11" max="11" width="7.7109375" customWidth="1"/>
    <col min="13" max="13" width="9.5703125" bestFit="1" customWidth="1"/>
    <col min="14" max="14" width="14" bestFit="1" customWidth="1"/>
    <col min="15" max="15" width="15.85546875" bestFit="1" customWidth="1"/>
    <col min="16" max="16" width="18.140625" customWidth="1"/>
    <col min="22" max="23" width="12" bestFit="1" customWidth="1"/>
    <col min="26" max="26" width="9.5703125" bestFit="1" customWidth="1"/>
  </cols>
  <sheetData>
    <row r="11" spans="9:26" x14ac:dyDescent="0.25">
      <c r="I11" s="8" t="s">
        <v>10</v>
      </c>
      <c r="J11" s="8" t="s">
        <v>11</v>
      </c>
      <c r="K11" s="8" t="s">
        <v>12</v>
      </c>
      <c r="L11" s="8" t="s">
        <v>13</v>
      </c>
      <c r="M11" s="23" t="s">
        <v>14</v>
      </c>
      <c r="N11" s="8" t="s">
        <v>36</v>
      </c>
      <c r="O11" s="26" t="s">
        <v>37</v>
      </c>
    </row>
    <row r="12" spans="9:26" x14ac:dyDescent="0.25">
      <c r="I12" s="8">
        <v>1</v>
      </c>
      <c r="J12" s="8" t="s">
        <v>15</v>
      </c>
      <c r="K12" s="8">
        <v>1</v>
      </c>
      <c r="L12" s="8">
        <v>40</v>
      </c>
      <c r="M12" s="24">
        <f>P12/$P$40</f>
        <v>5.7471264367816091E-3</v>
      </c>
      <c r="N12" s="31">
        <f>M12+M13</f>
        <v>1.1494252873563218E-2</v>
      </c>
      <c r="O12" s="32">
        <f>M12*2+0.06</f>
        <v>7.1494252873563216E-2</v>
      </c>
      <c r="P12">
        <f>1/L12</f>
        <v>2.5000000000000001E-2</v>
      </c>
    </row>
    <row r="13" spans="9:26" x14ac:dyDescent="0.25">
      <c r="I13" s="8">
        <v>2</v>
      </c>
      <c r="J13" s="8" t="s">
        <v>15</v>
      </c>
      <c r="K13" s="8">
        <v>2</v>
      </c>
      <c r="L13" s="8">
        <v>40</v>
      </c>
      <c r="M13" s="24">
        <f>P13/$P$40</f>
        <v>5.7471264367816091E-3</v>
      </c>
      <c r="N13" s="31"/>
      <c r="O13" s="32"/>
      <c r="P13">
        <f>1/L13</f>
        <v>2.5000000000000001E-2</v>
      </c>
    </row>
    <row r="14" spans="9:26" x14ac:dyDescent="0.25">
      <c r="I14" s="8">
        <v>3</v>
      </c>
      <c r="J14" s="8" t="s">
        <v>16</v>
      </c>
      <c r="K14" s="8">
        <v>3</v>
      </c>
      <c r="L14" s="8">
        <v>30</v>
      </c>
      <c r="M14" s="24">
        <f t="shared" ref="M14:M39" si="0">P14/$P$40</f>
        <v>7.6628352490421443E-3</v>
      </c>
      <c r="N14" s="31">
        <f>M14+M15</f>
        <v>1.5325670498084289E-2</v>
      </c>
      <c r="O14" s="32">
        <f>M14*2+0.06</f>
        <v>7.532567049808428E-2</v>
      </c>
      <c r="P14">
        <f>1/L14</f>
        <v>3.3333333333333333E-2</v>
      </c>
    </row>
    <row r="15" spans="9:26" x14ac:dyDescent="0.25">
      <c r="I15" s="8">
        <v>4</v>
      </c>
      <c r="J15" s="8" t="s">
        <v>16</v>
      </c>
      <c r="K15" s="8">
        <v>4</v>
      </c>
      <c r="L15" s="8">
        <v>30</v>
      </c>
      <c r="M15" s="24">
        <f t="shared" si="0"/>
        <v>7.6628352490421443E-3</v>
      </c>
      <c r="N15" s="31"/>
      <c r="O15" s="32"/>
      <c r="P15">
        <f>1/L15</f>
        <v>3.3333333333333333E-2</v>
      </c>
      <c r="U15" t="s">
        <v>13</v>
      </c>
      <c r="V15" t="s">
        <v>59</v>
      </c>
      <c r="W15" t="s">
        <v>60</v>
      </c>
      <c r="X15" t="s">
        <v>58</v>
      </c>
      <c r="Y15" t="s">
        <v>57</v>
      </c>
      <c r="Z15" t="s">
        <v>14</v>
      </c>
    </row>
    <row r="16" spans="9:26" x14ac:dyDescent="0.25">
      <c r="I16" s="8">
        <v>5</v>
      </c>
      <c r="J16" s="8" t="s">
        <v>17</v>
      </c>
      <c r="K16" s="8">
        <v>5</v>
      </c>
      <c r="L16" s="8">
        <v>20</v>
      </c>
      <c r="M16" s="24">
        <f t="shared" si="0"/>
        <v>1.1494252873563218E-2</v>
      </c>
      <c r="N16" s="31">
        <f>M16+M17+M18</f>
        <v>3.4482758620689655E-2</v>
      </c>
      <c r="O16" s="32">
        <f>M16*3+0.06</f>
        <v>9.4482758620689652E-2</v>
      </c>
      <c r="P16">
        <f>1/L16</f>
        <v>0.05</v>
      </c>
      <c r="U16">
        <v>40</v>
      </c>
      <c r="V16">
        <f>1/U16</f>
        <v>2.5000000000000001E-2</v>
      </c>
      <c r="W16">
        <f>V16/SUM($V$16:$V$23)</f>
        <v>2.4390243902439029E-2</v>
      </c>
      <c r="X16">
        <f>U16*W16</f>
        <v>0.97560975609756118</v>
      </c>
      <c r="Y16">
        <v>2</v>
      </c>
      <c r="Z16" s="6">
        <f>W16/Y16</f>
        <v>1.2195121951219514E-2</v>
      </c>
    </row>
    <row r="17" spans="9:26" x14ac:dyDescent="0.25">
      <c r="I17" s="8">
        <v>6</v>
      </c>
      <c r="J17" s="8" t="s">
        <v>17</v>
      </c>
      <c r="K17" s="8">
        <v>6</v>
      </c>
      <c r="L17" s="8">
        <v>20</v>
      </c>
      <c r="M17" s="24">
        <f t="shared" si="0"/>
        <v>1.1494252873563218E-2</v>
      </c>
      <c r="N17" s="31"/>
      <c r="O17" s="32"/>
      <c r="P17">
        <f t="shared" ref="P17:P18" si="1">1/L17</f>
        <v>0.05</v>
      </c>
      <c r="U17">
        <v>30</v>
      </c>
      <c r="V17">
        <f>1/U17</f>
        <v>3.3333333333333333E-2</v>
      </c>
      <c r="W17">
        <f t="shared" ref="W17:W23" si="2">V17/SUM($V$16:$V$23)</f>
        <v>3.2520325203252036E-2</v>
      </c>
      <c r="X17">
        <f t="shared" ref="X17:X23" si="3">U17*W17</f>
        <v>0.97560975609756106</v>
      </c>
      <c r="Y17">
        <v>2</v>
      </c>
      <c r="Z17" s="6">
        <f t="shared" ref="Z17:Z23" si="4">W17/Y17</f>
        <v>1.6260162601626018E-2</v>
      </c>
    </row>
    <row r="18" spans="9:26" x14ac:dyDescent="0.25">
      <c r="I18" s="8">
        <v>7</v>
      </c>
      <c r="J18" s="8" t="s">
        <v>17</v>
      </c>
      <c r="K18" s="8">
        <v>7</v>
      </c>
      <c r="L18" s="8">
        <v>20</v>
      </c>
      <c r="M18" s="24">
        <f t="shared" si="0"/>
        <v>1.1494252873563218E-2</v>
      </c>
      <c r="N18" s="31"/>
      <c r="O18" s="32"/>
      <c r="P18">
        <f t="shared" si="1"/>
        <v>0.05</v>
      </c>
      <c r="U18">
        <v>20</v>
      </c>
      <c r="V18">
        <f t="shared" ref="V18:V22" si="5">1/U18</f>
        <v>0.05</v>
      </c>
      <c r="W18">
        <f t="shared" si="2"/>
        <v>4.8780487804878057E-2</v>
      </c>
      <c r="X18">
        <f t="shared" si="3"/>
        <v>0.97560975609756118</v>
      </c>
      <c r="Y18">
        <v>3</v>
      </c>
      <c r="Z18" s="6">
        <f t="shared" si="4"/>
        <v>1.6260162601626018E-2</v>
      </c>
    </row>
    <row r="19" spans="9:26" x14ac:dyDescent="0.25">
      <c r="I19" s="8">
        <v>8</v>
      </c>
      <c r="J19" s="8" t="s">
        <v>18</v>
      </c>
      <c r="K19" s="8">
        <v>8</v>
      </c>
      <c r="L19" s="8">
        <v>12</v>
      </c>
      <c r="M19" s="24">
        <f t="shared" si="0"/>
        <v>1.9157088122605359E-2</v>
      </c>
      <c r="N19" s="31">
        <f>M19+M20+M21</f>
        <v>5.7471264367816077E-2</v>
      </c>
      <c r="O19" s="32">
        <f>M19*3+0.06</f>
        <v>0.11747126436781608</v>
      </c>
      <c r="P19">
        <f>1/L19</f>
        <v>8.3333333333333329E-2</v>
      </c>
      <c r="U19">
        <v>12</v>
      </c>
      <c r="V19">
        <f t="shared" si="5"/>
        <v>8.3333333333333329E-2</v>
      </c>
      <c r="W19">
        <f t="shared" si="2"/>
        <v>8.1300813008130079E-2</v>
      </c>
      <c r="X19">
        <f t="shared" si="3"/>
        <v>0.97560975609756095</v>
      </c>
      <c r="Y19">
        <v>3</v>
      </c>
      <c r="Z19" s="6">
        <f t="shared" si="4"/>
        <v>2.7100271002710025E-2</v>
      </c>
    </row>
    <row r="20" spans="9:26" x14ac:dyDescent="0.25">
      <c r="I20" s="8">
        <v>9</v>
      </c>
      <c r="J20" s="8" t="s">
        <v>18</v>
      </c>
      <c r="K20" s="8">
        <v>9</v>
      </c>
      <c r="L20" s="8">
        <v>12</v>
      </c>
      <c r="M20" s="24">
        <f t="shared" si="0"/>
        <v>1.9157088122605359E-2</v>
      </c>
      <c r="N20" s="31"/>
      <c r="O20" s="32"/>
      <c r="P20">
        <f t="shared" ref="P20:P21" si="6">1/L20</f>
        <v>8.3333333333333329E-2</v>
      </c>
      <c r="U20">
        <v>6</v>
      </c>
      <c r="V20">
        <f t="shared" si="5"/>
        <v>0.16666666666666666</v>
      </c>
      <c r="W20">
        <f t="shared" si="2"/>
        <v>0.16260162601626016</v>
      </c>
      <c r="X20">
        <f t="shared" si="3"/>
        <v>0.97560975609756095</v>
      </c>
      <c r="Y20">
        <v>4</v>
      </c>
      <c r="Z20" s="6">
        <f t="shared" si="4"/>
        <v>4.065040650406504E-2</v>
      </c>
    </row>
    <row r="21" spans="9:26" x14ac:dyDescent="0.25">
      <c r="I21" s="8">
        <v>10</v>
      </c>
      <c r="J21" s="8" t="s">
        <v>18</v>
      </c>
      <c r="K21" s="8">
        <v>10</v>
      </c>
      <c r="L21" s="8">
        <v>12</v>
      </c>
      <c r="M21" s="24">
        <f t="shared" si="0"/>
        <v>1.9157088122605359E-2</v>
      </c>
      <c r="N21" s="31"/>
      <c r="O21" s="32"/>
      <c r="P21">
        <f t="shared" si="6"/>
        <v>8.3333333333333329E-2</v>
      </c>
      <c r="U21">
        <v>6</v>
      </c>
      <c r="V21">
        <f t="shared" si="5"/>
        <v>0.16666666666666666</v>
      </c>
      <c r="W21">
        <f t="shared" si="2"/>
        <v>0.16260162601626016</v>
      </c>
      <c r="X21">
        <f t="shared" si="3"/>
        <v>0.97560975609756095</v>
      </c>
      <c r="Y21">
        <v>4</v>
      </c>
      <c r="Z21" s="6">
        <f t="shared" si="4"/>
        <v>4.065040650406504E-2</v>
      </c>
    </row>
    <row r="22" spans="9:26" x14ac:dyDescent="0.25">
      <c r="I22" s="8">
        <v>11</v>
      </c>
      <c r="J22" s="8" t="s">
        <v>19</v>
      </c>
      <c r="K22" s="8">
        <v>11</v>
      </c>
      <c r="L22" s="8">
        <v>6</v>
      </c>
      <c r="M22" s="24">
        <f t="shared" si="0"/>
        <v>3.8314176245210718E-2</v>
      </c>
      <c r="N22" s="31">
        <f>M22*4</f>
        <v>0.15325670498084287</v>
      </c>
      <c r="O22" s="32">
        <f>M22*4-0.02</f>
        <v>0.13325670498084288</v>
      </c>
      <c r="P22">
        <f>1/L22</f>
        <v>0.16666666666666666</v>
      </c>
      <c r="U22">
        <v>4</v>
      </c>
      <c r="V22">
        <f t="shared" si="5"/>
        <v>0.25</v>
      </c>
      <c r="W22">
        <f t="shared" si="2"/>
        <v>0.24390243902439027</v>
      </c>
      <c r="X22">
        <f t="shared" si="3"/>
        <v>0.97560975609756106</v>
      </c>
      <c r="Y22">
        <v>5</v>
      </c>
      <c r="Z22" s="6">
        <f t="shared" si="4"/>
        <v>4.878048780487805E-2</v>
      </c>
    </row>
    <row r="23" spans="9:26" x14ac:dyDescent="0.25">
      <c r="I23" s="8">
        <v>12</v>
      </c>
      <c r="J23" s="8" t="s">
        <v>19</v>
      </c>
      <c r="K23" s="8">
        <v>12</v>
      </c>
      <c r="L23" s="8">
        <v>6</v>
      </c>
      <c r="M23" s="24">
        <f t="shared" si="0"/>
        <v>3.8314176245210718E-2</v>
      </c>
      <c r="N23" s="31"/>
      <c r="O23" s="32"/>
      <c r="P23">
        <f t="shared" ref="P23:P29" si="7">1/L23</f>
        <v>0.16666666666666666</v>
      </c>
      <c r="U23">
        <v>4</v>
      </c>
      <c r="V23">
        <f>1/U23</f>
        <v>0.25</v>
      </c>
      <c r="W23">
        <f t="shared" si="2"/>
        <v>0.24390243902439027</v>
      </c>
      <c r="X23">
        <f t="shared" si="3"/>
        <v>0.97560975609756106</v>
      </c>
      <c r="Y23">
        <v>5</v>
      </c>
      <c r="Z23" s="6">
        <f t="shared" si="4"/>
        <v>4.878048780487805E-2</v>
      </c>
    </row>
    <row r="24" spans="9:26" x14ac:dyDescent="0.25">
      <c r="I24" s="8">
        <v>13</v>
      </c>
      <c r="J24" s="8" t="s">
        <v>19</v>
      </c>
      <c r="K24" s="8">
        <v>13</v>
      </c>
      <c r="L24" s="8">
        <v>6</v>
      </c>
      <c r="M24" s="24">
        <f t="shared" si="0"/>
        <v>3.8314176245210718E-2</v>
      </c>
      <c r="N24" s="31"/>
      <c r="O24" s="32"/>
      <c r="P24">
        <f t="shared" si="7"/>
        <v>0.16666666666666666</v>
      </c>
    </row>
    <row r="25" spans="9:26" x14ac:dyDescent="0.25">
      <c r="I25" s="8">
        <v>14</v>
      </c>
      <c r="J25" s="8" t="s">
        <v>19</v>
      </c>
      <c r="K25" s="8">
        <v>14</v>
      </c>
      <c r="L25" s="8">
        <v>6</v>
      </c>
      <c r="M25" s="24">
        <f t="shared" si="0"/>
        <v>3.8314176245210718E-2</v>
      </c>
      <c r="N25" s="31"/>
      <c r="O25" s="32"/>
      <c r="P25">
        <f t="shared" si="7"/>
        <v>0.16666666666666666</v>
      </c>
    </row>
    <row r="26" spans="9:26" x14ac:dyDescent="0.25">
      <c r="I26" s="8">
        <v>15</v>
      </c>
      <c r="J26" s="8" t="s">
        <v>20</v>
      </c>
      <c r="K26" s="8">
        <v>15</v>
      </c>
      <c r="L26" s="8">
        <v>6</v>
      </c>
      <c r="M26" s="24">
        <f t="shared" si="0"/>
        <v>3.8314176245210718E-2</v>
      </c>
      <c r="N26" s="31">
        <f>M26*4</f>
        <v>0.15325670498084287</v>
      </c>
      <c r="O26" s="32">
        <f>M26*4-0.02</f>
        <v>0.13325670498084288</v>
      </c>
      <c r="P26">
        <f t="shared" si="7"/>
        <v>0.16666666666666666</v>
      </c>
    </row>
    <row r="27" spans="9:26" x14ac:dyDescent="0.25">
      <c r="I27" s="8">
        <v>16</v>
      </c>
      <c r="J27" s="8" t="s">
        <v>20</v>
      </c>
      <c r="K27" s="8">
        <v>16</v>
      </c>
      <c r="L27" s="8">
        <v>6</v>
      </c>
      <c r="M27" s="24">
        <f t="shared" si="0"/>
        <v>3.8314176245210718E-2</v>
      </c>
      <c r="N27" s="31"/>
      <c r="O27" s="32"/>
      <c r="P27">
        <f t="shared" si="7"/>
        <v>0.16666666666666666</v>
      </c>
    </row>
    <row r="28" spans="9:26" x14ac:dyDescent="0.25">
      <c r="I28" s="8">
        <v>17</v>
      </c>
      <c r="J28" s="8" t="s">
        <v>20</v>
      </c>
      <c r="K28" s="8">
        <v>17</v>
      </c>
      <c r="L28" s="8">
        <v>6</v>
      </c>
      <c r="M28" s="24">
        <f t="shared" si="0"/>
        <v>3.8314176245210718E-2</v>
      </c>
      <c r="N28" s="31"/>
      <c r="O28" s="32"/>
      <c r="P28">
        <f t="shared" si="7"/>
        <v>0.16666666666666666</v>
      </c>
    </row>
    <row r="29" spans="9:26" x14ac:dyDescent="0.25">
      <c r="I29" s="8">
        <v>18</v>
      </c>
      <c r="J29" s="8" t="s">
        <v>20</v>
      </c>
      <c r="K29" s="8">
        <v>18</v>
      </c>
      <c r="L29" s="8">
        <v>6</v>
      </c>
      <c r="M29" s="24">
        <f t="shared" si="0"/>
        <v>3.8314176245210718E-2</v>
      </c>
      <c r="N29" s="31"/>
      <c r="O29" s="32"/>
      <c r="P29">
        <f t="shared" si="7"/>
        <v>0.16666666666666666</v>
      </c>
    </row>
    <row r="30" spans="9:26" x14ac:dyDescent="0.25">
      <c r="I30" s="8">
        <v>19</v>
      </c>
      <c r="J30" s="8" t="s">
        <v>21</v>
      </c>
      <c r="K30" s="8">
        <v>19</v>
      </c>
      <c r="L30" s="8">
        <v>4</v>
      </c>
      <c r="M30" s="24">
        <f t="shared" si="0"/>
        <v>5.7471264367816084E-2</v>
      </c>
      <c r="N30" s="31">
        <f>M30*5</f>
        <v>0.28735632183908044</v>
      </c>
      <c r="O30" s="32">
        <f>M30*5-0.1</f>
        <v>0.18735632183908044</v>
      </c>
      <c r="P30">
        <f>1/L30</f>
        <v>0.25</v>
      </c>
    </row>
    <row r="31" spans="9:26" x14ac:dyDescent="0.25">
      <c r="I31" s="8">
        <v>20</v>
      </c>
      <c r="J31" s="8" t="s">
        <v>21</v>
      </c>
      <c r="K31" s="8">
        <v>20</v>
      </c>
      <c r="L31" s="8">
        <v>4</v>
      </c>
      <c r="M31" s="24">
        <f t="shared" si="0"/>
        <v>5.7471264367816084E-2</v>
      </c>
      <c r="N31" s="31"/>
      <c r="O31" s="32"/>
      <c r="P31">
        <f t="shared" ref="P31:P39" si="8">1/L31</f>
        <v>0.25</v>
      </c>
    </row>
    <row r="32" spans="9:26" x14ac:dyDescent="0.25">
      <c r="I32" s="8">
        <v>21</v>
      </c>
      <c r="J32" s="8" t="s">
        <v>21</v>
      </c>
      <c r="K32" s="8">
        <v>21</v>
      </c>
      <c r="L32" s="8">
        <v>4</v>
      </c>
      <c r="M32" s="24">
        <f t="shared" si="0"/>
        <v>5.7471264367816084E-2</v>
      </c>
      <c r="N32" s="31"/>
      <c r="O32" s="32"/>
      <c r="P32">
        <f t="shared" si="8"/>
        <v>0.25</v>
      </c>
    </row>
    <row r="33" spans="3:16" x14ac:dyDescent="0.25">
      <c r="I33" s="8">
        <v>22</v>
      </c>
      <c r="J33" s="8" t="s">
        <v>21</v>
      </c>
      <c r="K33" s="8">
        <v>22</v>
      </c>
      <c r="L33" s="8">
        <v>4</v>
      </c>
      <c r="M33" s="24">
        <f t="shared" si="0"/>
        <v>5.7471264367816084E-2</v>
      </c>
      <c r="N33" s="31"/>
      <c r="O33" s="32"/>
      <c r="P33">
        <f t="shared" si="8"/>
        <v>0.25</v>
      </c>
    </row>
    <row r="34" spans="3:16" x14ac:dyDescent="0.25">
      <c r="I34" s="8">
        <v>23</v>
      </c>
      <c r="J34" s="8" t="s">
        <v>21</v>
      </c>
      <c r="K34" s="8">
        <v>23</v>
      </c>
      <c r="L34" s="8">
        <v>4</v>
      </c>
      <c r="M34" s="24">
        <f t="shared" si="0"/>
        <v>5.7471264367816084E-2</v>
      </c>
      <c r="N34" s="31"/>
      <c r="O34" s="32"/>
      <c r="P34">
        <f t="shared" si="8"/>
        <v>0.25</v>
      </c>
    </row>
    <row r="35" spans="3:16" x14ac:dyDescent="0.25">
      <c r="I35" s="8">
        <v>24</v>
      </c>
      <c r="J35" s="8" t="s">
        <v>22</v>
      </c>
      <c r="K35" s="8">
        <v>24</v>
      </c>
      <c r="L35" s="8">
        <v>4</v>
      </c>
      <c r="M35" s="24">
        <f t="shared" si="0"/>
        <v>5.7471264367816084E-2</v>
      </c>
      <c r="N35" s="31">
        <f>M35*5</f>
        <v>0.28735632183908044</v>
      </c>
      <c r="O35" s="32">
        <f>M35*5-0.1</f>
        <v>0.18735632183908044</v>
      </c>
      <c r="P35">
        <f t="shared" si="8"/>
        <v>0.25</v>
      </c>
    </row>
    <row r="36" spans="3:16" x14ac:dyDescent="0.25">
      <c r="I36" s="8">
        <v>25</v>
      </c>
      <c r="J36" s="8" t="s">
        <v>22</v>
      </c>
      <c r="K36" s="8">
        <v>25</v>
      </c>
      <c r="L36" s="8">
        <v>4</v>
      </c>
      <c r="M36" s="24">
        <f t="shared" si="0"/>
        <v>5.7471264367816084E-2</v>
      </c>
      <c r="N36" s="31"/>
      <c r="O36" s="32"/>
      <c r="P36">
        <f t="shared" si="8"/>
        <v>0.25</v>
      </c>
    </row>
    <row r="37" spans="3:16" x14ac:dyDescent="0.25">
      <c r="I37" s="8">
        <v>26</v>
      </c>
      <c r="J37" s="8" t="s">
        <v>22</v>
      </c>
      <c r="K37" s="8">
        <v>26</v>
      </c>
      <c r="L37" s="8">
        <v>4</v>
      </c>
      <c r="M37" s="24">
        <f t="shared" si="0"/>
        <v>5.7471264367816084E-2</v>
      </c>
      <c r="N37" s="31"/>
      <c r="O37" s="32"/>
      <c r="P37">
        <f t="shared" si="8"/>
        <v>0.25</v>
      </c>
    </row>
    <row r="38" spans="3:16" x14ac:dyDescent="0.25">
      <c r="I38" s="8">
        <v>27</v>
      </c>
      <c r="J38" s="8" t="s">
        <v>22</v>
      </c>
      <c r="K38" s="8">
        <v>27</v>
      </c>
      <c r="L38" s="8">
        <v>4</v>
      </c>
      <c r="M38" s="24">
        <f t="shared" si="0"/>
        <v>5.7471264367816084E-2</v>
      </c>
      <c r="N38" s="31"/>
      <c r="O38" s="32"/>
      <c r="P38">
        <f t="shared" si="8"/>
        <v>0.25</v>
      </c>
    </row>
    <row r="39" spans="3:16" x14ac:dyDescent="0.25">
      <c r="I39" s="8">
        <v>28</v>
      </c>
      <c r="J39" s="8" t="s">
        <v>22</v>
      </c>
      <c r="K39" s="8">
        <v>28</v>
      </c>
      <c r="L39" s="8">
        <v>4</v>
      </c>
      <c r="M39" s="24">
        <f t="shared" si="0"/>
        <v>5.7471264367816084E-2</v>
      </c>
      <c r="N39" s="31"/>
      <c r="O39" s="32"/>
      <c r="P39">
        <f t="shared" si="8"/>
        <v>0.25</v>
      </c>
    </row>
    <row r="40" spans="3:16" x14ac:dyDescent="0.25">
      <c r="M40" s="6">
        <f>SUM(M12:M39)</f>
        <v>1.0000000000000002</v>
      </c>
      <c r="N40" s="25">
        <f>SUM(N12:N39)</f>
        <v>0.99999999999999989</v>
      </c>
      <c r="O40" s="25">
        <f>SUM(O12:O39)</f>
        <v>0.99999999999999989</v>
      </c>
      <c r="P40">
        <f>SUM(P12:P39)</f>
        <v>4.3500000000000005</v>
      </c>
    </row>
    <row r="44" spans="3:16" x14ac:dyDescent="0.25">
      <c r="C44" t="s">
        <v>23</v>
      </c>
    </row>
    <row r="45" spans="3:16" x14ac:dyDescent="0.25">
      <c r="C45" t="s">
        <v>11</v>
      </c>
    </row>
  </sheetData>
  <mergeCells count="16">
    <mergeCell ref="N30:N34"/>
    <mergeCell ref="N35:N39"/>
    <mergeCell ref="O12:O13"/>
    <mergeCell ref="O14:O15"/>
    <mergeCell ref="O16:O18"/>
    <mergeCell ref="O19:O21"/>
    <mergeCell ref="O22:O25"/>
    <mergeCell ref="O26:O29"/>
    <mergeCell ref="O30:O34"/>
    <mergeCell ref="O35:O39"/>
    <mergeCell ref="N12:N13"/>
    <mergeCell ref="N14:N15"/>
    <mergeCell ref="N16:N18"/>
    <mergeCell ref="N19:N21"/>
    <mergeCell ref="N22:N25"/>
    <mergeCell ref="N26:N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9998-B0FF-4A9E-B956-28C9C8DBEBC0}">
  <dimension ref="B3:AC41"/>
  <sheetViews>
    <sheetView showGridLines="0" workbookViewId="0">
      <selection activeCell="N19" sqref="N19"/>
    </sheetView>
  </sheetViews>
  <sheetFormatPr defaultRowHeight="15" x14ac:dyDescent="0.25"/>
  <sheetData>
    <row r="3" spans="2:29" x14ac:dyDescent="0.25">
      <c r="I3" t="s">
        <v>27</v>
      </c>
      <c r="O3" t="s">
        <v>35</v>
      </c>
    </row>
    <row r="5" spans="2:29" x14ac:dyDescent="0.25">
      <c r="B5" s="9"/>
      <c r="C5" t="s">
        <v>25</v>
      </c>
      <c r="D5" s="12"/>
      <c r="E5" t="s">
        <v>28</v>
      </c>
      <c r="F5" s="20"/>
      <c r="G5" t="s">
        <v>26</v>
      </c>
      <c r="I5" t="s">
        <v>29</v>
      </c>
    </row>
    <row r="6" spans="2:29" x14ac:dyDescent="0.25">
      <c r="I6" t="s">
        <v>32</v>
      </c>
    </row>
    <row r="7" spans="2:29" x14ac:dyDescent="0.25">
      <c r="B7" s="21"/>
      <c r="C7" t="s">
        <v>30</v>
      </c>
      <c r="D7" s="7"/>
      <c r="E7" t="s">
        <v>31</v>
      </c>
    </row>
    <row r="9" spans="2:29" x14ac:dyDescent="0.25">
      <c r="B9" s="22" t="s">
        <v>33</v>
      </c>
    </row>
    <row r="10" spans="2:29" x14ac:dyDescent="0.25">
      <c r="B10" s="10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  <c r="N10" s="10">
        <v>13</v>
      </c>
      <c r="O10" s="10">
        <v>14</v>
      </c>
      <c r="P10" s="10">
        <v>15</v>
      </c>
      <c r="Q10" s="10">
        <v>16</v>
      </c>
      <c r="R10" s="10">
        <v>17</v>
      </c>
      <c r="S10" s="10">
        <v>18</v>
      </c>
      <c r="T10" s="10">
        <v>19</v>
      </c>
      <c r="U10" s="10">
        <v>20</v>
      </c>
      <c r="V10" s="10">
        <v>21</v>
      </c>
      <c r="W10" s="10">
        <v>22</v>
      </c>
      <c r="X10" s="10">
        <v>23</v>
      </c>
      <c r="Y10" s="10">
        <v>24</v>
      </c>
      <c r="Z10" s="10">
        <v>25</v>
      </c>
      <c r="AA10" s="10">
        <v>26</v>
      </c>
      <c r="AB10" s="10">
        <v>27</v>
      </c>
      <c r="AC10" s="10">
        <v>28</v>
      </c>
    </row>
    <row r="11" spans="2:29" x14ac:dyDescent="0.25">
      <c r="B11" s="10" t="s">
        <v>22</v>
      </c>
      <c r="C11" s="10" t="s">
        <v>15</v>
      </c>
      <c r="D11" s="10" t="s">
        <v>19</v>
      </c>
      <c r="E11" s="10" t="s">
        <v>20</v>
      </c>
      <c r="F11" s="10" t="s">
        <v>17</v>
      </c>
      <c r="G11" s="10" t="s">
        <v>21</v>
      </c>
      <c r="H11" s="10" t="s">
        <v>18</v>
      </c>
      <c r="I11" s="10" t="s">
        <v>24</v>
      </c>
      <c r="J11" s="10" t="s">
        <v>19</v>
      </c>
      <c r="K11" s="10" t="s">
        <v>17</v>
      </c>
      <c r="L11" s="10" t="s">
        <v>22</v>
      </c>
      <c r="M11" s="10" t="s">
        <v>19</v>
      </c>
      <c r="N11" s="10" t="s">
        <v>15</v>
      </c>
      <c r="O11" s="10" t="s">
        <v>21</v>
      </c>
      <c r="P11" s="10" t="s">
        <v>18</v>
      </c>
      <c r="Q11" s="10" t="s">
        <v>22</v>
      </c>
      <c r="R11" s="10" t="s">
        <v>20</v>
      </c>
      <c r="S11" s="10" t="s">
        <v>21</v>
      </c>
      <c r="T11" s="10" t="s">
        <v>17</v>
      </c>
      <c r="U11" s="10" t="s">
        <v>19</v>
      </c>
      <c r="V11" s="10" t="s">
        <v>22</v>
      </c>
      <c r="W11" s="10" t="s">
        <v>24</v>
      </c>
      <c r="X11" s="10" t="s">
        <v>20</v>
      </c>
      <c r="Y11" s="10" t="s">
        <v>21</v>
      </c>
      <c r="Z11" s="10" t="s">
        <v>22</v>
      </c>
      <c r="AA11" s="10" t="s">
        <v>18</v>
      </c>
      <c r="AB11" s="10" t="s">
        <v>20</v>
      </c>
      <c r="AC11" s="10" t="s">
        <v>21</v>
      </c>
    </row>
    <row r="12" spans="2:29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2:29" x14ac:dyDescent="0.25">
      <c r="B13" s="11">
        <v>29</v>
      </c>
      <c r="C13" s="11">
        <v>30</v>
      </c>
      <c r="D13" s="11">
        <v>31</v>
      </c>
      <c r="E13" s="11">
        <v>32</v>
      </c>
      <c r="F13" s="11">
        <v>33</v>
      </c>
      <c r="G13" s="11">
        <v>34</v>
      </c>
      <c r="H13" s="11">
        <v>35</v>
      </c>
      <c r="I13" s="11">
        <v>36</v>
      </c>
      <c r="J13" s="11">
        <v>37</v>
      </c>
      <c r="K13" s="11">
        <v>38</v>
      </c>
      <c r="L13" s="11">
        <v>39</v>
      </c>
      <c r="M13" s="11">
        <v>40</v>
      </c>
      <c r="N13" s="11">
        <v>41</v>
      </c>
      <c r="O13" s="11">
        <v>42</v>
      </c>
      <c r="P13" s="11">
        <v>43</v>
      </c>
      <c r="Q13" s="11">
        <v>44</v>
      </c>
      <c r="R13" s="11">
        <v>45</v>
      </c>
      <c r="S13" s="11">
        <v>46</v>
      </c>
      <c r="T13" s="11">
        <v>47</v>
      </c>
      <c r="U13" s="11">
        <v>48</v>
      </c>
      <c r="V13" s="11">
        <v>49</v>
      </c>
      <c r="W13" s="11">
        <v>50</v>
      </c>
      <c r="X13" s="11">
        <v>51</v>
      </c>
      <c r="Y13" s="11">
        <v>52</v>
      </c>
      <c r="Z13" s="11">
        <v>53</v>
      </c>
      <c r="AA13" s="11">
        <v>54</v>
      </c>
      <c r="AB13" s="11">
        <v>55</v>
      </c>
      <c r="AC13" s="11">
        <v>56</v>
      </c>
    </row>
    <row r="14" spans="2:29" x14ac:dyDescent="0.25">
      <c r="B14" s="11" t="s">
        <v>22</v>
      </c>
      <c r="C14" s="11" t="s">
        <v>15</v>
      </c>
      <c r="D14" s="11" t="s">
        <v>19</v>
      </c>
      <c r="E14" s="11" t="s">
        <v>20</v>
      </c>
      <c r="F14" s="11" t="s">
        <v>17</v>
      </c>
      <c r="G14" s="11" t="s">
        <v>21</v>
      </c>
      <c r="H14" s="11" t="s">
        <v>18</v>
      </c>
      <c r="I14" s="11" t="s">
        <v>24</v>
      </c>
      <c r="J14" s="11" t="s">
        <v>19</v>
      </c>
      <c r="K14" s="11" t="s">
        <v>17</v>
      </c>
      <c r="L14" s="11" t="s">
        <v>22</v>
      </c>
      <c r="M14" s="11" t="s">
        <v>19</v>
      </c>
      <c r="N14" s="11" t="s">
        <v>15</v>
      </c>
      <c r="O14" s="11" t="s">
        <v>21</v>
      </c>
      <c r="P14" s="11" t="s">
        <v>18</v>
      </c>
      <c r="Q14" s="11" t="s">
        <v>22</v>
      </c>
      <c r="R14" s="11" t="s">
        <v>20</v>
      </c>
      <c r="S14" s="11" t="s">
        <v>21</v>
      </c>
      <c r="T14" s="11" t="s">
        <v>17</v>
      </c>
      <c r="U14" s="11" t="s">
        <v>19</v>
      </c>
      <c r="V14" s="11" t="s">
        <v>22</v>
      </c>
      <c r="W14" s="11" t="s">
        <v>24</v>
      </c>
      <c r="X14" s="11" t="s">
        <v>20</v>
      </c>
      <c r="Y14" s="11" t="s">
        <v>21</v>
      </c>
      <c r="Z14" s="11" t="s">
        <v>22</v>
      </c>
      <c r="AA14" s="11" t="s">
        <v>18</v>
      </c>
      <c r="AB14" s="11" t="s">
        <v>20</v>
      </c>
      <c r="AC14" s="11" t="s">
        <v>21</v>
      </c>
    </row>
    <row r="15" spans="2:29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2:29" x14ac:dyDescent="0.25">
      <c r="B16" s="19">
        <v>57</v>
      </c>
      <c r="C16" s="19">
        <v>58</v>
      </c>
      <c r="D16" s="19">
        <v>59</v>
      </c>
      <c r="E16" s="19">
        <v>60</v>
      </c>
      <c r="F16" s="19">
        <v>61</v>
      </c>
      <c r="G16" s="19">
        <v>62</v>
      </c>
      <c r="H16" s="19">
        <v>63</v>
      </c>
      <c r="I16" s="19">
        <v>64</v>
      </c>
      <c r="J16" s="19">
        <v>65</v>
      </c>
      <c r="K16" s="19">
        <v>66</v>
      </c>
      <c r="L16" s="19">
        <v>67</v>
      </c>
      <c r="M16" s="19">
        <v>68</v>
      </c>
      <c r="N16" s="19">
        <v>69</v>
      </c>
      <c r="O16" s="19">
        <v>70</v>
      </c>
      <c r="P16" s="19">
        <v>71</v>
      </c>
      <c r="Q16" s="19">
        <v>72</v>
      </c>
      <c r="R16" s="19">
        <v>73</v>
      </c>
      <c r="S16" s="19">
        <v>74</v>
      </c>
      <c r="T16" s="13">
        <v>75</v>
      </c>
      <c r="U16" s="13">
        <v>76</v>
      </c>
      <c r="V16" s="13">
        <v>77</v>
      </c>
      <c r="W16" s="13">
        <v>78</v>
      </c>
      <c r="X16" s="13">
        <v>79</v>
      </c>
      <c r="Y16" s="13">
        <v>80</v>
      </c>
      <c r="Z16" s="13">
        <v>81</v>
      </c>
      <c r="AA16" s="13">
        <v>82</v>
      </c>
      <c r="AB16" s="13">
        <v>83</v>
      </c>
      <c r="AC16" s="13">
        <v>84</v>
      </c>
    </row>
    <row r="17" spans="2:29" x14ac:dyDescent="0.25">
      <c r="B17" s="19" t="s">
        <v>22</v>
      </c>
      <c r="C17" s="19" t="s">
        <v>15</v>
      </c>
      <c r="D17" s="19" t="s">
        <v>19</v>
      </c>
      <c r="E17" s="19" t="s">
        <v>20</v>
      </c>
      <c r="F17" s="19" t="s">
        <v>17</v>
      </c>
      <c r="G17" s="19" t="s">
        <v>21</v>
      </c>
      <c r="H17" s="19" t="s">
        <v>18</v>
      </c>
      <c r="I17" s="19" t="s">
        <v>24</v>
      </c>
      <c r="J17" s="19" t="s">
        <v>19</v>
      </c>
      <c r="K17" s="19" t="s">
        <v>17</v>
      </c>
      <c r="L17" s="19" t="s">
        <v>22</v>
      </c>
      <c r="M17" s="19" t="s">
        <v>19</v>
      </c>
      <c r="N17" s="19" t="s">
        <v>15</v>
      </c>
      <c r="O17" s="19" t="s">
        <v>21</v>
      </c>
      <c r="P17" s="19" t="s">
        <v>18</v>
      </c>
      <c r="Q17" s="19" t="s">
        <v>22</v>
      </c>
      <c r="R17" s="19" t="s">
        <v>20</v>
      </c>
      <c r="S17" s="19" t="s">
        <v>21</v>
      </c>
      <c r="T17" s="13" t="s">
        <v>17</v>
      </c>
      <c r="U17" s="13" t="s">
        <v>19</v>
      </c>
      <c r="V17" s="13" t="s">
        <v>22</v>
      </c>
      <c r="W17" s="13" t="s">
        <v>24</v>
      </c>
      <c r="X17" s="13" t="s">
        <v>20</v>
      </c>
      <c r="Y17" s="13" t="s">
        <v>21</v>
      </c>
      <c r="Z17" s="13" t="s">
        <v>22</v>
      </c>
      <c r="AA17" s="13" t="s">
        <v>18</v>
      </c>
      <c r="AB17" s="13" t="s">
        <v>20</v>
      </c>
      <c r="AC17" s="13" t="s">
        <v>21</v>
      </c>
    </row>
    <row r="18" spans="2:29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20" spans="2:29" x14ac:dyDescent="0.25">
      <c r="B20" s="22" t="s">
        <v>34</v>
      </c>
    </row>
    <row r="21" spans="2:29" x14ac:dyDescent="0.25">
      <c r="B21" s="18">
        <v>1</v>
      </c>
      <c r="C21" s="18">
        <v>2</v>
      </c>
      <c r="D21" s="18">
        <v>3</v>
      </c>
      <c r="E21" s="18">
        <v>4</v>
      </c>
      <c r="F21" s="18">
        <v>5</v>
      </c>
      <c r="G21" s="18">
        <v>6</v>
      </c>
      <c r="H21" s="18">
        <v>7</v>
      </c>
      <c r="I21" s="18">
        <v>8</v>
      </c>
      <c r="J21" s="18">
        <v>9</v>
      </c>
      <c r="K21" s="18">
        <v>10</v>
      </c>
      <c r="L21" s="18">
        <v>11</v>
      </c>
      <c r="M21" s="18">
        <v>12</v>
      </c>
      <c r="N21" s="18">
        <v>13</v>
      </c>
      <c r="O21" s="18">
        <v>14</v>
      </c>
      <c r="P21" s="18">
        <v>15</v>
      </c>
      <c r="Q21" s="18">
        <v>16</v>
      </c>
      <c r="R21" s="18">
        <v>17</v>
      </c>
      <c r="S21" s="18">
        <v>18</v>
      </c>
      <c r="T21" s="18">
        <v>19</v>
      </c>
      <c r="U21" s="18">
        <v>20</v>
      </c>
      <c r="V21" s="18">
        <v>21</v>
      </c>
      <c r="W21" s="18">
        <v>22</v>
      </c>
      <c r="X21" s="18">
        <v>23</v>
      </c>
      <c r="Y21" s="18">
        <v>24</v>
      </c>
      <c r="Z21" s="18">
        <v>25</v>
      </c>
      <c r="AA21" s="18">
        <v>26</v>
      </c>
      <c r="AB21" s="18">
        <v>27</v>
      </c>
      <c r="AC21" s="18">
        <v>28</v>
      </c>
    </row>
    <row r="22" spans="2:29" x14ac:dyDescent="0.25">
      <c r="B22" s="18" t="s">
        <v>22</v>
      </c>
      <c r="C22" s="18" t="s">
        <v>15</v>
      </c>
      <c r="D22" s="18" t="s">
        <v>19</v>
      </c>
      <c r="E22" s="18" t="s">
        <v>20</v>
      </c>
      <c r="F22" s="18" t="s">
        <v>17</v>
      </c>
      <c r="G22" s="18" t="s">
        <v>21</v>
      </c>
      <c r="H22" s="18" t="s">
        <v>18</v>
      </c>
      <c r="I22" s="18" t="s">
        <v>24</v>
      </c>
      <c r="J22" s="18" t="s">
        <v>19</v>
      </c>
      <c r="K22" s="18" t="s">
        <v>17</v>
      </c>
      <c r="L22" s="18" t="s">
        <v>22</v>
      </c>
      <c r="M22" s="18" t="s">
        <v>19</v>
      </c>
      <c r="N22" s="18" t="s">
        <v>15</v>
      </c>
      <c r="O22" s="18" t="s">
        <v>21</v>
      </c>
      <c r="P22" s="18" t="s">
        <v>18</v>
      </c>
      <c r="Q22" s="18" t="s">
        <v>22</v>
      </c>
      <c r="R22" s="18" t="s">
        <v>20</v>
      </c>
      <c r="S22" s="18" t="s">
        <v>21</v>
      </c>
      <c r="T22" s="18" t="s">
        <v>17</v>
      </c>
      <c r="U22" s="18" t="s">
        <v>19</v>
      </c>
      <c r="V22" s="18" t="s">
        <v>22</v>
      </c>
      <c r="W22" s="18" t="s">
        <v>24</v>
      </c>
      <c r="X22" s="18" t="s">
        <v>20</v>
      </c>
      <c r="Y22" s="18" t="s">
        <v>21</v>
      </c>
      <c r="Z22" s="18" t="s">
        <v>22</v>
      </c>
      <c r="AA22" s="18" t="s">
        <v>18</v>
      </c>
      <c r="AB22" s="18" t="s">
        <v>20</v>
      </c>
      <c r="AC22" s="18" t="s">
        <v>21</v>
      </c>
    </row>
    <row r="23" spans="2:29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2:29" x14ac:dyDescent="0.25">
      <c r="B24" s="18">
        <v>29</v>
      </c>
      <c r="C24" s="18">
        <v>30</v>
      </c>
      <c r="D24" s="18">
        <v>31</v>
      </c>
      <c r="E24" s="18">
        <v>32</v>
      </c>
      <c r="F24" s="18">
        <v>33</v>
      </c>
      <c r="G24" s="18">
        <v>34</v>
      </c>
      <c r="H24" s="18">
        <v>35</v>
      </c>
      <c r="I24" s="18">
        <v>36</v>
      </c>
      <c r="J24" s="18">
        <v>37</v>
      </c>
      <c r="K24" s="18">
        <v>38</v>
      </c>
      <c r="L24" s="18">
        <v>39</v>
      </c>
      <c r="M24" s="18">
        <v>40</v>
      </c>
      <c r="N24" s="18">
        <v>41</v>
      </c>
      <c r="O24" s="18">
        <v>42</v>
      </c>
      <c r="P24" s="18">
        <v>43</v>
      </c>
      <c r="Q24" s="18">
        <v>44</v>
      </c>
      <c r="R24" s="18">
        <v>45</v>
      </c>
      <c r="S24" s="18">
        <v>46</v>
      </c>
      <c r="T24" s="18">
        <v>47</v>
      </c>
      <c r="U24" s="18">
        <v>48</v>
      </c>
      <c r="V24" s="18">
        <v>49</v>
      </c>
      <c r="W24" s="18">
        <v>50</v>
      </c>
      <c r="X24" s="18">
        <v>51</v>
      </c>
      <c r="Y24" s="18">
        <v>52</v>
      </c>
      <c r="Z24" s="18">
        <v>53</v>
      </c>
      <c r="AA24" s="18">
        <v>54</v>
      </c>
      <c r="AB24" s="18">
        <v>55</v>
      </c>
      <c r="AC24" s="18">
        <v>56</v>
      </c>
    </row>
    <row r="25" spans="2:29" x14ac:dyDescent="0.25">
      <c r="B25" s="18" t="s">
        <v>22</v>
      </c>
      <c r="C25" s="18" t="s">
        <v>15</v>
      </c>
      <c r="D25" s="18" t="s">
        <v>19</v>
      </c>
      <c r="E25" s="18" t="s">
        <v>20</v>
      </c>
      <c r="F25" s="18" t="s">
        <v>17</v>
      </c>
      <c r="G25" s="18" t="s">
        <v>21</v>
      </c>
      <c r="H25" s="18" t="s">
        <v>18</v>
      </c>
      <c r="I25" s="18" t="s">
        <v>24</v>
      </c>
      <c r="J25" s="18" t="s">
        <v>19</v>
      </c>
      <c r="K25" s="18" t="s">
        <v>17</v>
      </c>
      <c r="L25" s="18" t="s">
        <v>22</v>
      </c>
      <c r="M25" s="18" t="s">
        <v>19</v>
      </c>
      <c r="N25" s="18" t="s">
        <v>15</v>
      </c>
      <c r="O25" s="18" t="s">
        <v>21</v>
      </c>
      <c r="P25" s="18" t="s">
        <v>18</v>
      </c>
      <c r="Q25" s="18" t="s">
        <v>22</v>
      </c>
      <c r="R25" s="18" t="s">
        <v>20</v>
      </c>
      <c r="S25" s="18" t="s">
        <v>21</v>
      </c>
      <c r="T25" s="18" t="s">
        <v>17</v>
      </c>
      <c r="U25" s="18" t="s">
        <v>19</v>
      </c>
      <c r="V25" s="18" t="s">
        <v>22</v>
      </c>
      <c r="W25" s="18" t="s">
        <v>24</v>
      </c>
      <c r="X25" s="18" t="s">
        <v>20</v>
      </c>
      <c r="Y25" s="18" t="s">
        <v>21</v>
      </c>
      <c r="Z25" s="18" t="s">
        <v>22</v>
      </c>
      <c r="AA25" s="18" t="s">
        <v>18</v>
      </c>
      <c r="AB25" s="18" t="s">
        <v>20</v>
      </c>
      <c r="AC25" s="18" t="s">
        <v>21</v>
      </c>
    </row>
    <row r="26" spans="2:29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2:29" x14ac:dyDescent="0.25">
      <c r="B27" s="18">
        <v>57</v>
      </c>
      <c r="C27" s="18">
        <v>58</v>
      </c>
      <c r="D27" s="18">
        <v>59</v>
      </c>
      <c r="E27" s="18">
        <v>60</v>
      </c>
      <c r="F27" s="18">
        <v>61</v>
      </c>
      <c r="G27" s="18">
        <v>62</v>
      </c>
      <c r="H27" s="18">
        <v>63</v>
      </c>
      <c r="I27" s="18">
        <v>64</v>
      </c>
      <c r="J27" s="18">
        <v>65</v>
      </c>
      <c r="K27" s="18">
        <v>66</v>
      </c>
      <c r="L27" s="18">
        <v>67</v>
      </c>
      <c r="M27" s="18">
        <v>68</v>
      </c>
      <c r="N27" s="18">
        <v>69</v>
      </c>
      <c r="O27" s="18">
        <v>70</v>
      </c>
      <c r="P27" s="18">
        <v>71</v>
      </c>
      <c r="Q27" s="18">
        <v>72</v>
      </c>
      <c r="R27" s="18">
        <v>73</v>
      </c>
      <c r="S27" s="17">
        <v>1</v>
      </c>
      <c r="T27" s="10">
        <v>2</v>
      </c>
      <c r="U27" s="10">
        <v>3</v>
      </c>
      <c r="V27" s="10">
        <v>4</v>
      </c>
      <c r="W27" s="10">
        <v>5</v>
      </c>
      <c r="X27" s="10">
        <v>6</v>
      </c>
      <c r="Y27" s="10">
        <v>7</v>
      </c>
      <c r="Z27" s="10">
        <v>8</v>
      </c>
      <c r="AA27" s="10">
        <v>9</v>
      </c>
      <c r="AB27" s="10">
        <v>10</v>
      </c>
      <c r="AC27" s="10">
        <v>11</v>
      </c>
    </row>
    <row r="28" spans="2:29" x14ac:dyDescent="0.25">
      <c r="B28" s="18" t="s">
        <v>22</v>
      </c>
      <c r="C28" s="18" t="s">
        <v>15</v>
      </c>
      <c r="D28" s="18" t="s">
        <v>19</v>
      </c>
      <c r="E28" s="18" t="s">
        <v>20</v>
      </c>
      <c r="F28" s="18" t="s">
        <v>17</v>
      </c>
      <c r="G28" s="18" t="s">
        <v>21</v>
      </c>
      <c r="H28" s="18" t="s">
        <v>18</v>
      </c>
      <c r="I28" s="18" t="s">
        <v>24</v>
      </c>
      <c r="J28" s="18" t="s">
        <v>19</v>
      </c>
      <c r="K28" s="18" t="s">
        <v>17</v>
      </c>
      <c r="L28" s="18" t="s">
        <v>22</v>
      </c>
      <c r="M28" s="18" t="s">
        <v>19</v>
      </c>
      <c r="N28" s="18" t="s">
        <v>15</v>
      </c>
      <c r="O28" s="18" t="s">
        <v>21</v>
      </c>
      <c r="P28" s="18" t="s">
        <v>18</v>
      </c>
      <c r="Q28" s="18" t="s">
        <v>22</v>
      </c>
      <c r="R28" s="18" t="s">
        <v>20</v>
      </c>
      <c r="S28" s="17" t="s">
        <v>21</v>
      </c>
      <c r="T28" s="10" t="s">
        <v>17</v>
      </c>
      <c r="U28" s="10" t="s">
        <v>19</v>
      </c>
      <c r="V28" s="10" t="s">
        <v>22</v>
      </c>
      <c r="W28" s="10" t="s">
        <v>24</v>
      </c>
      <c r="X28" s="10" t="s">
        <v>20</v>
      </c>
      <c r="Y28" s="10" t="s">
        <v>21</v>
      </c>
      <c r="Z28" s="10" t="s">
        <v>22</v>
      </c>
      <c r="AA28" s="10" t="s">
        <v>18</v>
      </c>
      <c r="AB28" s="10" t="s">
        <v>20</v>
      </c>
      <c r="AC28" s="10" t="s">
        <v>21</v>
      </c>
    </row>
    <row r="29" spans="2:29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2:29" x14ac:dyDescent="0.25">
      <c r="B30" s="10">
        <v>12</v>
      </c>
      <c r="C30" s="10">
        <v>13</v>
      </c>
      <c r="D30" s="10">
        <v>14</v>
      </c>
      <c r="E30" s="10">
        <v>15</v>
      </c>
      <c r="F30" s="10">
        <v>16</v>
      </c>
      <c r="G30" s="10">
        <v>17</v>
      </c>
      <c r="H30" s="10">
        <v>18</v>
      </c>
      <c r="I30" s="10">
        <v>19</v>
      </c>
      <c r="J30" s="10">
        <v>20</v>
      </c>
      <c r="K30" s="10">
        <v>21</v>
      </c>
      <c r="L30" s="10">
        <v>22</v>
      </c>
      <c r="M30" s="10">
        <v>23</v>
      </c>
      <c r="N30" s="10">
        <v>24</v>
      </c>
      <c r="O30" s="10">
        <v>25</v>
      </c>
      <c r="P30" s="10">
        <v>26</v>
      </c>
      <c r="Q30" s="10">
        <v>27</v>
      </c>
      <c r="R30" s="10">
        <v>28</v>
      </c>
      <c r="S30" s="14">
        <v>29</v>
      </c>
      <c r="T30" s="14">
        <v>30</v>
      </c>
      <c r="U30" s="14">
        <v>31</v>
      </c>
      <c r="V30" s="14">
        <v>32</v>
      </c>
      <c r="W30" s="14">
        <v>33</v>
      </c>
      <c r="X30" s="14">
        <v>34</v>
      </c>
      <c r="Y30" s="14">
        <v>35</v>
      </c>
      <c r="Z30" s="14">
        <v>36</v>
      </c>
      <c r="AA30" s="14">
        <v>37</v>
      </c>
      <c r="AB30" s="14">
        <v>38</v>
      </c>
      <c r="AC30" s="14">
        <v>39</v>
      </c>
    </row>
    <row r="31" spans="2:29" x14ac:dyDescent="0.25">
      <c r="B31" s="10" t="s">
        <v>22</v>
      </c>
      <c r="C31" s="10" t="s">
        <v>15</v>
      </c>
      <c r="D31" s="10" t="s">
        <v>19</v>
      </c>
      <c r="E31" s="10" t="s">
        <v>20</v>
      </c>
      <c r="F31" s="10" t="s">
        <v>17</v>
      </c>
      <c r="G31" s="10" t="s">
        <v>21</v>
      </c>
      <c r="H31" s="10" t="s">
        <v>18</v>
      </c>
      <c r="I31" s="10" t="s">
        <v>24</v>
      </c>
      <c r="J31" s="10" t="s">
        <v>19</v>
      </c>
      <c r="K31" s="10" t="s">
        <v>17</v>
      </c>
      <c r="L31" s="10" t="s">
        <v>22</v>
      </c>
      <c r="M31" s="10" t="s">
        <v>19</v>
      </c>
      <c r="N31" s="10" t="s">
        <v>15</v>
      </c>
      <c r="O31" s="10" t="s">
        <v>21</v>
      </c>
      <c r="P31" s="10" t="s">
        <v>18</v>
      </c>
      <c r="Q31" s="10" t="s">
        <v>22</v>
      </c>
      <c r="R31" s="10" t="s">
        <v>20</v>
      </c>
      <c r="S31" s="14" t="s">
        <v>21</v>
      </c>
      <c r="T31" s="14" t="s">
        <v>17</v>
      </c>
      <c r="U31" s="14" t="s">
        <v>19</v>
      </c>
      <c r="V31" s="14" t="s">
        <v>22</v>
      </c>
      <c r="W31" s="14" t="s">
        <v>24</v>
      </c>
      <c r="X31" s="14" t="s">
        <v>20</v>
      </c>
      <c r="Y31" s="14" t="s">
        <v>21</v>
      </c>
      <c r="Z31" s="14" t="s">
        <v>22</v>
      </c>
      <c r="AA31" s="14" t="s">
        <v>18</v>
      </c>
      <c r="AB31" s="14" t="s">
        <v>20</v>
      </c>
      <c r="AC31" s="14" t="s">
        <v>21</v>
      </c>
    </row>
    <row r="32" spans="2:29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2:29" x14ac:dyDescent="0.25">
      <c r="B33" s="14">
        <v>40</v>
      </c>
      <c r="C33" s="14">
        <v>41</v>
      </c>
      <c r="D33" s="14">
        <v>42</v>
      </c>
      <c r="E33" s="14">
        <v>43</v>
      </c>
      <c r="F33" s="14">
        <v>44</v>
      </c>
      <c r="G33" s="14">
        <v>45</v>
      </c>
      <c r="H33" s="14">
        <v>46</v>
      </c>
      <c r="I33" s="14">
        <v>47</v>
      </c>
      <c r="J33" s="14">
        <v>48</v>
      </c>
      <c r="K33" s="14">
        <v>49</v>
      </c>
      <c r="L33" s="14">
        <v>50</v>
      </c>
      <c r="M33" s="14">
        <v>51</v>
      </c>
      <c r="N33" s="14">
        <v>52</v>
      </c>
      <c r="O33" s="14">
        <v>53</v>
      </c>
      <c r="P33" s="14">
        <v>54</v>
      </c>
      <c r="Q33" s="14">
        <v>55</v>
      </c>
      <c r="R33" s="14">
        <v>56</v>
      </c>
      <c r="S33" s="14">
        <v>57</v>
      </c>
      <c r="T33" s="14">
        <v>58</v>
      </c>
      <c r="U33" s="14">
        <v>59</v>
      </c>
      <c r="V33" s="14">
        <v>60</v>
      </c>
      <c r="W33" s="14">
        <v>61</v>
      </c>
      <c r="X33" s="14">
        <v>62</v>
      </c>
      <c r="Y33" s="14">
        <v>63</v>
      </c>
      <c r="Z33" s="14">
        <v>64</v>
      </c>
      <c r="AA33" s="14">
        <v>65</v>
      </c>
      <c r="AB33" s="14">
        <v>66</v>
      </c>
      <c r="AC33" s="14">
        <v>67</v>
      </c>
    </row>
    <row r="34" spans="2:29" x14ac:dyDescent="0.25">
      <c r="B34" s="14" t="s">
        <v>22</v>
      </c>
      <c r="C34" s="14" t="s">
        <v>15</v>
      </c>
      <c r="D34" s="14" t="s">
        <v>19</v>
      </c>
      <c r="E34" s="14" t="s">
        <v>20</v>
      </c>
      <c r="F34" s="14" t="s">
        <v>17</v>
      </c>
      <c r="G34" s="14" t="s">
        <v>21</v>
      </c>
      <c r="H34" s="14" t="s">
        <v>18</v>
      </c>
      <c r="I34" s="14" t="s">
        <v>24</v>
      </c>
      <c r="J34" s="14" t="s">
        <v>19</v>
      </c>
      <c r="K34" s="14" t="s">
        <v>17</v>
      </c>
      <c r="L34" s="14" t="s">
        <v>22</v>
      </c>
      <c r="M34" s="14" t="s">
        <v>19</v>
      </c>
      <c r="N34" s="14" t="s">
        <v>15</v>
      </c>
      <c r="O34" s="14" t="s">
        <v>21</v>
      </c>
      <c r="P34" s="14" t="s">
        <v>18</v>
      </c>
      <c r="Q34" s="14" t="s">
        <v>22</v>
      </c>
      <c r="R34" s="14" t="s">
        <v>20</v>
      </c>
      <c r="S34" s="14" t="s">
        <v>21</v>
      </c>
      <c r="T34" s="14" t="s">
        <v>17</v>
      </c>
      <c r="U34" s="14" t="s">
        <v>19</v>
      </c>
      <c r="V34" s="14" t="s">
        <v>22</v>
      </c>
      <c r="W34" s="14" t="s">
        <v>24</v>
      </c>
      <c r="X34" s="14" t="s">
        <v>20</v>
      </c>
      <c r="Y34" s="14" t="s">
        <v>21</v>
      </c>
      <c r="Z34" s="14" t="s">
        <v>22</v>
      </c>
      <c r="AA34" s="14" t="s">
        <v>18</v>
      </c>
      <c r="AB34" s="14" t="s">
        <v>20</v>
      </c>
      <c r="AC34" s="14" t="s">
        <v>21</v>
      </c>
    </row>
    <row r="35" spans="2:29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2:29" x14ac:dyDescent="0.25">
      <c r="B36" s="14">
        <v>68</v>
      </c>
      <c r="C36" s="14">
        <v>69</v>
      </c>
      <c r="D36" s="14">
        <v>70</v>
      </c>
      <c r="E36" s="14">
        <v>71</v>
      </c>
      <c r="F36" s="14">
        <v>72</v>
      </c>
      <c r="G36" s="14">
        <v>73</v>
      </c>
      <c r="H36" s="14">
        <v>74</v>
      </c>
      <c r="I36" s="14">
        <v>75</v>
      </c>
      <c r="J36" s="14">
        <v>76</v>
      </c>
      <c r="K36" s="14">
        <v>77</v>
      </c>
      <c r="L36" s="14">
        <v>78</v>
      </c>
      <c r="M36" s="14">
        <v>79</v>
      </c>
      <c r="N36" s="14">
        <v>80</v>
      </c>
      <c r="O36" s="14">
        <v>81</v>
      </c>
      <c r="P36" s="14">
        <v>82</v>
      </c>
      <c r="Q36" s="14">
        <v>83</v>
      </c>
      <c r="R36" s="14">
        <v>84</v>
      </c>
      <c r="S36" s="19">
        <v>85</v>
      </c>
      <c r="T36" s="19">
        <v>86</v>
      </c>
      <c r="U36" s="19">
        <v>87</v>
      </c>
      <c r="V36" s="19">
        <v>88</v>
      </c>
      <c r="W36" s="19">
        <v>89</v>
      </c>
      <c r="X36" s="19">
        <v>90</v>
      </c>
      <c r="Y36" s="19">
        <v>91</v>
      </c>
      <c r="Z36" s="19">
        <v>92</v>
      </c>
      <c r="AA36" s="19">
        <v>93</v>
      </c>
      <c r="AB36" s="19">
        <v>94</v>
      </c>
      <c r="AC36" s="19">
        <v>95</v>
      </c>
    </row>
    <row r="37" spans="2:29" x14ac:dyDescent="0.25">
      <c r="B37" s="14" t="s">
        <v>22</v>
      </c>
      <c r="C37" s="14" t="s">
        <v>15</v>
      </c>
      <c r="D37" s="14" t="s">
        <v>19</v>
      </c>
      <c r="E37" s="14" t="s">
        <v>20</v>
      </c>
      <c r="F37" s="14" t="s">
        <v>17</v>
      </c>
      <c r="G37" s="14" t="s">
        <v>21</v>
      </c>
      <c r="H37" s="14" t="s">
        <v>18</v>
      </c>
      <c r="I37" s="14" t="s">
        <v>24</v>
      </c>
      <c r="J37" s="14" t="s">
        <v>19</v>
      </c>
      <c r="K37" s="14" t="s">
        <v>17</v>
      </c>
      <c r="L37" s="14" t="s">
        <v>22</v>
      </c>
      <c r="M37" s="14" t="s">
        <v>19</v>
      </c>
      <c r="N37" s="14" t="s">
        <v>15</v>
      </c>
      <c r="O37" s="14" t="s">
        <v>21</v>
      </c>
      <c r="P37" s="14" t="s">
        <v>18</v>
      </c>
      <c r="Q37" s="14" t="s">
        <v>22</v>
      </c>
      <c r="R37" s="14" t="s">
        <v>20</v>
      </c>
      <c r="S37" s="19" t="s">
        <v>21</v>
      </c>
      <c r="T37" s="19" t="s">
        <v>17</v>
      </c>
      <c r="U37" s="19" t="s">
        <v>19</v>
      </c>
      <c r="V37" s="19" t="s">
        <v>22</v>
      </c>
      <c r="W37" s="19" t="s">
        <v>24</v>
      </c>
      <c r="X37" s="19" t="s">
        <v>20</v>
      </c>
      <c r="Y37" s="19" t="s">
        <v>21</v>
      </c>
      <c r="Z37" s="19" t="s">
        <v>22</v>
      </c>
      <c r="AA37" s="19" t="s">
        <v>18</v>
      </c>
      <c r="AB37" s="19" t="s">
        <v>20</v>
      </c>
      <c r="AC37" s="19" t="s">
        <v>21</v>
      </c>
    </row>
    <row r="38" spans="2:29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2:29" x14ac:dyDescent="0.25">
      <c r="B39" s="19">
        <v>96</v>
      </c>
      <c r="C39" s="19">
        <v>97</v>
      </c>
      <c r="D39" s="19">
        <v>98</v>
      </c>
      <c r="E39" s="19">
        <v>99</v>
      </c>
      <c r="F39" s="19">
        <v>100</v>
      </c>
      <c r="G39" s="19">
        <v>101</v>
      </c>
      <c r="H39" s="19">
        <v>102</v>
      </c>
      <c r="I39" s="19">
        <v>103</v>
      </c>
      <c r="J39" s="19">
        <v>104</v>
      </c>
      <c r="K39" s="19">
        <v>105</v>
      </c>
      <c r="L39" s="19">
        <v>106</v>
      </c>
      <c r="M39" s="19">
        <v>107</v>
      </c>
      <c r="N39" s="19">
        <v>108</v>
      </c>
      <c r="O39" s="19">
        <v>109</v>
      </c>
      <c r="P39" s="19">
        <v>110</v>
      </c>
      <c r="Q39" s="19">
        <v>111</v>
      </c>
      <c r="R39" s="19">
        <v>112</v>
      </c>
      <c r="S39" s="13">
        <v>113</v>
      </c>
      <c r="T39" s="13">
        <v>114</v>
      </c>
      <c r="U39" s="13">
        <v>115</v>
      </c>
      <c r="V39" s="13">
        <v>116</v>
      </c>
      <c r="W39" s="13">
        <v>117</v>
      </c>
      <c r="X39" s="13">
        <v>118</v>
      </c>
      <c r="Y39" s="13">
        <v>119</v>
      </c>
      <c r="Z39" s="13">
        <v>120</v>
      </c>
      <c r="AA39" s="13">
        <v>121</v>
      </c>
      <c r="AB39" s="13">
        <v>122</v>
      </c>
      <c r="AC39" s="13">
        <v>123</v>
      </c>
    </row>
    <row r="40" spans="2:29" x14ac:dyDescent="0.25">
      <c r="B40" s="19" t="s">
        <v>22</v>
      </c>
      <c r="C40" s="19" t="s">
        <v>15</v>
      </c>
      <c r="D40" s="19" t="s">
        <v>19</v>
      </c>
      <c r="E40" s="19" t="s">
        <v>20</v>
      </c>
      <c r="F40" s="19" t="s">
        <v>17</v>
      </c>
      <c r="G40" s="19" t="s">
        <v>21</v>
      </c>
      <c r="H40" s="19" t="s">
        <v>18</v>
      </c>
      <c r="I40" s="19" t="s">
        <v>24</v>
      </c>
      <c r="J40" s="19" t="s">
        <v>19</v>
      </c>
      <c r="K40" s="19" t="s">
        <v>17</v>
      </c>
      <c r="L40" s="19" t="s">
        <v>22</v>
      </c>
      <c r="M40" s="19" t="s">
        <v>19</v>
      </c>
      <c r="N40" s="19" t="s">
        <v>15</v>
      </c>
      <c r="O40" s="19" t="s">
        <v>21</v>
      </c>
      <c r="P40" s="19" t="s">
        <v>18</v>
      </c>
      <c r="Q40" s="19" t="s">
        <v>22</v>
      </c>
      <c r="R40" s="19" t="s">
        <v>20</v>
      </c>
      <c r="S40" s="13" t="s">
        <v>21</v>
      </c>
      <c r="T40" s="13" t="s">
        <v>17</v>
      </c>
      <c r="U40" s="13" t="s">
        <v>19</v>
      </c>
      <c r="V40" s="13" t="s">
        <v>22</v>
      </c>
      <c r="W40" s="13" t="s">
        <v>24</v>
      </c>
      <c r="X40" s="13" t="s">
        <v>20</v>
      </c>
      <c r="Y40" s="13" t="s">
        <v>21</v>
      </c>
      <c r="Z40" s="13" t="s">
        <v>22</v>
      </c>
      <c r="AA40" s="13" t="s">
        <v>18</v>
      </c>
      <c r="AB40" s="13" t="s">
        <v>20</v>
      </c>
      <c r="AC40" s="13" t="s">
        <v>21</v>
      </c>
    </row>
    <row r="41" spans="2:29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房间配置</vt:lpstr>
      <vt:lpstr>32标志下注区域概率</vt:lpstr>
      <vt:lpstr>32标志路程</vt:lpstr>
      <vt:lpstr>28标志区域下注概率</vt:lpstr>
      <vt:lpstr>28标志路程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2019-10-16T06:52:16Z</dcterms:modified>
</cp:coreProperties>
</file>