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50FA7371-A170-4053-9457-C20ACD05FA89}" xr6:coauthVersionLast="43" xr6:coauthVersionMax="43" xr10:uidLastSave="{00000000-0000-0000-0000-000000000000}"/>
  <bookViews>
    <workbookView xWindow="-120" yWindow="-120" windowWidth="29040" windowHeight="15840" tabRatio="797" activeTab="5" xr2:uid="{00000000-000D-0000-FFFF-FFFF00000000}"/>
  </bookViews>
  <sheets>
    <sheet name="@修订记录" sheetId="1" r:id="rId1"/>
    <sheet name="@前端样式需求" sheetId="7" r:id="rId2"/>
    <sheet name="@菜单分布" sheetId="9" r:id="rId3"/>
    <sheet name="@权限分配" sheetId="17" r:id="rId4"/>
    <sheet name="1.业主管理" sheetId="18" r:id="rId5"/>
    <sheet name="2.游戏管理" sheetId="3" r:id="rId6"/>
    <sheet name="3.平台数据" sheetId="10" r:id="rId7"/>
    <sheet name="4.游戏数据" sheetId="21" r:id="rId8"/>
    <sheet name="附录1.西游捕鱼配置表" sheetId="2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6" i="21" l="1"/>
  <c r="I196" i="21"/>
  <c r="P195" i="21"/>
  <c r="I195" i="21"/>
  <c r="P194" i="21"/>
  <c r="I194" i="21"/>
  <c r="P193" i="21"/>
  <c r="I193" i="21"/>
  <c r="S160" i="21"/>
  <c r="S161" i="21" s="1"/>
  <c r="S162" i="21" s="1"/>
  <c r="S163" i="21" s="1"/>
  <c r="R160" i="21"/>
  <c r="R161" i="21" s="1"/>
  <c r="R162" i="21" s="1"/>
  <c r="R163" i="21" s="1"/>
  <c r="Q160" i="21"/>
  <c r="Q161" i="21" s="1"/>
  <c r="Q162" i="21" s="1"/>
  <c r="Q163" i="21" s="1"/>
  <c r="P160" i="21"/>
  <c r="P161" i="21" s="1"/>
  <c r="P162" i="21" s="1"/>
  <c r="P163" i="21" s="1"/>
  <c r="O160" i="21"/>
  <c r="O161" i="21" s="1"/>
  <c r="O162" i="21" s="1"/>
  <c r="O163" i="21" s="1"/>
  <c r="L141" i="21"/>
  <c r="N141" i="21" s="1"/>
  <c r="L140" i="21"/>
  <c r="N140" i="21" s="1"/>
  <c r="L139" i="21"/>
  <c r="N139" i="21" s="1"/>
  <c r="L138" i="21"/>
  <c r="N138" i="21" s="1"/>
  <c r="S105" i="21"/>
  <c r="S106" i="21" s="1"/>
  <c r="S107" i="21" s="1"/>
  <c r="S108" i="21" s="1"/>
  <c r="R105" i="21"/>
  <c r="R106" i="21" s="1"/>
  <c r="R107" i="21" s="1"/>
  <c r="R108" i="21" s="1"/>
  <c r="Q105" i="21"/>
  <c r="Q106" i="21" s="1"/>
  <c r="Q107" i="21" s="1"/>
  <c r="Q108" i="21" s="1"/>
  <c r="P105" i="21"/>
  <c r="P106" i="21" s="1"/>
  <c r="P107" i="21" s="1"/>
  <c r="P108" i="21" s="1"/>
  <c r="O105" i="21"/>
  <c r="O106" i="21" s="1"/>
  <c r="O107" i="21" s="1"/>
  <c r="O108" i="21" s="1"/>
  <c r="I66" i="21"/>
  <c r="I65" i="21"/>
  <c r="I64" i="21"/>
  <c r="J56" i="21"/>
  <c r="Y55" i="21"/>
  <c r="J55" i="21"/>
  <c r="Y54" i="21"/>
  <c r="J54" i="21"/>
  <c r="Y53" i="21"/>
  <c r="M53" i="21"/>
  <c r="J53" i="21"/>
  <c r="S18" i="21"/>
  <c r="S19" i="21" s="1"/>
  <c r="S20" i="21" s="1"/>
  <c r="S21" i="21" s="1"/>
  <c r="R18" i="21"/>
  <c r="R19" i="21" s="1"/>
  <c r="R20" i="21" s="1"/>
  <c r="R21" i="21" s="1"/>
  <c r="Q18" i="21"/>
  <c r="Q19" i="21" s="1"/>
  <c r="Q20" i="21" s="1"/>
  <c r="Q21" i="21" s="1"/>
  <c r="P18" i="21"/>
  <c r="P19" i="21" s="1"/>
  <c r="P20" i="21" s="1"/>
  <c r="P21" i="21" s="1"/>
  <c r="O18" i="21"/>
  <c r="O19" i="21" s="1"/>
  <c r="O20" i="21" s="1"/>
  <c r="O21" i="21" s="1"/>
  <c r="L41" i="10" l="1"/>
  <c r="L42" i="10" s="1"/>
  <c r="L43" i="10" s="1"/>
  <c r="L44" i="10" s="1"/>
  <c r="K41" i="10"/>
  <c r="K42" i="10" s="1"/>
  <c r="K43" i="10" s="1"/>
  <c r="K44" i="10" s="1"/>
  <c r="G11" i="10"/>
  <c r="H11" i="10" s="1"/>
  <c r="E24" i="3" l="1"/>
  <c r="D24" i="3"/>
  <c r="C24" i="3"/>
  <c r="B24" i="3"/>
  <c r="E11" i="10" l="1"/>
  <c r="M41" i="10"/>
  <c r="M42" i="10" s="1"/>
  <c r="M43" i="10" s="1"/>
  <c r="M44" i="10" s="1"/>
  <c r="N41" i="10"/>
  <c r="N42" i="10" s="1"/>
  <c r="N43" i="10" s="1"/>
  <c r="N44" i="10" s="1"/>
  <c r="O41" i="10"/>
  <c r="O42" i="10" s="1"/>
  <c r="O43" i="10" s="1"/>
  <c r="O44" i="10" s="1"/>
  <c r="F12" i="3" l="1"/>
  <c r="F13" i="3"/>
  <c r="F14" i="3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5" authorId="0" shapeId="0" xr:uid="{CBB23A39-8903-4B58-8E0A-2DA586A16F6B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点击新建业主</t>
        </r>
      </text>
    </comment>
    <comment ref="D5" authorId="0" shapeId="0" xr:uid="{91B32012-FE61-4913-8714-36720A15847A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业主1/业主2/业主3/
…/全部业主；
默认全部业主；</t>
        </r>
      </text>
    </comment>
    <comment ref="E8" authorId="0" shapeId="0" xr:uid="{ACE2B8E0-5144-483F-82C9-18A727483D5F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点击显示游戏列表</t>
        </r>
      </text>
    </comment>
    <comment ref="H8" authorId="0" shapeId="0" xr:uid="{546ECD35-5631-42ED-A4EA-303956437DF6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点击下拉可以开启和关闭业主，需弹窗进行二次确认</t>
        </r>
      </text>
    </comment>
    <comment ref="I8" authorId="0" shapeId="0" xr:uid="{1A73743B-9F79-49EB-ABC7-408CF6E8CCCD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点击修改业主</t>
        </r>
      </text>
    </comment>
    <comment ref="J8" authorId="0" shapeId="0" xr:uid="{9AAD68FE-5309-425E-B535-E89A5BCD3DC6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点击删除业主，需要弹窗进行二次确认</t>
        </r>
      </text>
    </comment>
    <comment ref="B14" authorId="0" shapeId="0" xr:uid="{233F18DA-D4C5-4A38-8E65-3CD59E4E13DE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业主全称，如：易盈彩票。
不可为空，为空弹窗提示“业主域名不可为空”</t>
        </r>
      </text>
    </comment>
    <comment ref="B15" authorId="0" shapeId="0" xr:uid="{B1E9C51B-BCF6-4EFB-9162-95E65AEEDADC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业主简称，如：yy。
不可为空，为空弹窗提示“业主简称不可为空”</t>
        </r>
      </text>
    </comment>
    <comment ref="B16" authorId="0" shapeId="0" xr:uid="{57E84582-C490-48E0-9803-E63CE8EA6854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域名格式如：wss://webplatform.psxiaohe.com，不可为空。
为空弹窗提示“业主域名不可为空”</t>
        </r>
      </text>
    </comment>
    <comment ref="B17" authorId="0" shapeId="0" xr:uid="{DDB0CF9E-3BFB-4B80-AC21-07D06488FF17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点击下拉单选集群，如aws4。
不可为空，为空弹窗提示“业主集群不可为空”</t>
        </r>
      </text>
    </comment>
    <comment ref="B18" authorId="0" shapeId="0" xr:uid="{75C198CB-CBD2-4350-BD27-1873473E6AD5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点击下拉多选游戏，默认全部游戏</t>
        </r>
      </text>
    </comment>
    <comment ref="C19" authorId="0" shapeId="0" xr:uid="{64EBAC51-2F7D-4AF8-976C-C1A50C30C77F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点击右上角x将删除此款游戏</t>
        </r>
      </text>
    </comment>
    <comment ref="C21" authorId="0" shapeId="0" xr:uid="{ACDCD003-670C-4D01-963A-1BF1550C5896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取消返回上层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BF8ACA62-775E-48FC-A5C5-AC32242C563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进行游戏房间参数配置</t>
        </r>
      </text>
    </comment>
    <comment ref="A7" authorId="0" shapeId="0" xr:uid="{E614001C-E5EB-4724-832F-5721A89315D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…/全部业主；
当选择全部业主时，显示默认的房间配置</t>
        </r>
      </text>
    </comment>
    <comment ref="K10" authorId="0" shapeId="0" xr:uid="{2E152363-7E1D-4957-B227-0709FDEC275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L10" authorId="0" shapeId="0" xr:uid="{5E27F854-1BE0-468C-ACB4-B4DEFE20ED0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M10" authorId="0" shapeId="0" xr:uid="{50ADE629-D036-43A4-8F57-550549307F8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分开启中、关闭中</t>
        </r>
      </text>
    </comment>
    <comment ref="N10" authorId="0" shapeId="0" xr:uid="{85B79AA0-FD04-4E31-9591-56EB4238BE6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分开启中、维护中</t>
        </r>
      </text>
    </comment>
    <comment ref="M11" authorId="0" shapeId="0" xr:uid="{B342507C-356B-4B2C-B819-D5E6F8F5BCA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点击可以修改状态；
当选择某个业主时，点击只修改当前业主；
当选择全部业主时，点击需要二次确认，显示当前开启状态的业主数量与关闭状态的业主数量，并提示内容“修改后将全部业主生效，是否确认修改？”</t>
        </r>
      </text>
    </comment>
    <comment ref="N11" authorId="0" shapeId="0" xr:uid="{6344B00C-5334-4EDF-BEA2-3BECC0C8898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点击可以修改状态；
当选择某个业主时，点击只修改当前业主；
当选择全部业主时，点击需要二次确认，显示当前开启状态的业主数量与关闭状态的业主数量，并提示内容“修改后将全部业主生效，是否确认修改？”</t>
        </r>
      </text>
    </comment>
    <comment ref="O14" authorId="0" shapeId="0" xr:uid="{B483C173-3E2C-449B-9539-20564AFFF7F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24" authorId="0" shapeId="0" xr:uid="{A858ACDD-4AB4-48DE-A630-2A2473154A5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自动计算，=暗牌筹码面值*2</t>
        </r>
      </text>
    </comment>
    <comment ref="A27" authorId="0" shapeId="0" xr:uid="{F2C8D027-3A97-4044-B2CC-EFAC2B4C962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无论选择什么业主，点击将修改所有业主且需要二次确认，提示内容“修改后将全部业主生效，是否确认修改？”</t>
        </r>
      </text>
    </comment>
    <comment ref="C27" authorId="0" shapeId="0" xr:uid="{14718285-9F11-40D3-8B28-16DBD3C0275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F32" authorId="0" shapeId="0" xr:uid="{F017D65E-6D2A-4C29-86FD-F5E29CB670F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-1表示不设上限</t>
        </r>
      </text>
    </comment>
    <comment ref="H32" authorId="0" shapeId="0" xr:uid="{E49F9147-7493-494D-9675-DEC4209F7FD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I32" authorId="0" shapeId="0" xr:uid="{62CF2251-8C38-42CB-80E8-89D8D08ADC5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J33" authorId="0" shapeId="0" xr:uid="{1F90F7C2-A784-4E35-9C9D-B8879792D77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K33" authorId="0" shapeId="0" xr:uid="{5E911690-BFDA-4944-8CA9-62D6159C841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L36" authorId="0" shapeId="0" xr:uid="{D1F146CD-C745-46D3-BACA-5A98011F894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47" authorId="0" shapeId="0" xr:uid="{EBD5878B-1475-4306-B1CA-F99A129F451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47" authorId="0" shapeId="0" xr:uid="{7CC0FEB2-1755-4B2A-BD0C-88AEE6BDD7B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K52" authorId="0" shapeId="0" xr:uid="{46245A10-F4CD-41AE-B3F2-D0FA1729F01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L52" authorId="0" shapeId="0" xr:uid="{C32DD9D5-1966-4E49-84CF-24C1B57AC89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M53" authorId="0" shapeId="0" xr:uid="{71EA5DD2-642A-4AE1-9BC8-FFCFF925FE4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N56" authorId="0" shapeId="0" xr:uid="{41FA5AA3-D3DF-41DF-9A71-4987CF015F2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68" authorId="0" shapeId="0" xr:uid="{85B0F9BE-8027-4342-A0CD-D0455EE9DC1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68" authorId="0" shapeId="0" xr:uid="{6DE839DF-1260-4072-9E00-4BF2E213310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H73" authorId="0" shapeId="0" xr:uid="{4119CDC4-127C-4886-800A-4071DDEC8BD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I73" authorId="0" shapeId="0" xr:uid="{BC49B7FF-1579-4718-8508-B71579D11DF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J74" authorId="0" shapeId="0" xr:uid="{2E36459F-0682-4892-A62B-5DE4404DEA7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K74" authorId="0" shapeId="0" xr:uid="{9283E69D-2763-4EF7-BFF2-0EECEAAFF118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L77" authorId="0" shapeId="0" xr:uid="{86309BB6-DF20-4446-B883-2AEC30B00DA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88" authorId="0" shapeId="0" xr:uid="{DD103517-A04A-4B6F-9BB7-9B55259FDB1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88" authorId="0" shapeId="0" xr:uid="{5937CD2F-8A45-4CFB-A9FF-61884A9D5AF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G93" authorId="0" shapeId="0" xr:uid="{F9B9CD83-5FFF-4F15-A560-7A35F5514C6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H93" authorId="0" shapeId="0" xr:uid="{19D39026-FE76-4E1C-B8F0-C1F2DC8988F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I94" authorId="0" shapeId="0" xr:uid="{03ED4F76-D553-43B6-A6C9-996E220FE47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J97" authorId="0" shapeId="0" xr:uid="{310E98B0-291C-4A6C-AAD3-4969C5E1E39B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108" authorId="0" shapeId="0" xr:uid="{966ADA79-8420-4C86-AB6D-ABC6EF0ECC2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108" authorId="0" shapeId="0" xr:uid="{02D526E3-B532-42EE-BF51-8660380455F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G113" authorId="0" shapeId="0" xr:uid="{7C65E063-240F-4A6E-9E50-665DDDAA115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H113" authorId="0" shapeId="0" xr:uid="{B6D08894-044B-4AA1-8DCB-94DF257F1DA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I114" authorId="0" shapeId="0" xr:uid="{57B99704-C6E4-4ECA-A39A-E0AA0C8D771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J117" authorId="0" shapeId="0" xr:uid="{038ACA15-AD1D-4E57-B447-FFB670F57FC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128" authorId="0" shapeId="0" xr:uid="{13317F6E-CE0E-4A9D-B481-A4253573BAF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128" authorId="0" shapeId="0" xr:uid="{693CDC8F-72F0-476D-8401-693E4403205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L133" authorId="0" shapeId="0" xr:uid="{EA5A2D3A-E3FC-47CA-BBD0-AC31BD88D41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M133" authorId="0" shapeId="0" xr:uid="{2290E7F7-91F0-406A-A04D-E26371488A3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N134" authorId="0" shapeId="0" xr:uid="{6FEDF533-4E82-493E-B5A7-920E32BB02E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O134" authorId="0" shapeId="0" xr:uid="{FAC11D8E-998B-432A-ACCB-8FC1C114558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P137" authorId="0" shapeId="0" xr:uid="{1504FF23-3486-4D67-8ABB-7B3D41CDACF6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149" authorId="0" shapeId="0" xr:uid="{C67908E2-74E1-4243-B911-86C79F07ED2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149" authorId="0" shapeId="0" xr:uid="{7A02A481-8A87-41A3-8A60-21E0C3CE534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H154" authorId="0" shapeId="0" xr:uid="{0415519E-605F-43C7-A80B-02905953550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I154" authorId="0" shapeId="0" xr:uid="{798D1162-E6A1-4782-8013-8AB24E2E2FE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J155" authorId="0" shapeId="0" xr:uid="{22EA88F5-B73D-40F9-A4C0-57BC5797C41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K155" authorId="0" shapeId="0" xr:uid="{1252C03F-E067-4D19-90DE-2D0AFF746E1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L158" authorId="0" shapeId="0" xr:uid="{2A3C8354-72D1-4982-B0F7-F87B78D00F5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169" authorId="0" shapeId="0" xr:uid="{409CBE1A-B1F5-4B75-AB1B-5852835FF97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169" authorId="0" shapeId="0" xr:uid="{607013BA-FD31-4A9B-B0B4-FFC2548DFBB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G174" authorId="0" shapeId="0" xr:uid="{51988D9B-FC4A-40E8-989A-75ABA130822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H174" authorId="0" shapeId="0" xr:uid="{E8B40409-49E6-4CE6-A946-B3268E79C81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I175" authorId="0" shapeId="0" xr:uid="{A70FEC5F-7214-4462-B89A-B3C1D468287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J175" authorId="0" shapeId="0" xr:uid="{618EF355-9F98-46E0-98F2-F37C70ABD48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K178" authorId="0" shapeId="0" xr:uid="{5C21346C-432D-428A-A95C-6FF110D65A0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188" authorId="0" shapeId="0" xr:uid="{C03AE274-5228-4FEB-A52D-D43160BEB42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188" authorId="0" shapeId="0" xr:uid="{4612878A-4D8F-418F-95DE-538672FB55A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K193" authorId="0" shapeId="0" xr:uid="{A727C2A5-DEF0-487E-BFFB-AC494D3DB83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L193" authorId="0" shapeId="0" xr:uid="{377CFB44-CA35-44CE-B0A7-4737447A493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M194" authorId="0" shapeId="0" xr:uid="{593A2A68-6E1D-482F-92F9-3076D22A2E1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N197" authorId="0" shapeId="0" xr:uid="{5C528ADF-3927-4C6D-9900-2DE59044756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209" authorId="0" shapeId="0" xr:uid="{0844693B-62C8-4D65-B1AA-251FE1E767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209" authorId="0" shapeId="0" xr:uid="{141B01A4-D353-4033-B40C-D6917998664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F214" authorId="0" shapeId="0" xr:uid="{3965D958-FAAE-4D79-BDC4-51D5B394FED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G214" authorId="0" shapeId="0" xr:uid="{E676A34F-605A-4C1E-8831-1584799C601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H215" authorId="0" shapeId="0" xr:uid="{510CD5D0-BDF1-48A1-BB66-42FC99185A9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I215" authorId="0" shapeId="0" xr:uid="{1497BDE8-2967-4D1A-AC04-D2723744846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J218" authorId="0" shapeId="0" xr:uid="{73B86358-B825-4B00-A378-53CC11475BD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227" authorId="0" shapeId="0" xr:uid="{A9A208E9-16F2-4868-AFDB-3E07A5EDD8A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227" authorId="0" shapeId="0" xr:uid="{DD0B4E38-2681-4422-A39E-539B7CB8254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G232" authorId="0" shapeId="0" xr:uid="{E803F301-81CD-4D8D-8632-9DAC81DC5E8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H232" authorId="0" shapeId="0" xr:uid="{B7C8CC52-76D6-473F-95AD-3A068B3C728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I233" authorId="0" shapeId="0" xr:uid="{3DC924F7-E3CD-40D4-A7D4-EDC6F3C90B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J236" authorId="0" shapeId="0" xr:uid="{3FFF97E5-15F1-456A-B8A7-6D4501B87987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247" authorId="0" shapeId="0" xr:uid="{9B571B66-9E5D-4ECA-90D7-8AC786A823C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247" authorId="0" shapeId="0" xr:uid="{EC44E5E2-14BC-42FC-B993-DC92A61F361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N252" authorId="0" shapeId="0" xr:uid="{95E25EE5-D354-4966-9166-74A2B17A37E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范围[0,100]</t>
        </r>
      </text>
    </comment>
    <comment ref="O252" authorId="0" shapeId="0" xr:uid="{CEB92CDB-6020-4DD5-82CB-0E535357E55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只支持正整数，不可为0</t>
        </r>
      </text>
    </comment>
    <comment ref="P253" authorId="0" shapeId="0" xr:uid="{5F0AF7C0-466A-4680-8974-F299A332636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Q256" authorId="0" shapeId="0" xr:uid="{43C91238-B0DB-4A6C-A4B6-6FAE6CC3A9C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A270" authorId="0" shapeId="0" xr:uid="{15ACB34B-FDA9-4C7D-97AA-4D19D36C52A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270" authorId="0" shapeId="0" xr:uid="{D09799E9-C173-4CED-821A-8A2CD45BF19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P276" authorId="0" shapeId="0" xr:uid="{16734418-6029-4D51-B586-4899683AFDC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点击可以修改状态</t>
        </r>
      </text>
    </comment>
    <comment ref="Q279" authorId="0" shapeId="0" xr:uid="{50CC7A54-095A-4265-BDD7-B96FB79DCD7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点击修改</t>
        </r>
      </text>
    </comment>
    <comment ref="B282" authorId="0" shapeId="0" xr:uid="{7F31470D-8070-43C2-A8A1-0189D4AE86E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显示已上传成功的文件名</t>
        </r>
      </text>
    </comment>
    <comment ref="C282" authorId="0" shapeId="0" xr:uid="{E1E012C1-C8A5-4291-A071-80B1D596C6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下载此捕鱼游戏的最新完整参数配置表</t>
        </r>
      </text>
    </comment>
    <comment ref="D282" authorId="0" shapeId="0" xr:uid="{F8155103-E36F-4912-9059-3B3CE3B59F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上传此捕鱼游戏的完整参数配置表，格式见“附录1.西游捕鱼配置表” ，只支持excel文件，将覆盖原来的配置表</t>
        </r>
      </text>
    </comment>
    <comment ref="B285" authorId="0" shapeId="0" xr:uid="{1C9F1744-6EDE-4507-A956-4DB36C87D96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只可以填写1-99的整数</t>
        </r>
      </text>
    </comment>
    <comment ref="B286" authorId="0" shapeId="0" xr:uid="{1C29AA63-7D32-4B76-B068-6B247E8D7B8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只可以填写-1到9999999的整数，-1表示无消耗</t>
        </r>
      </text>
    </comment>
    <comment ref="B287" authorId="0" shapeId="0" xr:uid="{A58FF06C-5C73-4D0D-9EBE-B0ACA64F5EA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只可以填写-1到9999999的整数，-1表示无下限</t>
        </r>
      </text>
    </comment>
    <comment ref="B288" authorId="0" shapeId="0" xr:uid="{06B965B1-3154-4203-8A0D-108A84D3AC4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只可以填写-1到9999999的整数，-1表示无上限</t>
        </r>
      </text>
    </comment>
    <comment ref="B289" authorId="0" shapeId="0" xr:uid="{DBCC5844-A412-4A5B-A43D-CC5B24A04C9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只可以填写1-1000的整数</t>
        </r>
      </text>
    </comment>
    <comment ref="B290" authorId="0" shapeId="0" xr:uid="{8FA2CC6E-4FB2-4B58-82F3-733EF0AB4BE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只可以填写1-1000的整数</t>
        </r>
      </text>
    </comment>
    <comment ref="A291" authorId="0" shapeId="0" xr:uid="{0FCF415C-7BC8-4C06-90E9-D2ADCDD0F83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1" authorId="0" shapeId="0" xr:uid="{6384A766-B404-4D14-BB4E-EECE075BB1A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1" authorId="0" shapeId="0" xr:uid="{746AACF9-B7A9-4BD3-B6F9-C87765D5FA5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2" authorId="0" shapeId="0" xr:uid="{3A9957C2-DC5D-4238-9551-04085AF35AE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2" authorId="0" shapeId="0" xr:uid="{76454B84-E252-4F6C-A739-5F3AABCEAB0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2" authorId="0" shapeId="0" xr:uid="{18E568BD-2428-4B42-B724-55BAFBEA4D2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3" authorId="0" shapeId="0" xr:uid="{29E7EF32-A775-4A9D-AD82-61EECE723F7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3" authorId="0" shapeId="0" xr:uid="{B85DF7C3-0088-41B6-A459-556F257D4DE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3" authorId="0" shapeId="0" xr:uid="{778D4C7A-51B3-445F-8CC9-0C69DA40F03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4" authorId="0" shapeId="0" xr:uid="{2D4C3D45-3D1C-4B77-88FB-74076A00D9A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4" authorId="0" shapeId="0" xr:uid="{F1BC4559-4CA4-4D23-8194-26BC2D38769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4" authorId="0" shapeId="0" xr:uid="{39C6A69F-D9C2-4008-AE14-66A9534CA8A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5" authorId="0" shapeId="0" xr:uid="{ED5ED43D-9519-442F-A7C9-5C605E11048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5" authorId="0" shapeId="0" xr:uid="{94122A2F-E87E-44C2-9DDA-560DC3BED13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5" authorId="0" shapeId="0" xr:uid="{A6F98ACB-2E0E-49B3-A7D1-2424691BDBA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6" authorId="0" shapeId="0" xr:uid="{D0F253D3-8805-4240-A538-A9EFC45E8DE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6" authorId="0" shapeId="0" xr:uid="{D694E84A-5DDF-48C8-B29C-ADDC0543B18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6" authorId="0" shapeId="0" xr:uid="{E382C500-5002-4FB7-B337-B3950DE3E6A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A297" authorId="0" shapeId="0" xr:uid="{186925B6-0509-4453-B274-D1DC92CDF0C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水池的值填写需要判断大小，按顺序从小到大</t>
        </r>
      </text>
    </comment>
    <comment ref="C297" authorId="0" shapeId="0" xr:uid="{7F8EA722-BA06-42EA-8FAD-D662D6145F3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只能填写-1000到999999的整数，填写格式[x,y]</t>
        </r>
      </text>
    </comment>
    <comment ref="E297" authorId="0" shapeId="0" xr:uid="{F114B54A-DF33-4CB9-9DC5-64E3BE05623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只能填写1-120的整数</t>
        </r>
      </text>
    </comment>
    <comment ref="B298" authorId="0" shapeId="0" xr:uid="{D1AAA20C-0B71-4181-AE74-8C012249BD3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只能填写1-100的整数</t>
        </r>
      </text>
    </comment>
    <comment ref="A299" authorId="0" shapeId="0" xr:uid="{491827EE-210B-439D-A70D-F44433E8CF9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确认后生效</t>
        </r>
      </text>
    </comment>
    <comment ref="C299" authorId="0" shapeId="0" xr:uid="{3FC09556-E051-4EDA-BAEA-13C0054A7BE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A304" authorId="0" shapeId="0" xr:uid="{19622DBC-C0FD-410F-8B61-8A2254A5583E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管理游戏信息和状态</t>
        </r>
      </text>
    </comment>
    <comment ref="B306" authorId="0" shapeId="0" xr:uid="{6E51F580-88C3-4DEE-AC22-56936882CEF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第三方游戏、自有游戏、分类、全部，
默认全部</t>
        </r>
      </text>
    </comment>
    <comment ref="A308" authorId="0" shapeId="0" xr:uid="{BC0FA6DC-1F60-4330-9903-97C61706CA0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点击可直接修改，越大大厅里排序越前</t>
        </r>
      </text>
    </comment>
    <comment ref="E308" authorId="0" shapeId="0" xr:uid="{5C902378-BFFD-4CFE-A895-DFD58740ADA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分为：第三方游戏、自有游戏、分类；
默认显示如下分类：
热门游戏、棋牌游戏、捕鱼游戏、电子游艺、开元棋牌、FG游戏</t>
        </r>
      </text>
    </comment>
    <comment ref="F308" authorId="0" shapeId="0" xr:uid="{4B13173D-4B15-4AE8-A096-E2EE4A435C5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显示图标预览，点击可看全图</t>
        </r>
      </text>
    </comment>
    <comment ref="J308" authorId="0" shapeId="0" xr:uid="{EB14E867-C53D-4A6D-BD0B-BD2D765E6D8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点击下拉选择状态，开启、关闭、维护、敬请期待，需要弹窗二次确认，显示当前开启状态/关闭状态/维护状态/敬请期待状态的业主数量，并提示内容“修改后将全部业主生效，是否确认修改？”；
若为下线状态，则此处统一显示下线;</t>
        </r>
      </text>
    </comment>
    <comment ref="N309" authorId="0" shapeId="0" xr:uid="{8F67EA07-7287-4481-B731-781D89C7962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点击修改游戏，需要弹窗二次确认，提示内容 修改后将全部业主生效，是否确认修改？</t>
        </r>
      </text>
    </comment>
    <comment ref="O309" authorId="0" shapeId="0" xr:uid="{3353E95B-1FFE-40DF-960B-6E66E0D3E87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点击下线游戏，下线后业主管端不显示此游戏；
需要再上线点击上线即可。</t>
        </r>
      </text>
    </comment>
    <comment ref="B320" authorId="0" shapeId="0" xr:uid="{309BBADB-B314-42FE-A2BE-E1D71C0F86B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默认填充，不可修改；
分:第三方游戏、自有游戏</t>
        </r>
      </text>
    </comment>
    <comment ref="H320" authorId="0" shapeId="0" xr:uid="{11420C1D-C41C-431E-97D5-4959B65DF1A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默认填充，不可修改；
分:分类</t>
        </r>
      </text>
    </comment>
    <comment ref="B321" authorId="0" shapeId="0" xr:uid="{44409EBB-DC7F-4413-B163-008B841A659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点击缩略图显示原图；
点击获取图标时，将刷新图标，若有更新将更新，若无更新则提示“正在处理最新图标更换，请稍后再试”,同时超管后台将收到提醒。</t>
        </r>
      </text>
    </comment>
    <comment ref="H321" authorId="0" shapeId="0" xr:uid="{08B183BD-B72D-407D-A3A0-47C25992EEE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点击缩略图显示原图；不可修改</t>
        </r>
      </text>
    </comment>
    <comment ref="B322" authorId="0" shapeId="0" xr:uid="{CAF607A4-160A-4A5C-BE1F-595DDCE509A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开启、关闭、维护、测试、敬请期待，点击下拉选择；</t>
        </r>
      </text>
    </comment>
    <comment ref="H322" authorId="0" shapeId="0" xr:uid="{4FFF4B6D-F719-4768-9AC3-FCFF456B7E1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开启、关闭、维护、测试、敬请期待，点击下拉选择；</t>
        </r>
      </text>
    </comment>
    <comment ref="H323" authorId="0" shapeId="0" xr:uid="{9088F90F-A374-45AE-A4E7-072A9CAAA55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读取后端的值，没有则显示为空；
为空表明此分类不做api跳转；</t>
        </r>
      </text>
    </comment>
    <comment ref="B324" authorId="0" shapeId="0" xr:uid="{44FA5BD4-F310-4F49-B739-B629B850DD0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默认不跳转，指跳转大厅</t>
        </r>
      </text>
    </comment>
    <comment ref="H324" authorId="0" shapeId="0" xr:uid="{2C434725-EEE9-49AF-8FC9-69597E7B047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默认为后端的值</t>
        </r>
      </text>
    </comment>
    <comment ref="B325" authorId="0" shapeId="0" xr:uid="{166940C4-E5E2-4665-8EF0-40E330EE242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默认为后端的值</t>
        </r>
      </text>
    </comment>
    <comment ref="H325" authorId="0" shapeId="0" xr:uid="{F24A8ADA-637A-4F90-A3D6-907F0DE60A04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点击下拉多选游戏，默认全部游戏</t>
        </r>
      </text>
    </comment>
    <comment ref="A326" authorId="0" shapeId="0" xr:uid="{184F01A3-5EAC-4679-A149-65BD0105E6C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点击确认进行二次确认，提示内容“修改后将全部集群和业主生效，是否确认修改？”</t>
        </r>
      </text>
    </comment>
    <comment ref="C326" authorId="0" shapeId="0" xr:uid="{5124BD6A-022E-4995-9EEE-468F2934293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  <comment ref="I326" authorId="0" shapeId="0" xr:uid="{70AAED97-522A-4C1B-8F9C-BA6729CBA4AD}">
      <text>
        <r>
          <rPr>
            <b/>
            <sz val="8"/>
            <color indexed="81"/>
            <rFont val="宋体"/>
            <charset val="134"/>
          </rPr>
          <t>作者:</t>
        </r>
        <r>
          <rPr>
            <sz val="8"/>
            <color indexed="81"/>
            <rFont val="宋体"/>
            <charset val="134"/>
          </rPr>
          <t xml:space="preserve">
点击右上角x将删除此款游戏；
若为第三方游戏，则显示第三方品牌名字</t>
        </r>
      </text>
    </comment>
    <comment ref="G327" authorId="0" shapeId="0" xr:uid="{52EA5FAF-E644-4974-B6AB-DB5E03794DF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点击确认进行二次确认，提示内容“修改后将全部集群和业主生效，是否确认修改？”</t>
        </r>
      </text>
    </comment>
    <comment ref="I327" authorId="0" shapeId="0" xr:uid="{2A292B54-7F74-4CAB-ABF3-90EF26CA103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取消返回上层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CAB5F693-1220-408F-992F-6391ED3B3E1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全平台数据汇总的概览,此处也为进入管端的首页图</t>
        </r>
      </text>
    </comment>
    <comment ref="A7" authorId="0" shapeId="0" xr:uid="{6856923B-70AC-44C3-8D6F-B7B73B44525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默认显示近30天，提供 最近7天、最近30天的快捷选择按钮</t>
        </r>
      </text>
    </comment>
    <comment ref="F7" authorId="0" shapeId="0" xr:uid="{4EC157BF-C2D1-42B3-986B-7AFD19987AC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…/业主汇总
注：</t>
        </r>
        <r>
          <rPr>
            <b/>
            <sz val="9"/>
            <color indexed="81"/>
            <rFont val="宋体"/>
            <charset val="134"/>
          </rPr>
          <t>选业主汇总时需要汇总</t>
        </r>
        <r>
          <rPr>
            <sz val="9"/>
            <color indexed="81"/>
            <rFont val="宋体"/>
            <family val="3"/>
            <charset val="134"/>
          </rPr>
          <t>，默认业主汇总；</t>
        </r>
      </text>
    </comment>
    <comment ref="B13" authorId="0" shapeId="0" xr:uid="{F6F9C88E-54B9-4CE3-9042-A2B2EBC5582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最多显示30天</t>
        </r>
      </text>
    </comment>
    <comment ref="F13" authorId="0" shapeId="0" xr:uid="{D313F86C-5D99-47C0-BAEE-AB5BDB301DE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最多显示30天</t>
        </r>
      </text>
    </comment>
    <comment ref="F35" authorId="0" shapeId="0" xr:uid="{6B8E4406-9800-4F8C-A24D-D41911FB9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…/业主汇总
注：选业主汇总时需要汇总，默认业主汇总；</t>
        </r>
      </text>
    </comment>
    <comment ref="A37" authorId="0" shapeId="0" xr:uid="{0B83A782-2996-4F08-A192-C09CD4885B8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当前搜索维度下记录的数据合计</t>
        </r>
      </text>
    </comment>
    <comment ref="A39" authorId="0" shapeId="0" xr:uid="{A4FEED40-92D4-4D4C-9944-E21C9178485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每日时间段定义00:00-23:59</t>
        </r>
      </text>
    </comment>
    <comment ref="C39" authorId="0" shapeId="0" xr:uid="{C1178231-127D-46C3-B0D6-D3C5F7F81BD7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D39" authorId="0" shapeId="0" xr:uid="{90ABA8C7-8D92-4161-AAFF-7B5579D70FA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E39" authorId="0" shapeId="0" xr:uid="{CAA99812-E09E-4E5B-82FB-1AA83CC57A95}">
      <text>
        <r>
          <rPr>
            <sz val="9"/>
            <rFont val="宋体"/>
            <family val="3"/>
            <charset val="134"/>
          </rPr>
          <t>玩家在查询条件下的总投入金额，单位：元</t>
        </r>
      </text>
    </comment>
    <comment ref="F39" authorId="0" shapeId="0" xr:uid="{23C8891E-EEB7-4F23-8089-96877966CA9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玩家在查询条件下的实际总收入筹码的金额（去掉抽水），单元：元</t>
        </r>
      </text>
    </comment>
    <comment ref="G39" authorId="0" shapeId="0" xr:uid="{556FBAA7-4C18-44C4-894C-1B9D50F398C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指单局机器人的盈亏（不包含抽水，注意和游戏盈亏的区别）</t>
        </r>
      </text>
    </comment>
    <comment ref="H39" authorId="0" shapeId="0" xr:uid="{4840B5E7-E548-493B-AF15-E5317BD9E82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单位：元</t>
        </r>
      </text>
    </comment>
    <comment ref="I39" authorId="0" shapeId="0" xr:uid="{AC4A01F4-7616-42B4-AE98-F6BE7305D73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</t>
        </r>
      </text>
    </comment>
    <comment ref="J39" authorId="0" shapeId="0" xr:uid="{57DF1B20-1834-4A42-9AF3-E11F95945BB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计算公式：游戏总盈亏/用户投入总额</t>
        </r>
      </text>
    </comment>
    <comment ref="K39" authorId="0" shapeId="0" xr:uid="{1FE778CA-33C8-4390-8C50-6812B436457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当日首次登录游戏的用户次日登录比例</t>
        </r>
      </text>
    </comment>
    <comment ref="L39" authorId="0" shapeId="0" xr:uid="{388F4C98-0342-48EB-943F-0870553B7B5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当日首次登录游戏的用户第3日登录比例</t>
        </r>
      </text>
    </comment>
    <comment ref="M39" authorId="0" shapeId="0" xr:uid="{5A656A96-94A8-499F-AC92-DBE7773A4BF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当日首次登录游戏的用户第7日登录比例</t>
        </r>
      </text>
    </comment>
    <comment ref="N39" authorId="0" shapeId="0" xr:uid="{84151499-085F-4BDC-B589-8A31ACA3996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当日首次登录游戏的用户第15日登录比例</t>
        </r>
      </text>
    </comment>
    <comment ref="O39" authorId="0" shapeId="0" xr:uid="{3AE5C6B6-3AAB-41B7-A6C3-06827E97742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当日首次登录游戏的用户第30日登录比例</t>
        </r>
      </text>
    </comment>
    <comment ref="O45" authorId="0" shapeId="0" xr:uid="{4D3ECBF8-7F2A-4BEE-AB5D-9B4DF3F059C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B49" authorId="0" shapeId="0" xr:uid="{AEB479BE-8B82-42A4-8232-3C4FCED9C075}">
      <text>
        <r>
          <rPr>
            <sz val="9"/>
            <rFont val="宋体"/>
            <family val="3"/>
            <charset val="134"/>
          </rPr>
          <t xml:space="preserve">选择查询月份
</t>
        </r>
      </text>
    </comment>
    <comment ref="E49" authorId="0" shapeId="0" xr:uid="{D5D3B186-9D21-4C32-B83C-5A0910CF475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…/业主汇总
注：选业主汇总时需要汇总，默认业主汇总；</t>
        </r>
      </text>
    </comment>
    <comment ref="C53" authorId="0" shapeId="0" xr:uid="{CFAE8D2A-C626-42A9-84CA-E6BFF47EE63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D53" authorId="0" shapeId="0" xr:uid="{ED30D2DB-63DD-4810-BC34-12A11B1CBD6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E53" authorId="0" shapeId="0" xr:uid="{12AF2F70-D057-4C67-8DF4-672EBA1EEAF3}">
      <text>
        <r>
          <rPr>
            <sz val="9"/>
            <rFont val="宋体"/>
            <family val="3"/>
            <charset val="134"/>
          </rPr>
          <t>玩家在查询条件下的总押注金额，单位：元</t>
        </r>
      </text>
    </comment>
    <comment ref="F53" authorId="0" shapeId="0" xr:uid="{6480A56E-D522-4563-BBB9-A63A1C655816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玩家在查询条件下的总收入筹码的金额，单元：元</t>
        </r>
      </text>
    </comment>
    <comment ref="G53" authorId="0" shapeId="0" xr:uid="{49EC990B-361E-499F-A317-347C186598F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指单局机器人的盈亏（不包含抽水，注意和游戏盈亏的区别）</t>
        </r>
      </text>
    </comment>
    <comment ref="H53" authorId="0" shapeId="0" xr:uid="{7E1B1B93-363F-42F4-95A5-A4821073761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单位：元</t>
        </r>
      </text>
    </comment>
    <comment ref="I53" authorId="0" shapeId="0" xr:uid="{634362F7-09C0-4A35-8CE6-D63332A62E41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</t>
        </r>
      </text>
    </comment>
    <comment ref="J53" authorId="0" shapeId="0" xr:uid="{2FCEEDA2-F01C-472A-83E1-A9CCE4B2DBB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计算公式：游戏总盈亏/用户投入总额</t>
        </r>
      </text>
    </comment>
    <comment ref="I59" authorId="0" shapeId="0" xr:uid="{AEB4AC40-BFA1-4622-8488-E4360732D52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FF11A553-AD1D-496F-A1A6-28328936EB58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G12" authorId="0" shapeId="0" xr:uid="{3B82CDEE-BBA8-4E3C-82AF-7AFD32ABF86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J12" authorId="0" shapeId="0" xr:uid="{DB920123-143E-47BF-ADB2-BDE4096FF82B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L12" authorId="0" shapeId="0" xr:uid="{C6BDB86C-0681-4AA9-B168-F996E54818C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A16" authorId="0" shapeId="0" xr:uid="{2CF9F150-4064-4510-96BB-010CAB4A391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每日时间段定义00:00-23:59</t>
        </r>
      </text>
    </comment>
    <comment ref="E16" authorId="0" shapeId="0" xr:uid="{0D7FA8D1-7F20-4279-BE38-FCE67399CA1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16" authorId="0" shapeId="0" xr:uid="{4F27E6DF-6AC9-40E0-A2D2-0FBD4B063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16" authorId="0" shapeId="0" xr:uid="{C3B345A9-8B4F-43B5-99CD-0B712550E84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16" authorId="0" shapeId="0" xr:uid="{1055EEC9-7FAB-4744-8596-9041B1C373C0}">
      <text>
        <r>
          <rPr>
            <sz val="9"/>
            <rFont val="宋体"/>
            <family val="3"/>
            <charset val="134"/>
          </rPr>
          <t>玩家在查询条件下的总投入金额，单位：元</t>
        </r>
      </text>
    </comment>
    <comment ref="I16" authorId="0" shapeId="0" xr:uid="{F2318B87-AAF7-4360-9A3D-46C11E2080D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玩家在查询条件下的实际总收入筹码的金额（去掉抽水），单元：元</t>
        </r>
      </text>
    </comment>
    <comment ref="J16" authorId="0" shapeId="0" xr:uid="{6D5DC8DE-EA7E-471F-8A85-CB16890D63B4}">
      <text>
        <r>
          <rPr>
            <sz val="9"/>
            <rFont val="宋体"/>
            <family val="3"/>
            <charset val="134"/>
          </rPr>
          <t>投入大于10000元的人</t>
        </r>
      </text>
    </comment>
    <comment ref="L16" authorId="0" shapeId="0" xr:uid="{20A6062F-C87E-4C62-957E-56C06FB97BAB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单位：元</t>
        </r>
      </text>
    </comment>
    <comment ref="M16" authorId="0" shapeId="0" xr:uid="{90813F72-EA8E-4FB6-9A8E-D8CFBAF27BF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</t>
        </r>
      </text>
    </comment>
    <comment ref="N16" authorId="0" shapeId="0" xr:uid="{AB837BDA-0202-496D-BD07-4CAD19C8770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计算公式：游戏总盈亏/用户投入总额</t>
        </r>
      </text>
    </comment>
    <comment ref="O16" authorId="0" shapeId="0" xr:uid="{ACB78B6B-326D-4937-A95B-D82276BCA9B1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当日首次登录游戏的用户次日登录比例</t>
        </r>
      </text>
    </comment>
    <comment ref="P16" authorId="0" shapeId="0" xr:uid="{020B5E84-8C0F-4E44-AF42-6151226CA6F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当日首次登录游戏的用户第3日登录比例</t>
        </r>
      </text>
    </comment>
    <comment ref="Q16" authorId="0" shapeId="0" xr:uid="{C67FA91D-C619-4275-B13E-C7BF3D84ADF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当日首次登录游戏的用户第7日登录比例</t>
        </r>
      </text>
    </comment>
    <comment ref="R16" authorId="0" shapeId="0" xr:uid="{97AC937C-3C9D-4E88-A111-91C18A27C24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当日首次登录游戏的用户第15日登录比例</t>
        </r>
      </text>
    </comment>
    <comment ref="S16" authorId="0" shapeId="0" xr:uid="{C9CC1305-0A06-4282-B1EA-6EECD2ADF0E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当日首次登录游戏的用户第30日登录比例</t>
        </r>
      </text>
    </comment>
    <comment ref="S22" authorId="0" shapeId="0" xr:uid="{39DF8777-880B-470E-A9B2-8735EDDBBAD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B26" authorId="0" shapeId="0" xr:uid="{2FA62706-50EF-4B6B-AD4B-F1D89297143F}">
      <text>
        <r>
          <rPr>
            <sz val="9"/>
            <rFont val="宋体"/>
            <family val="3"/>
            <charset val="134"/>
          </rPr>
          <t xml:space="preserve">选择查询月份
</t>
        </r>
      </text>
    </comment>
    <comment ref="F26" authorId="0" shapeId="0" xr:uid="{85A144F1-9F87-4096-A4B7-66D4081935B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H26" authorId="0" shapeId="0" xr:uid="{C2E586CD-4D77-47D8-A0C9-CC0249AC49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L26" authorId="0" shapeId="0" xr:uid="{0FA7BBFF-54F8-4827-87B0-7B721C5A040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E30" authorId="0" shapeId="0" xr:uid="{B2789820-4C7C-4F73-B165-1D4FF4657E06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30" authorId="0" shapeId="0" xr:uid="{26D613AB-8A8E-43E4-BF80-E0BC5CAD2D5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30" authorId="0" shapeId="0" xr:uid="{74B82AD4-4298-4DEC-9DEF-CD5EB2057B4E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30" authorId="0" shapeId="0" xr:uid="{14FC17A5-4EFA-4947-86E4-2B5001AFCF74}">
      <text>
        <r>
          <rPr>
            <sz val="9"/>
            <rFont val="宋体"/>
            <family val="3"/>
            <charset val="134"/>
          </rPr>
          <t>玩家在查询条件下的总押注金额，单位：元</t>
        </r>
      </text>
    </comment>
    <comment ref="I30" authorId="0" shapeId="0" xr:uid="{6E16021C-514A-4267-A67A-5D3F613B5A6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玩家在查询条件下的总收入筹码的金额，单元：元</t>
        </r>
      </text>
    </comment>
    <comment ref="J30" authorId="0" shapeId="0" xr:uid="{869FA374-1C32-482E-81D3-2220E0170B59}">
      <text>
        <r>
          <rPr>
            <sz val="9"/>
            <rFont val="宋体"/>
            <family val="3"/>
            <charset val="134"/>
          </rPr>
          <t>押注大于10000元的人</t>
        </r>
      </text>
    </comment>
    <comment ref="L30" authorId="0" shapeId="0" xr:uid="{D587252C-AD93-4C9F-8A29-036149DDA45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单位：元</t>
        </r>
      </text>
    </comment>
    <comment ref="M30" authorId="0" shapeId="0" xr:uid="{ADD69FC6-2149-4701-B410-BCF0FC78039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</t>
        </r>
      </text>
    </comment>
    <comment ref="N30" authorId="0" shapeId="0" xr:uid="{1B0AB0EA-B1D5-4C69-956A-96C2CE1943C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计算公式：游戏总盈亏/用户投入总额</t>
        </r>
      </text>
    </comment>
    <comment ref="M36" authorId="0" shapeId="0" xr:uid="{8B594A95-0FF6-43DC-A2FC-E0A712B6C05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40" authorId="0" shapeId="0" xr:uid="{B1FE11E5-2D71-4829-818F-4CAD3280CC4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B50" authorId="0" shapeId="0" xr:uid="{287F45F3-EA24-476D-8FBA-73146ABDDF94}">
      <text>
        <r>
          <rPr>
            <sz val="9"/>
            <rFont val="宋体"/>
            <family val="3"/>
            <charset val="134"/>
          </rPr>
          <t>选择查询时间，精确到分钟</t>
        </r>
      </text>
    </comment>
    <comment ref="F50" authorId="0" shapeId="0" xr:uid="{6B025CD0-08B6-407C-9240-42F25C6B738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游戏1、游戏2、…、全部。
默认全部</t>
        </r>
      </text>
    </comment>
    <comment ref="H50" authorId="0" shapeId="0" xr:uid="{F19BF746-8874-4BD7-A6D0-D6BDA677822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N50" authorId="0" shapeId="0" xr:uid="{129819EF-D7DA-401D-B81D-F1E8B30376C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选择房间</t>
        </r>
      </text>
    </comment>
    <comment ref="F52" authorId="0" shapeId="0" xr:uid="{F1E6A0AA-2CA2-414E-BCA1-27C83AEA8A0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牌局开始时的参与用户数量（不考虑中途退出，不包含旁观）</t>
        </r>
      </text>
    </comment>
    <comment ref="G52" authorId="0" shapeId="0" xr:uid="{7886B4AD-20DD-4E7C-BF79-D38BEF6BD4E1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单局开始到结算所经历的轮数</t>
        </r>
      </text>
    </comment>
    <comment ref="H52" authorId="0" shapeId="0" xr:uid="{D6AA70A8-9FAC-4E4E-8C4B-735715F666E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单局所有用户的总投入</t>
        </r>
      </text>
    </comment>
    <comment ref="I52" authorId="0" shapeId="0" xr:uid="{A60EF40E-9540-4609-B2C3-380E24D07AE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用户单局收入筹码</t>
        </r>
      </text>
    </comment>
    <comment ref="J52" authorId="0" shapeId="0" xr:uid="{0D36F8FB-7FAC-45C4-8386-911202B66471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指单局机器人的盈亏（不包含抽水，注意和游戏盈亏的区别）</t>
        </r>
      </text>
    </comment>
    <comment ref="W52" authorId="0" shapeId="0" xr:uid="{98EB24A1-45B8-4377-A4C3-A9A1191DC3B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用户单局投入总额</t>
        </r>
      </text>
    </comment>
    <comment ref="X52" authorId="0" shapeId="0" xr:uid="{8B16BD87-A4F8-4480-B039-C7110FC8DF6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用户单局收入筹码</t>
        </r>
      </text>
    </comment>
    <comment ref="Y52" authorId="0" shapeId="0" xr:uid="{4E621546-F07D-4F58-8C3A-4CAAF9473B9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用户单局除去自己的投入部分所赢/输的筹码</t>
        </r>
      </text>
    </comment>
    <comment ref="Z52" authorId="0" shapeId="0" xr:uid="{96D0CCDD-8155-4DD8-B82D-C19BE7482BF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只有赢家的赢钱部分才会抽水（不包含自己的押注）</t>
        </r>
      </text>
    </comment>
    <comment ref="AA52" authorId="0" shapeId="0" xr:uid="{E9275953-7A46-48D5-A675-88F320DDE8F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胜、负 两个状态</t>
        </r>
      </text>
    </comment>
    <comment ref="B53" authorId="0" shapeId="0" xr:uid="{422D5E1F-C995-4313-9C76-1E27EA5FF17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点击下拉显示牌局详情（见右侧）</t>
        </r>
      </text>
    </comment>
    <comment ref="N57" authorId="0" shapeId="0" xr:uid="{6B1B2C56-AE19-4F21-8AE4-1D6FA7F9633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B61" authorId="0" shapeId="0" xr:uid="{94638AFD-22F3-4F49-8B87-99420E1B36A6}">
      <text>
        <r>
          <rPr>
            <sz val="9"/>
            <rFont val="宋体"/>
            <family val="3"/>
            <charset val="134"/>
          </rPr>
          <t xml:space="preserve">选择查询月份
</t>
        </r>
      </text>
    </comment>
    <comment ref="F61" authorId="0" shapeId="0" xr:uid="{1B860DCE-D2C1-46BF-B64B-1222049FF7C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游戏1、游戏2、…、全部。
默认全部</t>
        </r>
      </text>
    </comment>
    <comment ref="H61" authorId="0" shapeId="0" xr:uid="{69B5C5F9-CBE2-4575-ADC5-AC007C0727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R61" authorId="0" shapeId="0" xr:uid="{9F5E05D8-311C-4739-9DE6-ED47B0CBC4F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可选择 胜、负</t>
        </r>
      </text>
    </comment>
    <comment ref="G63" authorId="0" shapeId="0" xr:uid="{3BAEDD66-2AFE-4E4A-B799-C926C417B23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用户单局投入总额</t>
        </r>
      </text>
    </comment>
    <comment ref="H63" authorId="0" shapeId="0" xr:uid="{BD297FA3-0592-4CAB-B0BC-0CA3F9DECAA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用户单局收入筹码</t>
        </r>
      </text>
    </comment>
    <comment ref="I63" authorId="0" shapeId="0" xr:uid="{8E126201-1592-4190-AFAD-D6282B386D2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用户单局除去自己的投入部分所赢/输的筹码</t>
        </r>
      </text>
    </comment>
    <comment ref="J63" authorId="0" shapeId="0" xr:uid="{0B2095A5-06DC-4187-BF70-CC4A814930EA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牌局开始前用户的余额</t>
        </r>
      </text>
    </comment>
    <comment ref="K63" authorId="0" shapeId="0" xr:uid="{9FA73F51-1577-43CF-84A9-CE213739EC3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牌局结束后的余额</t>
        </r>
      </text>
    </comment>
    <comment ref="L63" authorId="0" shapeId="0" xr:uid="{48F30A4D-2398-4B47-BCEB-74A721596CF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只有赢家的赢钱部分才会抽水（不包含自己的押注）</t>
        </r>
      </text>
    </comment>
    <comment ref="M63" authorId="0" shapeId="0" xr:uid="{21C1AF7A-A4B0-4084-91DD-27816966192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胜、负 两个状态</t>
        </r>
      </text>
    </comment>
    <comment ref="B64" authorId="0" shapeId="0" xr:uid="{D328F980-2D80-4144-8B45-84D3858092DD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点击下拉显示牌局日志（见牌局日志）</t>
        </r>
      </text>
    </comment>
    <comment ref="N68" authorId="0" shapeId="0" xr:uid="{8FF8CAAA-327E-4ADB-ABF2-C8ABFD30181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72" authorId="0" shapeId="0" xr:uid="{758BEF65-F8A8-4621-96B4-C2A77C5234D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A78" authorId="0" shapeId="0" xr:uid="{71167056-CE05-409D-9E3B-9F725F43EC5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注：不可选全部业主，默认为空，即默认不显示数据；</t>
        </r>
      </text>
    </comment>
    <comment ref="G78" authorId="0" shapeId="0" xr:uid="{FF058CCC-3C7E-4C23-981B-0964E23F65E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用户输入牌局编号查询后，若识别为押注类游戏，则出现此输入框提示用户输入具体的账号</t>
        </r>
      </text>
    </comment>
    <comment ref="A83" authorId="0" shapeId="0" xr:uid="{CBFBBDCD-8872-4448-8CF4-7CE81CF77C4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每局、每轮、每个玩家的每个操作及状态（如抢庄牛牛某个玩家为庄家）；
结算阶段的结果包括：牌型、输赢、收入（包含彩金）、结算前金币、结算后金币</t>
        </r>
      </text>
    </comment>
    <comment ref="A92" authorId="0" shapeId="0" xr:uid="{A336AF72-F8C4-4771-ACE2-2C73242EBE3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查询老虎机类游戏数据</t>
        </r>
      </text>
    </comment>
    <comment ref="G99" authorId="0" shapeId="0" xr:uid="{A5B1AC80-3A11-4D74-B43E-D0A8528EB87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J99" authorId="0" shapeId="0" xr:uid="{E818B0A2-EE7F-422B-9288-98EA7229A287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L99" authorId="0" shapeId="0" xr:uid="{5709D4E1-7C8C-436C-9F9F-FAB47436A8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A103" authorId="0" shapeId="0" xr:uid="{D00AE333-09EE-49D4-824C-ED904BB2A03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每日时间段定义00:00-23:59</t>
        </r>
      </text>
    </comment>
    <comment ref="E103" authorId="0" shapeId="0" xr:uid="{E0E5BC01-FEFA-4C8E-A7C2-CC55531D93A7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103" authorId="0" shapeId="0" xr:uid="{DE881C6D-3516-4B16-AAED-80FA0142B1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103" authorId="0" shapeId="0" xr:uid="{BC7A8EB6-3D8B-4C36-9902-6AB8BC67BFA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103" authorId="0" shapeId="0" xr:uid="{DEC82D0B-079F-4949-83B7-0D8245DC15C3}">
      <text>
        <r>
          <rPr>
            <sz val="9"/>
            <rFont val="宋体"/>
            <family val="3"/>
            <charset val="134"/>
          </rPr>
          <t>玩家在查询条件下的总投入金额，单位：元</t>
        </r>
      </text>
    </comment>
    <comment ref="I103" authorId="0" shapeId="0" xr:uid="{2BAB92F4-213B-4393-8A82-262DF3CE787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玩家在查询条件下的实际总收入筹码的金额（去掉抽水），单元：元</t>
        </r>
      </text>
    </comment>
    <comment ref="J103" authorId="0" shapeId="0" xr:uid="{9F0D2A75-DCAB-4015-B79A-FC5BB4D936A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搜索条件下所有用户的spin次数</t>
        </r>
      </text>
    </comment>
    <comment ref="K103" authorId="0" shapeId="0" xr:uid="{9648894B-9B62-4109-9732-5477416ECA2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搜索条件下所有用户的中奖次数</t>
        </r>
      </text>
    </comment>
    <comment ref="L103" authorId="0" shapeId="0" xr:uid="{6C785362-CCCD-4925-A112-97ACAA77EB6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每人每次平均的投入金额，即 =用户总投入/总游戏次数/游戏活跃人数</t>
        </r>
      </text>
    </comment>
    <comment ref="M103" authorId="0" shapeId="0" xr:uid="{A15A041C-9527-438D-A759-A8362348E0D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=玩家押注-玩家产出，不受搜索条件“平台”影响</t>
        </r>
      </text>
    </comment>
    <comment ref="N103" authorId="0" shapeId="0" xr:uid="{CA56EAC3-6E1A-4FB1-A378-A50197BB90C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=总产出/总投入</t>
        </r>
      </text>
    </comment>
    <comment ref="O103" authorId="0" shapeId="0" xr:uid="{3C5EADD3-867A-42AE-BD7C-2CE1C478475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当日首次登录游戏的用户次日登录比例</t>
        </r>
      </text>
    </comment>
    <comment ref="P103" authorId="0" shapeId="0" xr:uid="{4DE25E19-42D1-4915-B7A1-CCA9BEC40F4B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当日首次登录游戏的用户第3日登录比例</t>
        </r>
      </text>
    </comment>
    <comment ref="Q103" authorId="0" shapeId="0" xr:uid="{6F3BA891-24F7-4B58-AA80-2E92FF1F6939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当日首次登录游戏的用户第7日登录比例</t>
        </r>
      </text>
    </comment>
    <comment ref="R103" authorId="0" shapeId="0" xr:uid="{BD08058E-7005-4410-B1EA-AC86E79B124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当日首次登录游戏的用户第15日登录比例</t>
        </r>
      </text>
    </comment>
    <comment ref="S103" authorId="0" shapeId="0" xr:uid="{73ED2543-9B7F-4C19-B90E-E0D9D9D9060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当日首次登录游戏的用户第30日登录比例</t>
        </r>
      </text>
    </comment>
    <comment ref="S109" authorId="0" shapeId="0" xr:uid="{F93C88B1-5A80-4F12-88B3-0C9AF3F8244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B113" authorId="0" shapeId="0" xr:uid="{D5F518EF-D16B-42CC-9EB9-F10EF4823D71}">
      <text>
        <r>
          <rPr>
            <sz val="9"/>
            <rFont val="宋体"/>
            <family val="3"/>
            <charset val="134"/>
          </rPr>
          <t xml:space="preserve">选择查询月份
</t>
        </r>
      </text>
    </comment>
    <comment ref="F113" authorId="0" shapeId="0" xr:uid="{F4018206-C130-43ED-B778-73B51D9AC29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H113" authorId="0" shapeId="0" xr:uid="{E71F2F2A-7D38-4F71-A725-DB813CFA2E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L113" authorId="0" shapeId="0" xr:uid="{8887006B-D7DB-4C40-A725-E6B5E527BCF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E117" authorId="0" shapeId="0" xr:uid="{981D58E8-3BC2-4A57-82E3-DDD8059F6FE6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117" authorId="0" shapeId="0" xr:uid="{1A3E6894-16C9-4320-BDE5-26886C319A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117" authorId="0" shapeId="0" xr:uid="{A15BF462-CC18-4ED3-861D-CF4FBF483DC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117" authorId="0" shapeId="0" xr:uid="{6CC64EB9-F3F8-41D5-8946-6383D4F30027}">
      <text>
        <r>
          <rPr>
            <sz val="9"/>
            <rFont val="宋体"/>
            <family val="3"/>
            <charset val="134"/>
          </rPr>
          <t>玩家在查询条件下的总押注金额，单位：元</t>
        </r>
      </text>
    </comment>
    <comment ref="I117" authorId="0" shapeId="0" xr:uid="{97F6193A-20BC-40C3-BCA5-FB05429311C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玩家在查询条件下的总收入筹码的金额，单元：元</t>
        </r>
      </text>
    </comment>
    <comment ref="J117" authorId="0" shapeId="0" xr:uid="{D2831B61-5143-452F-98A2-2C2C354095D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搜索条件下所有用户的spin次数</t>
        </r>
      </text>
    </comment>
    <comment ref="K117" authorId="0" shapeId="0" xr:uid="{F221754F-2FED-4120-9E45-338C5DF6EDE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搜索条件下所有用户的中奖次数</t>
        </r>
      </text>
    </comment>
    <comment ref="L117" authorId="0" shapeId="0" xr:uid="{D56B35E7-A8AE-4D6F-8D6F-B27ABCEA42E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每人每次平均的投入金额，即 =用户总投入/总游戏次数/游戏活跃人数</t>
        </r>
      </text>
    </comment>
    <comment ref="M117" authorId="0" shapeId="0" xr:uid="{758DBFE3-B55D-434D-84BC-40A7A8764E0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=玩家押注-玩家产出+抽水，不受搜索条件“平台”影响</t>
        </r>
      </text>
    </comment>
    <comment ref="N117" authorId="0" shapeId="0" xr:uid="{B78D6566-81E6-43A8-AD1C-22E6E014B0B8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=总产出/总投入</t>
        </r>
      </text>
    </comment>
    <comment ref="N123" authorId="0" shapeId="0" xr:uid="{18AD81C6-685C-4CD5-AFB7-576D65F38FA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128" authorId="0" shapeId="0" xr:uid="{E6227C2F-1655-4F1E-B17B-B5CCF4D9680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查询老虎机类游戏数据</t>
        </r>
      </text>
    </comment>
    <comment ref="B135" authorId="0" shapeId="0" xr:uid="{98EA798E-9EA3-4CDA-B16B-93A4F9F8D029}">
      <text>
        <r>
          <rPr>
            <sz val="9"/>
            <rFont val="宋体"/>
            <family val="3"/>
            <charset val="134"/>
          </rPr>
          <t>选择查询日期和时间，精分到秒；
不可跨月，跨日查询；
默认当天0时到当前时间；</t>
        </r>
      </text>
    </comment>
    <comment ref="F135" authorId="0" shapeId="0" xr:uid="{5D88E93B-4968-45C6-8089-E190B9C7E3C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游戏1、游戏2、…、汇总。</t>
        </r>
      </text>
    </comment>
    <comment ref="H135" authorId="0" shapeId="0" xr:uid="{4206F4A3-9785-45D5-8056-4600142810D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I137" authorId="0" shapeId="0" xr:uid="{BB32BE67-7B61-4359-80F9-B8809B04EF9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产出总值与每次spin的win值，用“：”“|”分隔</t>
        </r>
      </text>
    </comment>
    <comment ref="O137" authorId="0" shapeId="0" xr:uid="{06A07C7D-DC86-4495-BEE8-0E2A39146AB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本次spin的拼图结果，每行5个元素，用“,”分隔元素，用“|”分隔行</t>
        </r>
      </text>
    </comment>
    <comment ref="Q142" authorId="0" shapeId="0" xr:uid="{660F5055-6870-435A-B0A0-BDE3F33134C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146" authorId="0" shapeId="0" xr:uid="{E104170C-2CB2-4021-AEC7-A460618D63F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G154" authorId="0" shapeId="0" xr:uid="{89308646-4A5B-4EAF-BE44-F8CE56A56CA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J154" authorId="0" shapeId="0" xr:uid="{E7CF32D1-6E00-4963-AF70-B922714524DE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L154" authorId="0" shapeId="0" xr:uid="{E0461474-98A8-47BE-89C4-6D290F88A0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A158" authorId="0" shapeId="0" xr:uid="{9F7EF1EA-D07A-4AFE-9D74-4378405DB89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每日时间段定义00:00-23:59</t>
        </r>
      </text>
    </comment>
    <comment ref="E158" authorId="0" shapeId="0" xr:uid="{2BFA250A-225B-4FB9-836D-545AD84177DE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158" authorId="0" shapeId="0" xr:uid="{307F1889-68F1-459F-8886-9CB861C95FD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158" authorId="0" shapeId="0" xr:uid="{F8C10F8D-D626-4A64-9B17-BB445480C2D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158" authorId="0" shapeId="0" xr:uid="{94096C76-F4CF-4DB1-BCFB-FFA8FDE5EE69}">
      <text>
        <r>
          <rPr>
            <sz val="9"/>
            <rFont val="宋体"/>
            <family val="3"/>
            <charset val="134"/>
          </rPr>
          <t>玩家在查询条件下的总投入金额，单位：元</t>
        </r>
      </text>
    </comment>
    <comment ref="I158" authorId="0" shapeId="0" xr:uid="{90A1C53D-BF38-4E13-A880-9819F0A475FC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玩家在查询条件下的实际总收入筹码的金额（去掉抽水），单元：元</t>
        </r>
      </text>
    </comment>
    <comment ref="J158" authorId="0" shapeId="0" xr:uid="{0A0CE57E-C243-4C6C-BF94-BF184139C5E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搜索条件下所有用户的发100炮的次数</t>
        </r>
      </text>
    </comment>
    <comment ref="K158" authorId="0" shapeId="0" xr:uid="{8C9D67C3-BFE0-4556-B862-851C7EE2B55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搜索条件下所有用户的捕获100次的次数</t>
        </r>
      </text>
    </comment>
    <comment ref="L158" authorId="0" shapeId="0" xr:uid="{2D97AE11-E4EC-43F2-86DA-3DED9062AAD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每人每次平均的投入金额，即 =用户总投入/总游戏次数/游戏活跃人数</t>
        </r>
      </text>
    </comment>
    <comment ref="M158" authorId="0" shapeId="0" xr:uid="{AF0781C9-29D8-473A-A558-C7BB9629307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=玩家押注-玩家产出，不受搜索条件“平台”影响</t>
        </r>
      </text>
    </comment>
    <comment ref="N158" authorId="0" shapeId="0" xr:uid="{B0801D3E-D06C-4AB5-8047-BC3F65FDF46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=总产出/总投入</t>
        </r>
      </text>
    </comment>
    <comment ref="O158" authorId="0" shapeId="0" xr:uid="{2B40DD5A-0E86-4B72-8F8C-F36C262C4F2B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当日首次登录游戏的用户次日登录比例</t>
        </r>
      </text>
    </comment>
    <comment ref="P158" authorId="0" shapeId="0" xr:uid="{B009DB13-90B6-4284-A289-491844B365D4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当日首次登录游戏的用户第3日登录比例</t>
        </r>
      </text>
    </comment>
    <comment ref="Q158" authorId="0" shapeId="0" xr:uid="{2BE5C695-C92E-4A8E-84DB-5558228CC79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当日首次登录游戏的用户第7日登录比例</t>
        </r>
      </text>
    </comment>
    <comment ref="R158" authorId="0" shapeId="0" xr:uid="{ABE304F3-53AB-4F41-9C48-953956931CA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当日首次登录游戏的用户第15日登录比例</t>
        </r>
      </text>
    </comment>
    <comment ref="S158" authorId="0" shapeId="0" xr:uid="{D3D69A74-FC84-430B-B27F-CB5BB15A6A83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当日首次登录游戏的用户第30日登录比例</t>
        </r>
      </text>
    </comment>
    <comment ref="S164" authorId="0" shapeId="0" xr:uid="{DD6056CD-4F39-4D87-9DFF-574713E6839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B168" authorId="0" shapeId="0" xr:uid="{D3D8B0B6-6A6B-4F5F-B945-4801E5D7903F}">
      <text>
        <r>
          <rPr>
            <sz val="9"/>
            <rFont val="宋体"/>
            <family val="3"/>
            <charset val="134"/>
          </rPr>
          <t xml:space="preserve">选择查询月份
</t>
        </r>
      </text>
    </comment>
    <comment ref="F168" authorId="0" shapeId="0" xr:uid="{5EFFFC04-4752-462F-9A0B-2D149E5445A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包括安卓/iOS/PC/全部/汇总
，默认汇总</t>
        </r>
      </text>
    </comment>
    <comment ref="H168" authorId="0" shapeId="0" xr:uid="{78FDDFCE-1B72-4790-AF8D-F123D4A71BA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L168" authorId="0" shapeId="0" xr:uid="{B3E2E2E0-51CD-4ABC-BB6E-6515D372F7A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游戏1、游戏2、…、全部、汇总。
默认全部</t>
        </r>
      </text>
    </comment>
    <comment ref="E172" authorId="0" shapeId="0" xr:uid="{B5594D6D-EC1A-4A4E-806B-39E66D54B986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登录游戏大厅人数</t>
        </r>
      </text>
    </comment>
    <comment ref="F172" authorId="0" shapeId="0" xr:uid="{9637EE39-CC6A-45E7-BA26-249BA4CCD8F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玩游戏人数,成功进入游戏房间列表视为玩游戏。</t>
        </r>
      </text>
    </comment>
    <comment ref="G172" authorId="0" shapeId="0" xr:uid="{8AE76F12-D1B5-479B-8824-E9E45EC72C78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进入游戏最高的同时在线人数</t>
        </r>
      </text>
    </comment>
    <comment ref="H172" authorId="0" shapeId="0" xr:uid="{5661C22D-3FF5-4333-87A1-9FC78257E013}">
      <text>
        <r>
          <rPr>
            <sz val="9"/>
            <rFont val="宋体"/>
            <family val="3"/>
            <charset val="134"/>
          </rPr>
          <t>玩家在查询条件下的总押注金额，单位：元</t>
        </r>
      </text>
    </comment>
    <comment ref="I172" authorId="0" shapeId="0" xr:uid="{8766AE83-53E8-45C7-B833-D6D42BDD839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玩家在查询条件下的总收入筹码的金额，单元：元</t>
        </r>
      </text>
    </comment>
    <comment ref="J172" authorId="0" shapeId="0" xr:uid="{3A6CBCCB-AE51-4467-ADD1-00CF4678E94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搜索条件下所有用户的发100炮的次数</t>
        </r>
      </text>
    </comment>
    <comment ref="K172" authorId="0" shapeId="0" xr:uid="{198BCB1D-56F9-439C-860D-56921E85B2D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搜索条件下所有用户的捕获100次的次数</t>
        </r>
      </text>
    </comment>
    <comment ref="L172" authorId="0" shapeId="0" xr:uid="{5D677039-3051-4B39-97ED-DCF9DBA7446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每人每次平均的投入金额，即 =用户总投入/总游戏次数/游戏活跃人数</t>
        </r>
      </text>
    </comment>
    <comment ref="M172" authorId="0" shapeId="0" xr:uid="{D7275A98-1800-4F04-AAA9-88567D94F4DF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游戏盈亏金额，单位：元；
=玩家押注-玩家产出+抽水，不受搜索条件“平台”影响</t>
        </r>
      </text>
    </comment>
    <comment ref="N172" authorId="0" shapeId="0" xr:uid="{EC5D4053-CBF1-47FA-B74B-5A0315A7E0C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=总产出/总投入</t>
        </r>
      </text>
    </comment>
    <comment ref="M178" authorId="0" shapeId="0" xr:uid="{B40D2B2D-3C8F-45BA-9725-C23F349F808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182" authorId="0" shapeId="0" xr:uid="{BF9613F8-8F5F-46B4-A037-1E2AC9B7800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B190" authorId="0" shapeId="0" xr:uid="{33A7B8F5-F5FE-4F81-A5DC-84112A4E6C1A}">
      <text>
        <r>
          <rPr>
            <sz val="9"/>
            <rFont val="宋体"/>
            <family val="3"/>
            <charset val="134"/>
          </rPr>
          <t>选择查询日期和时间，精分到秒；
不可跨月，跨日查询；
默认当天0时到当前时间；</t>
        </r>
      </text>
    </comment>
    <comment ref="F190" authorId="0" shapeId="0" xr:uid="{E776EE32-F223-498D-9BB5-18F0700D1895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游戏1、游戏2、…。</t>
        </r>
      </text>
    </comment>
    <comment ref="H190" authorId="0" shapeId="0" xr:uid="{CC75C448-4DA5-4C90-9303-16F53A0DAAD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N190" authorId="0" shapeId="0" xr:uid="{5718B09B-5F52-4AD7-8F6C-A63312CF850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选择房间</t>
        </r>
      </text>
    </comment>
    <comment ref="O192" authorId="0" shapeId="0" xr:uid="{59A13416-0358-430A-865A-488B74051E5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进入此局的玩家起始金币</t>
        </r>
      </text>
    </comment>
    <comment ref="P192" authorId="0" shapeId="0" xr:uid="{C8D9256C-96E9-4217-A3A2-4A1964D8431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退出此局的玩家起始金币</t>
        </r>
      </text>
    </comment>
    <comment ref="Q192" authorId="0" shapeId="0" xr:uid="{C5C1576E-E9D8-475F-939A-05BF0E2BC0E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此局开始时间</t>
        </r>
      </text>
    </comment>
    <comment ref="R192" authorId="0" shapeId="0" xr:uid="{5E41010D-BC64-4555-8608-4DA7F010F3AA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此局结束时间</t>
        </r>
      </text>
    </comment>
    <comment ref="E193" authorId="0" shapeId="0" xr:uid="{195C9D40-876C-405F-8391-D1DC12845A2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点击跳转用户详情日志</t>
        </r>
      </text>
    </comment>
    <comment ref="F193" authorId="0" shapeId="0" xr:uid="{E4174481-3CA7-4165-B522-5495D1D6F57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点击跳转到用户详细日志</t>
        </r>
      </text>
    </comment>
    <comment ref="R197" authorId="0" shapeId="0" xr:uid="{ED6ABA20-7094-4672-8A11-A2B4F7C7C34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一页显示100条</t>
        </r>
      </text>
    </comment>
    <comment ref="A201" authorId="0" shapeId="0" xr:uid="{2E860604-D7EE-4A80-95A8-8F5C0FEC58A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查询棋牌类游戏数据</t>
        </r>
      </text>
    </comment>
    <comment ref="A207" authorId="0" shapeId="0" xr:uid="{7185C345-8F75-4010-80E8-15365B296C7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业主1/业主2/业主3/
…/
注：不可选全部业主，默认业主1；</t>
        </r>
      </text>
    </comment>
    <comment ref="D207" authorId="0" shapeId="0" xr:uid="{7C90FE12-A231-4742-B484-B64F435D6F2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</t>
        </r>
      </text>
    </comment>
    <comment ref="G207" authorId="0" shapeId="0" xr:uid="{6EA4A05F-E135-4C16-8677-A1F01AE01FC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</t>
        </r>
      </text>
    </comment>
    <comment ref="F209" authorId="0" shapeId="0" xr:uid="{44E29EDF-7659-4212-B068-F8FB3E811ED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此局开始时间</t>
        </r>
      </text>
    </comment>
    <comment ref="G209" authorId="0" shapeId="0" xr:uid="{A2030DAC-B254-4C54-A9B9-B6092CB5D5E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此局结束时间</t>
        </r>
      </text>
    </comment>
  </commentList>
</comments>
</file>

<file path=xl/sharedStrings.xml><?xml version="1.0" encoding="utf-8"?>
<sst xmlns="http://schemas.openxmlformats.org/spreadsheetml/2006/main" count="1966" uniqueCount="509">
  <si>
    <t>修订记录</t>
  </si>
  <si>
    <t>版本号</t>
  </si>
  <si>
    <t>修订内容</t>
  </si>
  <si>
    <t>完订日期</t>
  </si>
  <si>
    <t>修订人</t>
  </si>
  <si>
    <t>创建文档</t>
  </si>
  <si>
    <t>颜色、字体说明</t>
  </si>
  <si>
    <t>可点击按钮</t>
  </si>
  <si>
    <t>输入框/选择框</t>
  </si>
  <si>
    <t>删除线</t>
  </si>
  <si>
    <t>可选开发功能</t>
  </si>
  <si>
    <t>Andersen</t>
  </si>
  <si>
    <t>提前说明：</t>
    <phoneticPr fontId="0" type="noConversion"/>
  </si>
  <si>
    <t>kk11</t>
    <phoneticPr fontId="0" type="noConversion"/>
  </si>
  <si>
    <t>后注：</t>
    <phoneticPr fontId="0" type="noConversion"/>
  </si>
  <si>
    <t>无</t>
    <phoneticPr fontId="0" type="noConversion"/>
  </si>
  <si>
    <t>模块分类</t>
    <phoneticPr fontId="5" type="noConversion"/>
  </si>
  <si>
    <t>UI效果</t>
    <phoneticPr fontId="5" type="noConversion"/>
  </si>
  <si>
    <t>1、按钮</t>
    <phoneticPr fontId="5" type="noConversion"/>
  </si>
  <si>
    <t>2、数字</t>
    <phoneticPr fontId="5" type="noConversion"/>
  </si>
  <si>
    <t>增加-红色；减少-绿色；</t>
    <phoneticPr fontId="5" type="noConversion"/>
  </si>
  <si>
    <t>3、记录底色</t>
    <phoneticPr fontId="5" type="noConversion"/>
  </si>
  <si>
    <t>随光标显示底色，且对比明显</t>
    <phoneticPr fontId="5" type="noConversion"/>
  </si>
  <si>
    <t>图表效果</t>
    <phoneticPr fontId="5" type="noConversion"/>
  </si>
  <si>
    <t>如：</t>
    <phoneticPr fontId="5" type="noConversion"/>
  </si>
  <si>
    <t>今日实时数据</t>
    <phoneticPr fontId="5" type="noConversion"/>
  </si>
  <si>
    <t>提现总额：1213</t>
    <phoneticPr fontId="5" type="noConversion"/>
  </si>
  <si>
    <t>充值总额：565126</t>
    <phoneticPr fontId="5" type="noConversion"/>
  </si>
  <si>
    <t>在线人数：500</t>
    <phoneticPr fontId="5" type="noConversion"/>
  </si>
  <si>
    <t>注册人数：3000</t>
    <phoneticPr fontId="5" type="noConversion"/>
  </si>
  <si>
    <t>活跃人数：2500</t>
    <phoneticPr fontId="5" type="noConversion"/>
  </si>
  <si>
    <t>今日实时数据展现</t>
  </si>
  <si>
    <t>2、参考UI</t>
  </si>
  <si>
    <t>房间配置</t>
  </si>
  <si>
    <t>状态管理</t>
  </si>
  <si>
    <r>
      <rPr>
        <sz val="11"/>
        <color theme="1"/>
        <rFont val="Calibri"/>
        <family val="3"/>
        <charset val="134"/>
        <scheme val="minor"/>
      </rPr>
      <t>第① ② ③...</t>
    </r>
    <r>
      <rPr>
        <sz val="11"/>
        <color theme="1"/>
        <rFont val="Calibri"/>
        <family val="3"/>
        <charset val="134"/>
        <scheme val="minor"/>
      </rPr>
      <t>⑦</t>
    </r>
    <r>
      <rPr>
        <sz val="11"/>
        <color theme="1"/>
        <rFont val="Calibri"/>
        <family val="3"/>
        <charset val="134"/>
        <scheme val="minor"/>
      </rPr>
      <t xml:space="preserve"> </t>
    </r>
    <r>
      <rPr>
        <sz val="11"/>
        <color theme="1"/>
        <rFont val="Calibri"/>
        <family val="3"/>
        <charset val="134"/>
        <scheme val="minor"/>
      </rPr>
      <t>⑧</t>
    </r>
    <r>
      <rPr>
        <sz val="11"/>
        <color theme="1"/>
        <rFont val="Calibri"/>
        <family val="3"/>
        <charset val="134"/>
        <scheme val="minor"/>
      </rPr>
      <t xml:space="preserve"> </t>
    </r>
    <r>
      <rPr>
        <sz val="11"/>
        <color theme="1"/>
        <rFont val="Calibri"/>
        <family val="3"/>
        <charset val="134"/>
        <scheme val="minor"/>
      </rPr>
      <t>⑨页</t>
    </r>
  </si>
  <si>
    <t>确认</t>
  </si>
  <si>
    <t>取消</t>
  </si>
  <si>
    <t>后注：</t>
  </si>
  <si>
    <t>1、横向/竖向排列模块</t>
  </si>
  <si>
    <t>游戏盈亏</t>
  </si>
  <si>
    <t>kk11</t>
  </si>
  <si>
    <t>进行游戏房间参数配置和游戏运行状态管理。</t>
  </si>
  <si>
    <t>房间</t>
  </si>
  <si>
    <t>准入</t>
  </si>
  <si>
    <t>底注</t>
  </si>
  <si>
    <t>抽水（%）</t>
  </si>
  <si>
    <t>奖池下限</t>
  </si>
  <si>
    <t>奖池上限</t>
  </si>
  <si>
    <t>暗牌筹码面值</t>
  </si>
  <si>
    <t>看牌筹码面值</t>
  </si>
  <si>
    <t>新手房</t>
  </si>
  <si>
    <t>进阶房</t>
  </si>
  <si>
    <t>高手房</t>
  </si>
  <si>
    <t>土豪房</t>
  </si>
  <si>
    <t>操作</t>
  </si>
  <si>
    <t>修改</t>
  </si>
  <si>
    <t>房间 新手房</t>
  </si>
  <si>
    <t>准入金币</t>
  </si>
  <si>
    <t>查询</t>
  </si>
  <si>
    <t>每日</t>
    <phoneticPr fontId="4" type="noConversion"/>
  </si>
  <si>
    <t>查询日期</t>
  </si>
  <si>
    <t>2018/05/03—2018/05/07</t>
  </si>
  <si>
    <t>平台</t>
  </si>
  <si>
    <t>导出EXCEL</t>
  </si>
  <si>
    <t>导出TXT</t>
  </si>
  <si>
    <t>日期</t>
  </si>
  <si>
    <t>游戏活跃人数</t>
    <phoneticPr fontId="4" type="noConversion"/>
  </si>
  <si>
    <t>游戏抽水额</t>
  </si>
  <si>
    <t>2日留存</t>
  </si>
  <si>
    <t>3日留存</t>
  </si>
  <si>
    <t>7日留存</t>
  </si>
  <si>
    <t>15日留存</t>
  </si>
  <si>
    <t>30日留存</t>
  </si>
  <si>
    <t>每月</t>
    <phoneticPr fontId="4" type="noConversion"/>
  </si>
  <si>
    <t>查询月份</t>
    <phoneticPr fontId="4" type="noConversion"/>
  </si>
  <si>
    <t>2018/04-2018/08</t>
  </si>
  <si>
    <t>2018/05/03</t>
  </si>
  <si>
    <t>2018/04</t>
  </si>
  <si>
    <t>2018/05</t>
  </si>
  <si>
    <t>2018/06</t>
  </si>
  <si>
    <t>2018/07</t>
  </si>
  <si>
    <t>2018/08</t>
  </si>
  <si>
    <t>2018/05/04</t>
  </si>
  <si>
    <t>2018/05/05</t>
  </si>
  <si>
    <t>2018/05/06</t>
  </si>
  <si>
    <t>2018/05/07</t>
  </si>
  <si>
    <t>通比牛牛</t>
  </si>
  <si>
    <t>服务费</t>
  </si>
  <si>
    <t>投注下限</t>
  </si>
  <si>
    <t>投注上限</t>
  </si>
  <si>
    <t>注：只可输入整数</t>
  </si>
  <si>
    <t>押注牛牛</t>
  </si>
  <si>
    <t>抢庄牛牛</t>
  </si>
  <si>
    <t>筹码面值</t>
  </si>
  <si>
    <t>炸金花</t>
  </si>
  <si>
    <t>用户产出</t>
  </si>
  <si>
    <t>AI盈亏</t>
  </si>
  <si>
    <t>龙虎斗</t>
  </si>
  <si>
    <t>红黑大战</t>
  </si>
  <si>
    <t>21点</t>
  </si>
  <si>
    <t>斗地主</t>
  </si>
  <si>
    <t>V0.10</t>
  </si>
  <si>
    <t>准入下限</t>
  </si>
  <si>
    <t>准入上限</t>
  </si>
  <si>
    <t>游戏总盈亏</t>
  </si>
  <si>
    <t>用户投入</t>
  </si>
  <si>
    <t>大厅活跃人数</t>
  </si>
  <si>
    <t>游戏最高同时在线人数</t>
  </si>
  <si>
    <t>用户投入总额</t>
  </si>
  <si>
    <t>用户产出总额</t>
  </si>
  <si>
    <t>房间状态</t>
  </si>
  <si>
    <t>维护中</t>
  </si>
  <si>
    <t>开启中</t>
  </si>
  <si>
    <t>注：点击表头可以按照表头排序</t>
  </si>
  <si>
    <t>汇总日期</t>
  </si>
  <si>
    <t>游戏活跃人数</t>
  </si>
  <si>
    <t>活跃人数趋势图(日)</t>
  </si>
  <si>
    <t>投入产出趋势图(日)</t>
  </si>
  <si>
    <t>2018/11/15—2018/11/20</t>
  </si>
  <si>
    <t>注：只可输入整数，筹码面值必须递增，且在配置表内。</t>
  </si>
  <si>
    <r>
      <rPr>
        <b/>
        <sz val="11"/>
        <color theme="1"/>
        <rFont val="微软雅黑"/>
        <family val="2"/>
        <charset val="134"/>
      </rPr>
      <t>2018/11/15—2018/11/20</t>
    </r>
    <r>
      <rPr>
        <b/>
        <sz val="11"/>
        <color theme="1"/>
        <rFont val="Calibri"/>
        <family val="2"/>
        <scheme val="minor"/>
      </rPr>
      <t xml:space="preserve"> 汇总数据</t>
    </r>
  </si>
  <si>
    <t>数据概览</t>
  </si>
  <si>
    <t>统计报表</t>
  </si>
  <si>
    <t>每月</t>
  </si>
  <si>
    <t>汇总</t>
  </si>
  <si>
    <t>游戏盈亏合计：</t>
  </si>
  <si>
    <t>游戏抽水合计：</t>
  </si>
  <si>
    <t>AI盈亏合计：</t>
  </si>
  <si>
    <t>初版只提供平台简单的数据，不包含数据对比。</t>
  </si>
  <si>
    <t>欢乐红包</t>
  </si>
  <si>
    <t>幸运五张</t>
  </si>
  <si>
    <t>初级房</t>
  </si>
  <si>
    <t>中级房</t>
  </si>
  <si>
    <t>高级房</t>
  </si>
  <si>
    <t>AI水池初始值</t>
  </si>
  <si>
    <t>AI状态</t>
  </si>
  <si>
    <t>关闭中</t>
  </si>
  <si>
    <t>用户组</t>
  </si>
  <si>
    <t>一级菜单</t>
  </si>
  <si>
    <t>二级菜单</t>
  </si>
  <si>
    <t>三级菜单</t>
  </si>
  <si>
    <t>按钮</t>
  </si>
  <si>
    <t>超管</t>
  </si>
  <si>
    <t>备注</t>
  </si>
  <si>
    <t>超管子账号</t>
  </si>
  <si>
    <t>业主</t>
  </si>
  <si>
    <t>业主子账号</t>
  </si>
  <si>
    <t>四级菜单</t>
  </si>
  <si>
    <t>展示</t>
  </si>
  <si>
    <t>超管分配</t>
  </si>
  <si>
    <t>超管
管端</t>
  </si>
  <si>
    <t>业主
管端</t>
  </si>
  <si>
    <t>业主分配</t>
  </si>
  <si>
    <t>开放</t>
  </si>
  <si>
    <r>
      <rPr>
        <b/>
        <sz val="11"/>
        <color theme="1"/>
        <rFont val="Calibri"/>
        <family val="2"/>
        <scheme val="minor"/>
      </rPr>
      <t>提前说明：</t>
    </r>
    <r>
      <rPr>
        <sz val="11"/>
        <color theme="1"/>
        <rFont val="Calibri"/>
        <family val="2"/>
        <scheme val="minor"/>
      </rPr>
      <t>当上一级菜单没有权限时，下一级菜单默认不能进入</t>
    </r>
  </si>
  <si>
    <t>2、“修改状态开放，修改参数不开放”举例，业主可开启关闭游戏，但不可修改游戏房间准入参数、底注参数等。</t>
  </si>
  <si>
    <t>创建时间</t>
  </si>
  <si>
    <t>关闭</t>
  </si>
  <si>
    <t>已关闭</t>
  </si>
  <si>
    <t>金狮送财</t>
  </si>
  <si>
    <t>glsm</t>
  </si>
  <si>
    <t>zjh</t>
  </si>
  <si>
    <t>hhdz</t>
  </si>
  <si>
    <r>
      <rPr>
        <sz val="11"/>
        <color rgb="FFFF000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游戏链接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</si>
  <si>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是否跳转</t>
    </r>
  </si>
  <si>
    <t>1、超管管端包含所有业主信息，通过业主号（对于业主不显示）筛选；每个业主的管端地址独立，只可看到自己渠道信息，不可通过业主号筛选。</t>
  </si>
  <si>
    <t xml:space="preserve"> </t>
  </si>
  <si>
    <t>全部业主</t>
  </si>
  <si>
    <t>修改状态开放，修改参数不开放（预警参数开放）</t>
  </si>
  <si>
    <t>新建业主</t>
  </si>
  <si>
    <r>
      <rPr>
        <sz val="11"/>
        <color rgb="FFFF000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业主名称</t>
    </r>
  </si>
  <si>
    <r>
      <t>✲</t>
    </r>
    <r>
      <rPr>
        <sz val="11"/>
        <rFont val="Calibri"/>
        <family val="2"/>
        <scheme val="minor"/>
      </rPr>
      <t>业主域名</t>
    </r>
  </si>
  <si>
    <t>业主名称</t>
  </si>
  <si>
    <t>业主域名</t>
  </si>
  <si>
    <t>修改时间</t>
  </si>
  <si>
    <t>修改业主/新建业主</t>
  </si>
  <si>
    <t>业主状态</t>
  </si>
  <si>
    <t>业主游戏</t>
  </si>
  <si>
    <r>
      <rPr>
        <sz val="11"/>
        <color theme="0"/>
        <rFont val="Calibri"/>
        <family val="2"/>
        <scheme val="minor"/>
      </rPr>
      <t>✲</t>
    </r>
    <r>
      <rPr>
        <sz val="11"/>
        <rFont val="Calibri"/>
        <family val="2"/>
        <scheme val="minor"/>
      </rPr>
      <t>业主游戏</t>
    </r>
  </si>
  <si>
    <t>进行业主信息的新建与修改。</t>
  </si>
  <si>
    <r>
      <rPr>
        <sz val="11"/>
        <color rgb="FFFF000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业主简称</t>
    </r>
  </si>
  <si>
    <t>yy</t>
  </si>
  <si>
    <t>删除业主</t>
  </si>
  <si>
    <t>修改业主</t>
  </si>
  <si>
    <t>106.mgt.com</t>
  </si>
  <si>
    <t>业主简称</t>
  </si>
  <si>
    <t>请输入业主简称，不可为空</t>
  </si>
  <si>
    <t>请输入业主全称，不可为空</t>
  </si>
  <si>
    <t>已选择游戏列表：</t>
  </si>
  <si>
    <t>财神驾到</t>
  </si>
  <si>
    <r>
      <t>✲</t>
    </r>
    <r>
      <rPr>
        <sz val="11"/>
        <rFont val="Calibri"/>
        <family val="2"/>
        <scheme val="minor"/>
      </rPr>
      <t>业主集群</t>
    </r>
  </si>
  <si>
    <t>业主集群</t>
  </si>
  <si>
    <t>aws4</t>
  </si>
  <si>
    <t>aws5</t>
  </si>
  <si>
    <t>aws6</t>
  </si>
  <si>
    <t>易盈</t>
  </si>
  <si>
    <t>请选择业主所在集群，不可为空</t>
  </si>
  <si>
    <t>请选择业主的平台包含的游戏，为空则默认全部游戏</t>
  </si>
  <si>
    <t>无</t>
  </si>
  <si>
    <t>初版只提供游戏简单的数据，不包含数据对比。</t>
  </si>
  <si>
    <t>棋牌数据</t>
  </si>
  <si>
    <t>老虎机数据</t>
  </si>
  <si>
    <t>棋牌统计</t>
  </si>
  <si>
    <t>牌局详情</t>
  </si>
  <si>
    <t>牌局日志</t>
  </si>
  <si>
    <t>游戏</t>
  </si>
  <si>
    <t>全部</t>
  </si>
  <si>
    <t>万元投入人数</t>
  </si>
  <si>
    <t>按牌局查询</t>
  </si>
  <si>
    <t>按用户查询</t>
  </si>
  <si>
    <t>查询时间</t>
  </si>
  <si>
    <t>2018/04/11 12:00-2018/08/11 13:00</t>
  </si>
  <si>
    <t>牌局编号</t>
  </si>
  <si>
    <t>房间名字</t>
  </si>
  <si>
    <t>用户数</t>
  </si>
  <si>
    <t>轮数</t>
  </si>
  <si>
    <t>赢家盈利</t>
  </si>
  <si>
    <t>单局抽水</t>
  </si>
  <si>
    <t>开始时间</t>
  </si>
  <si>
    <t>结束时间</t>
  </si>
  <si>
    <t>用户ID</t>
  </si>
  <si>
    <t>用户账号</t>
  </si>
  <si>
    <t>用户盈亏</t>
  </si>
  <si>
    <t>抽水</t>
  </si>
  <si>
    <t>状态</t>
  </si>
  <si>
    <t>2018/05/03/12:15:02</t>
  </si>
  <si>
    <t>2018/05/03/12:18:02</t>
  </si>
  <si>
    <t>anderson1</t>
  </si>
  <si>
    <t>胜</t>
  </si>
  <si>
    <t>anderson2</t>
  </si>
  <si>
    <t>负</t>
  </si>
  <si>
    <t>anderson3</t>
  </si>
  <si>
    <t>起始金币</t>
  </si>
  <si>
    <t>结算后金币</t>
  </si>
  <si>
    <t>对局日志</t>
  </si>
  <si>
    <t>老虎机统计</t>
  </si>
  <si>
    <t>老虎机日志</t>
  </si>
  <si>
    <t>总游戏次数</t>
  </si>
  <si>
    <t>总中奖次数</t>
  </si>
  <si>
    <t>人均单次投入金额</t>
  </si>
  <si>
    <t>返奖率(实际|本应)</t>
  </si>
  <si>
    <t>舞狮子</t>
  </si>
  <si>
    <t>94.56%|95%</t>
  </si>
  <si>
    <t>2018/05/03 00:00-10:59</t>
  </si>
  <si>
    <t>Basegameid</t>
  </si>
  <si>
    <t>Basegame产出</t>
  </si>
  <si>
    <t>Freegame产出</t>
  </si>
  <si>
    <t>Bonusgame产出</t>
  </si>
  <si>
    <t>拼图结果</t>
  </si>
  <si>
    <t>3,6,10,5,4|10,3,10,5,10|10,3,10,9,10</t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</si>
  <si>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游戏图标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</si>
  <si>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游戏状态</t>
    </r>
  </si>
  <si>
    <t>修改游戏</t>
  </si>
  <si>
    <t>2019.2.15</t>
  </si>
  <si>
    <t>请输入业主域名，wss开头，不可为空</t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</si>
  <si>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游戏ID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</si>
  <si>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游戏名称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</si>
  <si>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游戏别名</t>
    </r>
  </si>
  <si>
    <t>默认填充，不可修改</t>
  </si>
  <si>
    <t>开启状态(5)</t>
  </si>
  <si>
    <t>关闭状态(5)</t>
  </si>
  <si>
    <t>维护状态(5)</t>
  </si>
  <si>
    <t>敬请期待状态(5)</t>
  </si>
  <si>
    <t>游戏状态(业主数量)</t>
  </si>
  <si>
    <t>三公</t>
  </si>
  <si>
    <t>百家乐</t>
  </si>
  <si>
    <t>加勒比梭哈</t>
  </si>
  <si>
    <t>预设RTP%</t>
  </si>
  <si>
    <t>RTP检测周期(局)</t>
  </si>
  <si>
    <t>V0.11</t>
  </si>
  <si>
    <t>2019.4.9</t>
  </si>
  <si>
    <t>修改 游戏管理-房间配置-机器人字段，优化 状态管理-游戏状态 展现形式</t>
  </si>
  <si>
    <t>V0.12</t>
  </si>
  <si>
    <t>西游捕鱼</t>
  </si>
  <si>
    <t>开启等级</t>
  </si>
  <si>
    <t>金币消耗</t>
  </si>
  <si>
    <t>金币下限</t>
  </si>
  <si>
    <t>金币上限</t>
  </si>
  <si>
    <t>炮台倍数下限</t>
  </si>
  <si>
    <t>炮台倍数上限</t>
  </si>
  <si>
    <t>水池亏损极限值及对应返奖率</t>
  </si>
  <si>
    <t>水池亏损中位值及对应返奖率</t>
  </si>
  <si>
    <t>水池亏损警戒值及对应返奖率</t>
  </si>
  <si>
    <t>水池中位值及对应返奖率</t>
  </si>
  <si>
    <t>水池盈利警戒值及对应返奖率</t>
  </si>
  <si>
    <t>水池盈利中位值及对应返奖率</t>
  </si>
  <si>
    <t>水池盈利极限值及对应返奖率</t>
  </si>
  <si>
    <t>水池抽水比例</t>
  </si>
  <si>
    <t>[0,1000],95%</t>
  </si>
  <si>
    <t>完整参数配置文件</t>
  </si>
  <si>
    <t>123.excl</t>
  </si>
  <si>
    <t>下载最新配置表</t>
  </si>
  <si>
    <t>上传配置表</t>
  </si>
  <si>
    <t>水池亏损极限值</t>
  </si>
  <si>
    <t>对应范围</t>
  </si>
  <si>
    <t>对应返奖率</t>
  </si>
  <si>
    <t>%</t>
  </si>
  <si>
    <t>水池亏损中位值</t>
  </si>
  <si>
    <t>水池亏损警戒值</t>
  </si>
  <si>
    <t>水池中位值</t>
  </si>
  <si>
    <t>水池盈利警戒值</t>
  </si>
  <si>
    <t>水池盈利中位值</t>
  </si>
  <si>
    <t>水池盈利极限值</t>
  </si>
  <si>
    <t>水池抽水</t>
  </si>
  <si>
    <t>2019.6.19</t>
  </si>
  <si>
    <t>盈利率%</t>
  </si>
  <si>
    <t>大类</t>
    <phoneticPr fontId="1" type="noConversion"/>
  </si>
  <si>
    <t>表名称</t>
    <phoneticPr fontId="1" type="noConversion"/>
  </si>
  <si>
    <t>字段</t>
    <phoneticPr fontId="1" type="noConversion"/>
  </si>
  <si>
    <t>渔场</t>
    <phoneticPr fontId="1" type="noConversion"/>
  </si>
  <si>
    <t>基础属性表</t>
    <phoneticPr fontId="1" type="noConversion"/>
  </si>
  <si>
    <t>渔场编号</t>
    <phoneticPr fontId="1" type="noConversion"/>
  </si>
  <si>
    <t>渔场类型</t>
    <phoneticPr fontId="1" type="noConversion"/>
  </si>
  <si>
    <t>1- 普通场
2- 竞技场
3- 大奖赛</t>
    <phoneticPr fontId="1" type="noConversion"/>
  </si>
  <si>
    <t>下拉选择，无法手动填写</t>
    <phoneticPr fontId="1" type="noConversion"/>
  </si>
  <si>
    <t>渔场名称</t>
    <phoneticPr fontId="1" type="noConversion"/>
  </si>
  <si>
    <t>开启等级</t>
    <phoneticPr fontId="1" type="noConversion"/>
  </si>
  <si>
    <t>金币消耗</t>
    <phoneticPr fontId="1" type="noConversion"/>
  </si>
  <si>
    <t>金币下限</t>
    <phoneticPr fontId="1" type="noConversion"/>
  </si>
  <si>
    <t>金币上限</t>
    <phoneticPr fontId="1" type="noConversion"/>
  </si>
  <si>
    <t>投放鱼类</t>
    <phoneticPr fontId="1" type="noConversion"/>
  </si>
  <si>
    <t>手动填写，需要有备注信息（多个id直接用逗号分隔）</t>
    <phoneticPr fontId="1" type="noConversion"/>
  </si>
  <si>
    <t>炮台倍数下限</t>
    <phoneticPr fontId="1" type="noConversion"/>
  </si>
  <si>
    <t>炮台倍数上限</t>
    <phoneticPr fontId="1" type="noConversion"/>
  </si>
  <si>
    <t>默认炮台倍数</t>
    <phoneticPr fontId="1" type="noConversion"/>
  </si>
  <si>
    <t>静默时间（秒）</t>
    <phoneticPr fontId="1" type="noConversion"/>
  </si>
  <si>
    <t>互动间隔（秒）</t>
    <phoneticPr fontId="1" type="noConversion"/>
  </si>
  <si>
    <t>宝箱投放间隔（秒）</t>
    <phoneticPr fontId="1" type="noConversion"/>
  </si>
  <si>
    <t>开启时间</t>
    <phoneticPr fontId="1" type="noConversion"/>
  </si>
  <si>
    <t>开启持续时间（秒）</t>
    <phoneticPr fontId="1" type="noConversion"/>
  </si>
  <si>
    <t>单次持续时间（秒）</t>
    <phoneticPr fontId="1" type="noConversion"/>
  </si>
  <si>
    <t>掉落组编号</t>
    <phoneticPr fontId="1" type="noConversion"/>
  </si>
  <si>
    <t>手动填写，需要有备注信息（多个id直接用逗号分隔，-1表示无掉落）</t>
    <phoneticPr fontId="1" type="noConversion"/>
  </si>
  <si>
    <t>手动填写，需要有备注信息（多个id直接用逗号分隔，-1表示无鱼潮）</t>
    <phoneticPr fontId="1" type="noConversion"/>
  </si>
  <si>
    <t>场景编号</t>
    <phoneticPr fontId="1" type="noConversion"/>
  </si>
  <si>
    <t>BOSS鱼机制id</t>
    <phoneticPr fontId="1" type="noConversion"/>
  </si>
  <si>
    <t>下拉选择，无法手动填写（多个id直接用逗号分隔）</t>
    <phoneticPr fontId="1" type="noConversion"/>
  </si>
  <si>
    <t>渔场刷新表</t>
    <phoneticPr fontId="1" type="noConversion"/>
  </si>
  <si>
    <t>手动填写</t>
    <phoneticPr fontId="1" type="noConversion"/>
  </si>
  <si>
    <t>刷新间隔（秒）</t>
    <phoneticPr fontId="1" type="noConversion"/>
  </si>
  <si>
    <t>手动填写，需要有备注信息（单位秒）</t>
    <phoneticPr fontId="1" type="noConversion"/>
  </si>
  <si>
    <t>鱼类刷新权重</t>
    <phoneticPr fontId="1" type="noConversion"/>
  </si>
  <si>
    <t>刷新规则：
1- 刷新时，先根据渔场id，来判定刷新哪种类型的鱼，随后根据类型来计算权重，刷新哪一条鱼
2- 初始刷新时，必须要满足指定的品种
3- 刷新鱼权重公式：刷新时根据单个鱼的权重/总权重得出单个鱼的刷新率</t>
    <phoneticPr fontId="1" type="noConversion"/>
  </si>
  <si>
    <t>初始刷新品种</t>
    <phoneticPr fontId="1" type="noConversion"/>
  </si>
  <si>
    <t>刷新数量</t>
    <phoneticPr fontId="1" type="noConversion"/>
  </si>
  <si>
    <t>鱼潮机制表</t>
    <phoneticPr fontId="1" type="noConversion"/>
  </si>
  <si>
    <t>累计消耗鱼币</t>
    <phoneticPr fontId="1" type="noConversion"/>
  </si>
  <si>
    <t>刷新间隔</t>
    <phoneticPr fontId="1" type="noConversion"/>
  </si>
  <si>
    <t>轨迹id</t>
    <phoneticPr fontId="1" type="noConversion"/>
  </si>
  <si>
    <t>完美击杀经验奖励</t>
    <phoneticPr fontId="1" type="noConversion"/>
  </si>
  <si>
    <t>完美击杀鱼币奖励</t>
    <phoneticPr fontId="1" type="noConversion"/>
  </si>
  <si>
    <t>鱼潮轨迹表</t>
    <phoneticPr fontId="1" type="noConversion"/>
  </si>
  <si>
    <t>鱼id</t>
    <phoneticPr fontId="1" type="noConversion"/>
  </si>
  <si>
    <t>行进轨迹</t>
    <phoneticPr fontId="1" type="noConversion"/>
  </si>
  <si>
    <t>BOSS鱼机制表</t>
    <phoneticPr fontId="1" type="noConversion"/>
  </si>
  <si>
    <t>机制id</t>
    <phoneticPr fontId="1" type="noConversion"/>
  </si>
  <si>
    <t>鱼潮次数</t>
    <phoneticPr fontId="1" type="noConversion"/>
  </si>
  <si>
    <t>倒计时</t>
    <phoneticPr fontId="1" type="noConversion"/>
  </si>
  <si>
    <t>鱼</t>
    <phoneticPr fontId="1" type="noConversion"/>
  </si>
  <si>
    <t>鱼基础属性表</t>
    <phoneticPr fontId="1" type="noConversion"/>
  </si>
  <si>
    <t>ID</t>
    <phoneticPr fontId="1" type="noConversion"/>
  </si>
  <si>
    <t>名称</t>
    <phoneticPr fontId="1" type="noConversion"/>
  </si>
  <si>
    <t>价值</t>
    <phoneticPr fontId="1" type="noConversion"/>
  </si>
  <si>
    <t>速度</t>
    <phoneticPr fontId="1" type="noConversion"/>
  </si>
  <si>
    <t>刷新权重</t>
    <phoneticPr fontId="1" type="noConversion"/>
  </si>
  <si>
    <t>消失间隔</t>
    <phoneticPr fontId="1" type="noConversion"/>
  </si>
  <si>
    <t>类型</t>
    <phoneticPr fontId="1" type="noConversion"/>
  </si>
  <si>
    <t>1- 普通鱼
2- BOSS鱼
3- 特殊鱼</t>
    <phoneticPr fontId="1" type="noConversion"/>
  </si>
  <si>
    <t>体积</t>
    <phoneticPr fontId="1" type="noConversion"/>
  </si>
  <si>
    <t>1- 微型鱼:50*50
2- 小型鱼:80*80
3- 中型鱼:120*120
4- 大型鱼:180*180
5- 巨型鱼:250*250</t>
    <phoneticPr fontId="1" type="noConversion"/>
  </si>
  <si>
    <t>阵型编号</t>
    <phoneticPr fontId="1" type="noConversion"/>
  </si>
  <si>
    <t>手动填写，需要有备注信息（有多个id，当中用逗号分隔）</t>
    <phoneticPr fontId="1" type="noConversion"/>
  </si>
  <si>
    <t>阵型表</t>
    <phoneticPr fontId="1" type="noConversion"/>
  </si>
  <si>
    <t>阵型ID</t>
    <phoneticPr fontId="1" type="noConversion"/>
  </si>
  <si>
    <t>排列方式</t>
    <phoneticPr fontId="1" type="noConversion"/>
  </si>
  <si>
    <t>手动填写，需要有备注星（多少位数字代表有几列，具体数字代表列的数量）</t>
    <phoneticPr fontId="1" type="noConversion"/>
  </si>
  <si>
    <t>炮台</t>
    <phoneticPr fontId="1" type="noConversion"/>
  </si>
  <si>
    <t>炮台属性表</t>
    <phoneticPr fontId="1" type="noConversion"/>
  </si>
  <si>
    <t>炮台id</t>
    <phoneticPr fontId="1" type="noConversion"/>
  </si>
  <si>
    <t>开启条件</t>
    <phoneticPr fontId="1" type="noConversion"/>
  </si>
  <si>
    <t>子弹速度</t>
    <phoneticPr fontId="1" type="noConversion"/>
  </si>
  <si>
    <t>发射间隔</t>
    <phoneticPr fontId="1" type="noConversion"/>
  </si>
  <si>
    <t>反弹次数</t>
    <phoneticPr fontId="1" type="noConversion"/>
  </si>
  <si>
    <t>消耗金币</t>
    <phoneticPr fontId="1" type="noConversion"/>
  </si>
  <si>
    <t>捕捉半径</t>
    <phoneticPr fontId="1" type="noConversion"/>
  </si>
  <si>
    <t>单次最大捕捉数</t>
    <phoneticPr fontId="1" type="noConversion"/>
  </si>
  <si>
    <t>炮台倍率表</t>
    <phoneticPr fontId="1" type="noConversion"/>
  </si>
  <si>
    <t>炮台倍率</t>
    <phoneticPr fontId="1" type="noConversion"/>
  </si>
  <si>
    <t>倍率系数</t>
    <phoneticPr fontId="1" type="noConversion"/>
  </si>
  <si>
    <t>icon</t>
    <phoneticPr fontId="1" type="noConversion"/>
  </si>
  <si>
    <t>技能名称</t>
    <phoneticPr fontId="1" type="noConversion"/>
  </si>
  <si>
    <t>能量消耗</t>
    <phoneticPr fontId="1" type="noConversion"/>
  </si>
  <si>
    <t>攻击点数量</t>
    <phoneticPr fontId="1" type="noConversion"/>
  </si>
  <si>
    <t>捕捉率加成（%）</t>
    <phoneticPr fontId="1" type="noConversion"/>
  </si>
  <si>
    <t>释放时间</t>
    <phoneticPr fontId="1" type="noConversion"/>
  </si>
  <si>
    <t>手动填写，需要有备注信息（单位：秒）</t>
    <phoneticPr fontId="1" type="noConversion"/>
  </si>
  <si>
    <t>持续时间（秒）</t>
    <phoneticPr fontId="1" type="noConversion"/>
  </si>
  <si>
    <t>冷却时间（秒）</t>
    <phoneticPr fontId="1" type="noConversion"/>
  </si>
  <si>
    <t>全场强制冷却</t>
    <phoneticPr fontId="1" type="noConversion"/>
  </si>
  <si>
    <t>水池</t>
    <phoneticPr fontId="1" type="noConversion"/>
  </si>
  <si>
    <t>水池表</t>
    <phoneticPr fontId="1" type="noConversion"/>
  </si>
  <si>
    <t>渔场id</t>
    <phoneticPr fontId="1" type="noConversion"/>
  </si>
  <si>
    <t>抽水比例</t>
    <phoneticPr fontId="1" type="noConversion"/>
  </si>
  <si>
    <t>捕鱼数据</t>
  </si>
  <si>
    <t>用户投入合计：</t>
  </si>
  <si>
    <t>用户产出合计：</t>
  </si>
  <si>
    <t>盈利率：</t>
  </si>
  <si>
    <t>可填手机号</t>
  </si>
  <si>
    <t>用户账号(手机号)</t>
  </si>
  <si>
    <t>anderson1(15864523211)</t>
  </si>
  <si>
    <t>anderson2(15864523211)</t>
  </si>
  <si>
    <t>anderson3(15864523211)</t>
  </si>
  <si>
    <t>anderson5(无)</t>
  </si>
  <si>
    <t>anderson1携带金币100，anderson2谢盖金币275；
第1轮：anderson1 押注10，anderson2押注20；
第2轮：anderson1 看牌，anderson1押注40，anderson2押注20；
第3轮：anderson1 押注40，anderson2看牌，anderson2押注40；
第4轮：anderson1 押注50，anderson2押注50；
第5轮：anderson1 押注50，anderson2和anderson1比牌，anderson1胜利；
结算：anderson1牌型(♠A♥A♦A)豹子，anderson2牌型(♣4♥4♠2)对子；anderson1最终获胜收入251金币，anderson1获得24彩金，现有金币375；anderson2输掉金币275，现有金币0。</t>
  </si>
  <si>
    <t>Jackpot产出</t>
  </si>
  <si>
    <t>捕鱼统计</t>
  </si>
  <si>
    <t>捕鱼日志</t>
  </si>
  <si>
    <t>用户详细日志</t>
  </si>
  <si>
    <t>发100炮次数</t>
  </si>
  <si>
    <t>捕获100次次数</t>
  </si>
  <si>
    <t>李逵劈鱼</t>
  </si>
  <si>
    <t>发射炮弹次数</t>
  </si>
  <si>
    <t>击中次数</t>
  </si>
  <si>
    <t>捕获次数</t>
  </si>
  <si>
    <t>捕获特殊鱼次数</t>
  </si>
  <si>
    <t>捕获BOSS鱼次数</t>
  </si>
  <si>
    <t>上海同事提供格式，建议包含结算信息</t>
  </si>
  <si>
    <t>填写内容(上传保存后生效，请谨慎填写)</t>
  </si>
  <si>
    <t>填写格式</t>
  </si>
  <si>
    <t>说明</t>
  </si>
  <si>
    <t>手动填写，需要有备注信息（-1则表示无消耗）</t>
    <phoneticPr fontId="1" type="noConversion"/>
  </si>
  <si>
    <t>手动填写，需要有备注信息（-1则表示无下限）</t>
    <phoneticPr fontId="1" type="noConversion"/>
  </si>
  <si>
    <t>手动填写，需要有备注信息（-1则表示无上限）</t>
    <phoneticPr fontId="1" type="noConversion"/>
  </si>
  <si>
    <t>手动填写，需要有备注信息（-1则表示无静默时间，单位秒）</t>
    <phoneticPr fontId="1" type="noConversion"/>
  </si>
  <si>
    <t>手动填写，需要有备注信息（-1则表示无互动间隔，单位秒）</t>
    <phoneticPr fontId="1" type="noConversion"/>
  </si>
  <si>
    <t>手动填写，需要有备注信息（-1则表示无限制，单位秒）</t>
    <phoneticPr fontId="1" type="noConversion"/>
  </si>
  <si>
    <t>鱼潮id</t>
    <phoneticPr fontId="1" type="noConversion"/>
  </si>
  <si>
    <t>优化点：
1- 鱼的刷新权重，从一行变成三行，每一行的类型是固定，操作人员不用选择，操作人员只需要填写概率值即可
2- 三个类型，概率值加起来必须为100
3- 传输给后端时，类型和概率之间通过分号分隔，
比如：1；30，2；60，3；10</t>
    <phoneticPr fontId="1" type="noConversion"/>
  </si>
  <si>
    <t>手动填写，不需要填写</t>
    <phoneticPr fontId="1" type="noConversion"/>
  </si>
  <si>
    <t>boss鱼id</t>
    <phoneticPr fontId="1" type="noConversion"/>
  </si>
  <si>
    <t>优化点：
1- 支持填写英文</t>
    <phoneticPr fontId="1" type="noConversion"/>
  </si>
  <si>
    <t>捕获率</t>
    <phoneticPr fontId="1" type="noConversion"/>
  </si>
  <si>
    <t>鱼的轨迹</t>
    <phoneticPr fontId="1" type="noConversion"/>
  </si>
  <si>
    <t>填写轨迹id，用逗号隔开</t>
    <phoneticPr fontId="1" type="noConversion"/>
  </si>
  <si>
    <t>12,13,14,15,…,</t>
  </si>
  <si>
    <t>id请对照填写，以“,”分隔</t>
  </si>
  <si>
    <t>炮台1,炮台2,炮台3,炮台4,…,</t>
  </si>
  <si>
    <t>每个名字按顺序对应id，以“,”分隔</t>
  </si>
  <si>
    <t>0,0,0,0,…,</t>
  </si>
  <si>
    <t>填写对应的数字，代表对应的用户VIP等级，目前强制为0</t>
  </si>
  <si>
    <t>技能id</t>
  </si>
  <si>
    <t>1,2,3,4,…,</t>
  </si>
  <si>
    <t>单位：像素/秒，每个按顺序对应技能，以“,”分隔；</t>
  </si>
  <si>
    <t>每个按顺序对应技能，以“,”分隔；</t>
  </si>
  <si>
    <t>单位：像素，每个按顺序对应技能，以“,”分隔；</t>
  </si>
  <si>
    <t>技能表</t>
  </si>
  <si>
    <t>是否消耗道具</t>
    <phoneticPr fontId="1" type="noConversion"/>
  </si>
  <si>
    <t>1代表消耗道具，0表示不消化道具</t>
    <phoneticPr fontId="1" type="noConversion"/>
  </si>
  <si>
    <t>道具消耗id</t>
    <phoneticPr fontId="1" type="noConversion"/>
  </si>
  <si>
    <t>手动填写，需要有备注信息（-1代表全屏）</t>
    <phoneticPr fontId="1" type="noConversion"/>
  </si>
  <si>
    <t>手动填写，需要有备注信息（-1代表全屏,999999代表一条直线）</t>
    <phoneticPr fontId="1" type="noConversion"/>
  </si>
  <si>
    <t>降低鱼速度（%）</t>
    <phoneticPr fontId="1" type="noConversion"/>
  </si>
  <si>
    <t>渔场1,渔场2,渔场3,渔场4,…,</t>
  </si>
  <si>
    <t>[-1000,100]95%,[-1000,100]95%,…，</t>
  </si>
  <si>
    <t>每个按顺序对应渔场，以“,”分隔</t>
  </si>
  <si>
    <t>亏损警戒值及返奖率</t>
  </si>
  <si>
    <t>亏损中位值及返奖率</t>
  </si>
  <si>
    <t>亏损极限值及返奖率</t>
  </si>
  <si>
    <t>中位值及返奖率</t>
  </si>
  <si>
    <t>盈利警戒值及返奖率</t>
  </si>
  <si>
    <t>盈利中位值及返奖率</t>
  </si>
  <si>
    <t>盈利极限值及返奖率</t>
  </si>
  <si>
    <t>增加西游捕鱼的房间配置、更新平台数据与游戏数据需求(含西游捕鱼)</t>
  </si>
  <si>
    <t>游戏房间配置</t>
  </si>
  <si>
    <t>大厅列表管理</t>
  </si>
  <si>
    <t>排序</t>
  </si>
  <si>
    <t>名称</t>
  </si>
  <si>
    <t>别名</t>
  </si>
  <si>
    <t>编号ID</t>
  </si>
  <si>
    <t>类型</t>
  </si>
  <si>
    <t>图标</t>
  </si>
  <si>
    <t>房间/游戏数量</t>
  </si>
  <si>
    <t>下线</t>
  </si>
  <si>
    <t>上线</t>
  </si>
  <si>
    <t>V0.13</t>
  </si>
  <si>
    <t>“游戏管理-状态管理”增加分类管理与第三方游戏管理</t>
  </si>
  <si>
    <t>2019.9.3</t>
  </si>
  <si>
    <t>炸金花(开元)</t>
  </si>
  <si>
    <t>捕鱼游戏</t>
  </si>
  <si>
    <t>开元游戏</t>
  </si>
  <si>
    <t>第三方游戏</t>
  </si>
  <si>
    <t>自有游戏</t>
  </si>
  <si>
    <t>分类</t>
  </si>
  <si>
    <t>修改分类</t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</si>
  <si>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分类名称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</si>
  <si>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分类别名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</si>
  <si>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分类ID</t>
    </r>
  </si>
  <si>
    <r>
      <rPr>
        <sz val="11"/>
        <color theme="0"/>
        <rFont val="Calibri"/>
        <family val="2"/>
        <scheme val="minor"/>
      </rPr>
      <t>✲</t>
    </r>
    <r>
      <rPr>
        <sz val="11"/>
        <rFont val="Calibri"/>
        <family val="2"/>
        <scheme val="minor"/>
      </rPr>
      <t>类型</t>
    </r>
  </si>
  <si>
    <r>
      <rPr>
        <sz val="11"/>
        <color theme="0"/>
        <rFont val="Calibri"/>
        <family val="2"/>
        <scheme val="minor"/>
      </rPr>
      <t>✲</t>
    </r>
    <r>
      <rPr>
        <sz val="11"/>
        <rFont val="Calibri"/>
        <family val="2"/>
        <scheme val="minor"/>
      </rPr>
      <t>分类</t>
    </r>
    <r>
      <rPr>
        <sz val="11"/>
        <color theme="1"/>
        <rFont val="Calibri"/>
        <family val="2"/>
        <scheme val="minor"/>
      </rPr>
      <t>图标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</si>
  <si>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分类状态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</si>
  <si>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分类链接</t>
    </r>
  </si>
  <si>
    <r>
      <rPr>
        <sz val="11"/>
        <color theme="0"/>
        <rFont val="Calibri"/>
        <family val="2"/>
        <scheme val="minor"/>
      </rPr>
      <t>✲</t>
    </r>
    <r>
      <rPr>
        <sz val="11"/>
        <color theme="1"/>
        <rFont val="Calibri"/>
        <family val="2"/>
        <scheme val="minor"/>
      </rPr>
      <t>排序</t>
    </r>
  </si>
  <si>
    <t>请输入游戏排序，排序按从大到小</t>
  </si>
  <si>
    <r>
      <rPr>
        <sz val="11"/>
        <color theme="0"/>
        <rFont val="Calibri"/>
        <family val="2"/>
        <scheme val="minor"/>
      </rPr>
      <t>分类</t>
    </r>
    <r>
      <rPr>
        <sz val="11"/>
        <color theme="1"/>
        <rFont val="Calibri"/>
        <family val="2"/>
        <scheme val="minor"/>
      </rPr>
      <t>排序</t>
    </r>
  </si>
  <si>
    <r>
      <rPr>
        <sz val="11"/>
        <color theme="0"/>
        <rFont val="Calibri"/>
        <family val="2"/>
        <scheme val="minor"/>
      </rPr>
      <t>✲</t>
    </r>
    <r>
      <rPr>
        <sz val="11"/>
        <rFont val="Calibri"/>
        <family val="2"/>
        <scheme val="minor"/>
      </rPr>
      <t>分类游戏</t>
    </r>
  </si>
  <si>
    <t>请选择该分类包含的游戏，为空则没有游戏</t>
  </si>
  <si>
    <t>请输入跳转游戏的地址，可为空</t>
  </si>
  <si>
    <t>注：此处修改该集群所有业主都会生效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</si>
</sst>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:ss"/>
    <numFmt numFmtId="165" formatCode="yyyy&quot;年&quot;m&quot;月&quot;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Calibri"/>
      <family val="3"/>
      <charset val="134"/>
      <scheme val="minor"/>
    </font>
    <font>
      <u/>
      <sz val="11"/>
      <color rgb="FF800080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宋体"/>
      <charset val="134"/>
    </font>
    <font>
      <sz val="8"/>
      <color indexed="81"/>
      <name val="宋体"/>
      <charset val="134"/>
    </font>
    <font>
      <sz val="9"/>
      <color theme="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0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DashDot">
        <color auto="1"/>
      </right>
      <top style="mediumDashDot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Dot">
        <color auto="1"/>
      </left>
      <right style="medium">
        <color auto="1"/>
      </right>
      <top style="mediumDashDot">
        <color auto="1"/>
      </top>
      <bottom style="medium">
        <color auto="1"/>
      </bottom>
      <diagonal/>
    </border>
    <border>
      <left/>
      <right/>
      <top style="dashDotDot">
        <color auto="1"/>
      </top>
      <bottom/>
      <diagonal/>
    </border>
    <border>
      <left style="double">
        <color rgb="FF3F3F3F"/>
      </left>
      <right style="thin">
        <color auto="1"/>
      </right>
      <top/>
      <bottom/>
      <diagonal/>
    </border>
    <border>
      <left style="mediumDashDot">
        <color auto="1"/>
      </left>
      <right/>
      <top style="mediumDashDot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theme="5" tint="0.39994506668294322"/>
      </left>
      <right/>
      <top style="medium">
        <color theme="5" tint="0.39994506668294322"/>
      </top>
      <bottom/>
      <diagonal/>
    </border>
    <border>
      <left/>
      <right/>
      <top style="medium">
        <color theme="5" tint="0.39994506668294322"/>
      </top>
      <bottom/>
      <diagonal/>
    </border>
    <border>
      <left/>
      <right style="medium">
        <color theme="5" tint="0.39994506668294322"/>
      </right>
      <top style="medium">
        <color theme="5" tint="0.39994506668294322"/>
      </top>
      <bottom/>
      <diagonal/>
    </border>
    <border>
      <left style="medium">
        <color theme="5" tint="0.3999450666829432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5" tint="0.39994506668294322"/>
      </right>
      <top/>
      <bottom/>
      <diagonal/>
    </border>
    <border>
      <left style="medium">
        <color theme="5" tint="0.39994506668294322"/>
      </left>
      <right/>
      <top/>
      <bottom/>
      <diagonal/>
    </border>
    <border>
      <left style="medium">
        <color theme="5" tint="0.39994506668294322"/>
      </left>
      <right/>
      <top/>
      <bottom style="medium">
        <color theme="5" tint="0.39994506668294322"/>
      </bottom>
      <diagonal/>
    </border>
    <border>
      <left/>
      <right/>
      <top/>
      <bottom style="medium">
        <color theme="5" tint="0.39994506668294322"/>
      </bottom>
      <diagonal/>
    </border>
    <border>
      <left/>
      <right style="medium">
        <color theme="5" tint="0.39994506668294322"/>
      </right>
      <top/>
      <bottom style="medium">
        <color theme="5" tint="0.39994506668294322"/>
      </bottom>
      <diagonal/>
    </border>
    <border>
      <left style="medium">
        <color theme="5" tint="0.39991454817346722"/>
      </left>
      <right/>
      <top/>
      <bottom/>
      <diagonal/>
    </border>
    <border>
      <left style="thin">
        <color auto="1"/>
      </left>
      <right style="medium">
        <color theme="5" tint="0.39994506668294322"/>
      </right>
      <top style="thin">
        <color auto="1"/>
      </top>
      <bottom style="thin">
        <color auto="1"/>
      </bottom>
      <diagonal/>
    </border>
    <border>
      <left/>
      <right style="medium">
        <color theme="5" tint="0.39994506668294322"/>
      </right>
      <top style="thin">
        <color auto="1"/>
      </top>
      <bottom style="medium">
        <color theme="5" tint="0.39994506668294322"/>
      </bottom>
      <diagonal/>
    </border>
    <border>
      <left style="medium">
        <color theme="5" tint="0.39994506668294322"/>
      </left>
      <right/>
      <top style="thin">
        <color auto="1"/>
      </top>
      <bottom style="medium">
        <color theme="5" tint="0.39994506668294322"/>
      </bottom>
      <diagonal/>
    </border>
    <border>
      <left/>
      <right/>
      <top style="thin">
        <color auto="1"/>
      </top>
      <bottom style="medium">
        <color theme="5" tint="0.39994506668294322"/>
      </bottom>
      <diagonal/>
    </border>
    <border>
      <left style="mediumDashDotDot">
        <color auto="1"/>
      </left>
      <right style="medium">
        <color auto="1"/>
      </right>
      <top style="mediumDashDot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DashDotDot">
        <color auto="1"/>
      </left>
      <right/>
      <top style="mediumDashDot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rgb="FF7F7F7F"/>
      </bottom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5" tint="0.39991454817346722"/>
      </right>
      <top style="medium">
        <color theme="5" tint="0.39994506668294322"/>
      </top>
      <bottom/>
      <diagonal/>
    </border>
    <border>
      <left/>
      <right style="medium">
        <color theme="5" tint="0.39991454817346722"/>
      </right>
      <top/>
      <bottom/>
      <diagonal/>
    </border>
    <border>
      <left style="medium">
        <color theme="5" tint="0.39994506668294322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5" tint="0.39994506668294322"/>
      </right>
      <top style="medium">
        <color theme="4"/>
      </top>
      <bottom/>
      <diagonal/>
    </border>
    <border>
      <left style="medium">
        <color theme="5" tint="0.39994506668294322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5" tint="0.39994506668294322"/>
      </right>
      <top style="thin">
        <color auto="1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5" tint="0.39994506668294322"/>
      </left>
      <right/>
      <top style="thin">
        <color auto="1"/>
      </top>
      <bottom style="medium">
        <color theme="4"/>
      </bottom>
      <diagonal/>
    </border>
    <border>
      <left/>
      <right/>
      <top style="thin">
        <color auto="1"/>
      </top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5" tint="0.39991454817346722"/>
      </top>
      <bottom/>
      <diagonal/>
    </border>
    <border>
      <left/>
      <right style="medium">
        <color theme="5" tint="0.39994506668294322"/>
      </right>
      <top style="medium">
        <color theme="5" tint="0.39991454817346722"/>
      </top>
      <bottom/>
      <diagonal/>
    </border>
    <border>
      <left style="mediumDashDotDot">
        <color theme="4"/>
      </left>
      <right/>
      <top style="medium">
        <color theme="4"/>
      </top>
      <bottom/>
      <diagonal/>
    </border>
    <border>
      <left style="mediumDashDotDot">
        <color theme="4"/>
      </left>
      <right/>
      <top/>
      <bottom/>
      <diagonal/>
    </border>
    <border>
      <left style="thin">
        <color rgb="FF7F7F7F"/>
      </left>
      <right/>
      <top/>
      <bottom/>
      <diagonal/>
    </border>
    <border>
      <left/>
      <right style="mediumDashDotDot">
        <color theme="4"/>
      </right>
      <top/>
      <bottom/>
      <diagonal/>
    </border>
    <border>
      <left style="mediumDashDotDot">
        <color theme="4"/>
      </left>
      <right/>
      <top/>
      <bottom style="medium">
        <color theme="4"/>
      </bottom>
      <diagonal/>
    </border>
    <border>
      <left/>
      <right style="medium">
        <color theme="5" tint="0.39994506668294322"/>
      </right>
      <top/>
      <bottom style="medium">
        <color theme="4"/>
      </bottom>
      <diagonal/>
    </border>
    <border>
      <left/>
      <right/>
      <top/>
      <bottom style="medium">
        <color theme="5" tint="0.39991454817346722"/>
      </bottom>
      <diagonal/>
    </border>
    <border>
      <left/>
      <right style="medium">
        <color theme="5" tint="0.39994506668294322"/>
      </right>
      <top/>
      <bottom style="medium">
        <color theme="5" tint="0.39991454817346722"/>
      </bottom>
      <diagonal/>
    </border>
    <border>
      <left style="medium">
        <color theme="5" tint="0.39994506668294322"/>
      </left>
      <right/>
      <top style="thin">
        <color auto="1"/>
      </top>
      <bottom/>
      <diagonal/>
    </border>
    <border>
      <left style="medium">
        <color theme="5" tint="0.39994506668294322"/>
      </left>
      <right/>
      <top/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5" tint="0.39994506668294322"/>
      </right>
      <top/>
      <bottom style="thin">
        <color auto="1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auto="1"/>
      </right>
      <top style="mediumDashDot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medium">
        <color theme="5" tint="0.39991454817346722"/>
      </right>
      <top style="medium">
        <color theme="5" tint="0.39991454817346722"/>
      </top>
      <bottom/>
      <diagonal/>
    </border>
    <border>
      <left/>
      <right style="medium">
        <color theme="5" tint="0.39991454817346722"/>
      </right>
      <top/>
      <bottom style="medium">
        <color theme="5" tint="0.39991454817346722"/>
      </bottom>
      <diagonal/>
    </border>
    <border>
      <left style="thin">
        <color auto="1"/>
      </left>
      <right style="thin">
        <color auto="1"/>
      </right>
      <top/>
      <bottom style="double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70">
    <xf numFmtId="0" fontId="0" fillId="0" borderId="0" xfId="0"/>
    <xf numFmtId="0" fontId="5" fillId="0" borderId="7" xfId="0" applyFont="1" applyBorder="1"/>
    <xf numFmtId="49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5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3" borderId="2" xfId="2"/>
    <xf numFmtId="0" fontId="8" fillId="0" borderId="2" xfId="2" applyFont="1" applyFill="1"/>
    <xf numFmtId="0" fontId="5" fillId="4" borderId="3" xfId="3" applyFont="1" applyAlignment="1">
      <alignment horizontal="center"/>
    </xf>
    <xf numFmtId="0" fontId="2" fillId="2" borderId="1" xfId="1"/>
    <xf numFmtId="0" fontId="9" fillId="0" borderId="0" xfId="0" applyFont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5" borderId="0" xfId="0" applyFill="1"/>
    <xf numFmtId="0" fontId="5" fillId="6" borderId="0" xfId="0" applyFont="1" applyFill="1"/>
    <xf numFmtId="0" fontId="0" fillId="6" borderId="0" xfId="0" applyFill="1"/>
    <xf numFmtId="0" fontId="6" fillId="0" borderId="0" xfId="0" applyFont="1"/>
    <xf numFmtId="0" fontId="3" fillId="3" borderId="2" xfId="2" applyAlignment="1">
      <alignment horizontal="center"/>
    </xf>
    <xf numFmtId="0" fontId="4" fillId="0" borderId="0" xfId="0" applyFont="1"/>
    <xf numFmtId="0" fontId="4" fillId="0" borderId="7" xfId="0" applyFont="1" applyBorder="1"/>
    <xf numFmtId="0" fontId="0" fillId="0" borderId="7" xfId="0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13" xfId="0" applyBorder="1"/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7" xfId="0" applyFill="1" applyBorder="1"/>
    <xf numFmtId="0" fontId="0" fillId="0" borderId="22" xfId="0" applyBorder="1"/>
    <xf numFmtId="0" fontId="3" fillId="3" borderId="24" xfId="2" applyBorder="1" applyAlignment="1">
      <alignment horizontal="center"/>
    </xf>
    <xf numFmtId="0" fontId="5" fillId="5" borderId="0" xfId="0" applyFont="1" applyFill="1"/>
    <xf numFmtId="0" fontId="5" fillId="0" borderId="7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6" fillId="0" borderId="0" xfId="4">
      <alignment vertical="center"/>
    </xf>
    <xf numFmtId="0" fontId="6" fillId="0" borderId="7" xfId="4" applyBorder="1" applyAlignment="1">
      <alignment horizontal="center" vertical="center"/>
    </xf>
    <xf numFmtId="0" fontId="17" fillId="0" borderId="7" xfId="5" applyBorder="1" applyAlignment="1">
      <alignment horizontal="center" vertical="center"/>
    </xf>
    <xf numFmtId="9" fontId="6" fillId="0" borderId="7" xfId="4" applyNumberFormat="1" applyBorder="1" applyAlignment="1">
      <alignment horizontal="center" vertical="center"/>
    </xf>
    <xf numFmtId="0" fontId="18" fillId="0" borderId="7" xfId="5" applyFont="1" applyBorder="1" applyAlignment="1">
      <alignment horizontal="center" vertical="center"/>
    </xf>
    <xf numFmtId="0" fontId="6" fillId="0" borderId="0" xfId="4" applyAlignment="1">
      <alignment horizontal="center" vertical="center"/>
    </xf>
    <xf numFmtId="0" fontId="17" fillId="0" borderId="0" xfId="5" applyAlignment="1">
      <alignment horizontal="center" vertical="center"/>
    </xf>
    <xf numFmtId="9" fontId="6" fillId="0" borderId="0" xfId="4" applyNumberFormat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19" fillId="0" borderId="2" xfId="2" applyFont="1" applyFill="1"/>
    <xf numFmtId="0" fontId="5" fillId="12" borderId="0" xfId="4" applyFont="1" applyFill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12" borderId="28" xfId="0" applyFill="1" applyBorder="1" applyAlignment="1">
      <alignment horizontal="center"/>
    </xf>
    <xf numFmtId="0" fontId="4" fillId="0" borderId="29" xfId="0" applyFont="1" applyBorder="1" applyAlignment="1">
      <alignment horizontal="center" vertical="center" wrapText="1"/>
    </xf>
    <xf numFmtId="0" fontId="0" fillId="12" borderId="30" xfId="0" applyFill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right" vertical="center" wrapText="1"/>
    </xf>
    <xf numFmtId="0" fontId="0" fillId="12" borderId="33" xfId="0" applyFill="1" applyBorder="1" applyAlignment="1">
      <alignment horizontal="center"/>
    </xf>
    <xf numFmtId="0" fontId="5" fillId="13" borderId="7" xfId="4" applyFont="1" applyFill="1" applyBorder="1" applyAlignment="1">
      <alignment horizontal="center" vertical="center"/>
    </xf>
    <xf numFmtId="9" fontId="6" fillId="13" borderId="7" xfId="4" applyNumberFormat="1" applyFill="1" applyBorder="1" applyAlignment="1">
      <alignment horizontal="center" vertical="center"/>
    </xf>
    <xf numFmtId="0" fontId="6" fillId="0" borderId="7" xfId="4" applyBorder="1">
      <alignment vertical="center"/>
    </xf>
    <xf numFmtId="0" fontId="3" fillId="14" borderId="2" xfId="2" applyFill="1"/>
    <xf numFmtId="0" fontId="20" fillId="12" borderId="36" xfId="0" applyFont="1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21" fillId="12" borderId="30" xfId="0" applyFont="1" applyFill="1" applyBorder="1" applyAlignment="1">
      <alignment horizontal="center"/>
    </xf>
    <xf numFmtId="0" fontId="21" fillId="12" borderId="1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9" xfId="0" applyFont="1" applyBorder="1"/>
    <xf numFmtId="0" fontId="20" fillId="0" borderId="7" xfId="0" applyFont="1" applyBorder="1"/>
    <xf numFmtId="0" fontId="22" fillId="0" borderId="0" xfId="0" applyFont="1"/>
    <xf numFmtId="0" fontId="6" fillId="0" borderId="22" xfId="4" applyBorder="1">
      <alignment vertical="center"/>
    </xf>
    <xf numFmtId="0" fontId="5" fillId="0" borderId="27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42" xfId="4" applyFont="1" applyBorder="1" applyAlignment="1">
      <alignment horizontal="center" vertical="center"/>
    </xf>
    <xf numFmtId="0" fontId="0" fillId="0" borderId="46" xfId="0" applyBorder="1"/>
    <xf numFmtId="14" fontId="6" fillId="0" borderId="48" xfId="4" applyNumberFormat="1" applyBorder="1" applyAlignment="1">
      <alignment horizontal="center" vertical="center"/>
    </xf>
    <xf numFmtId="0" fontId="5" fillId="0" borderId="0" xfId="4" applyFont="1">
      <alignment vertical="center"/>
    </xf>
    <xf numFmtId="0" fontId="7" fillId="0" borderId="0" xfId="4" applyFont="1" applyAlignment="1">
      <alignment horizontal="center" vertical="center"/>
    </xf>
    <xf numFmtId="0" fontId="6" fillId="0" borderId="44" xfId="4" applyBorder="1">
      <alignment vertical="center"/>
    </xf>
    <xf numFmtId="49" fontId="6" fillId="0" borderId="42" xfId="4" applyNumberFormat="1" applyBorder="1" applyAlignment="1">
      <alignment horizontal="center" vertical="center"/>
    </xf>
    <xf numFmtId="0" fontId="6" fillId="0" borderId="9" xfId="4" applyBorder="1">
      <alignment vertical="center"/>
    </xf>
    <xf numFmtId="0" fontId="5" fillId="13" borderId="49" xfId="4" applyFont="1" applyFill="1" applyBorder="1" applyAlignment="1">
      <alignment horizontal="center" vertical="center"/>
    </xf>
    <xf numFmtId="9" fontId="6" fillId="13" borderId="49" xfId="4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48" xfId="0" applyBorder="1"/>
    <xf numFmtId="165" fontId="6" fillId="0" borderId="48" xfId="4" applyNumberFormat="1" applyBorder="1" applyAlignment="1">
      <alignment horizontal="center" vertical="center"/>
    </xf>
    <xf numFmtId="0" fontId="7" fillId="17" borderId="0" xfId="0" applyFont="1" applyFill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0" borderId="43" xfId="4" applyFont="1" applyBorder="1" applyAlignment="1">
      <alignment horizontal="center" vertical="center"/>
    </xf>
    <xf numFmtId="0" fontId="6" fillId="0" borderId="43" xfId="4" applyBorder="1">
      <alignment vertical="center"/>
    </xf>
    <xf numFmtId="14" fontId="6" fillId="0" borderId="45" xfId="4" applyNumberFormat="1" applyBorder="1" applyAlignment="1">
      <alignment horizontal="center" vertical="center"/>
    </xf>
    <xf numFmtId="0" fontId="6" fillId="0" borderId="46" xfId="4" applyBorder="1" applyAlignment="1">
      <alignment horizontal="center" vertical="center"/>
    </xf>
    <xf numFmtId="0" fontId="17" fillId="0" borderId="46" xfId="5" applyBorder="1" applyAlignment="1">
      <alignment horizontal="center" vertical="center"/>
    </xf>
    <xf numFmtId="9" fontId="6" fillId="0" borderId="46" xfId="4" applyNumberFormat="1" applyBorder="1" applyAlignment="1">
      <alignment horizontal="center" vertical="center"/>
    </xf>
    <xf numFmtId="0" fontId="18" fillId="0" borderId="46" xfId="5" applyFont="1" applyBorder="1" applyAlignment="1">
      <alignment horizontal="center" vertical="center"/>
    </xf>
    <xf numFmtId="0" fontId="0" fillId="0" borderId="50" xfId="0" applyBorder="1" applyAlignment="1">
      <alignment horizontal="right"/>
    </xf>
    <xf numFmtId="165" fontId="6" fillId="0" borderId="51" xfId="4" applyNumberFormat="1" applyBorder="1" applyAlignment="1">
      <alignment horizontal="center" vertical="center"/>
    </xf>
    <xf numFmtId="0" fontId="6" fillId="0" borderId="52" xfId="4" applyBorder="1" applyAlignment="1">
      <alignment horizontal="center" vertical="center"/>
    </xf>
    <xf numFmtId="0" fontId="0" fillId="0" borderId="52" xfId="0" applyBorder="1" applyAlignment="1">
      <alignment horizontal="right"/>
    </xf>
    <xf numFmtId="0" fontId="0" fillId="0" borderId="47" xfId="0" applyBorder="1" applyAlignment="1">
      <alignment horizontal="right"/>
    </xf>
    <xf numFmtId="0" fontId="4" fillId="0" borderId="9" xfId="4" applyFont="1" applyBorder="1" applyAlignment="1">
      <alignment horizontal="center" vertical="center"/>
    </xf>
    <xf numFmtId="0" fontId="3" fillId="7" borderId="0" xfId="4" applyFont="1" applyFill="1" applyAlignment="1">
      <alignment horizontal="center" vertical="center"/>
    </xf>
    <xf numFmtId="0" fontId="6" fillId="13" borderId="7" xfId="4" applyFill="1" applyBorder="1" applyAlignment="1">
      <alignment horizontal="center" vertical="center"/>
    </xf>
    <xf numFmtId="0" fontId="0" fillId="19" borderId="7" xfId="0" applyFill="1" applyBorder="1"/>
    <xf numFmtId="0" fontId="21" fillId="12" borderId="33" xfId="0" applyFont="1" applyFill="1" applyBorder="1" applyAlignment="1">
      <alignment horizontal="center"/>
    </xf>
    <xf numFmtId="0" fontId="21" fillId="12" borderId="53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21" fillId="12" borderId="59" xfId="0" applyFont="1" applyFill="1" applyBorder="1" applyAlignment="1">
      <alignment horizontal="center"/>
    </xf>
    <xf numFmtId="0" fontId="2" fillId="2" borderId="23" xfId="1" applyBorder="1"/>
    <xf numFmtId="0" fontId="2" fillId="2" borderId="57" xfId="1" applyBorder="1"/>
    <xf numFmtId="0" fontId="0" fillId="0" borderId="63" xfId="0" applyBorder="1"/>
    <xf numFmtId="0" fontId="0" fillId="0" borderId="64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65" xfId="0" applyFont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/>
    </xf>
    <xf numFmtId="0" fontId="19" fillId="20" borderId="2" xfId="2" applyFont="1" applyFill="1"/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horizontal="right" vertical="center" wrapText="1"/>
    </xf>
    <xf numFmtId="0" fontId="19" fillId="0" borderId="7" xfId="4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8" fillId="13" borderId="7" xfId="4" applyFont="1" applyFill="1" applyBorder="1" applyAlignment="1">
      <alignment horizontal="center" vertical="center"/>
    </xf>
    <xf numFmtId="0" fontId="21" fillId="0" borderId="7" xfId="0" applyFont="1" applyBorder="1"/>
    <xf numFmtId="0" fontId="21" fillId="0" borderId="16" xfId="0" applyFont="1" applyBorder="1"/>
    <xf numFmtId="0" fontId="2" fillId="2" borderId="1" xfId="1" applyAlignment="1">
      <alignment horizontal="center"/>
    </xf>
    <xf numFmtId="0" fontId="0" fillId="0" borderId="27" xfId="0" applyBorder="1"/>
    <xf numFmtId="0" fontId="0" fillId="0" borderId="12" xfId="0" applyBorder="1"/>
    <xf numFmtId="0" fontId="21" fillId="21" borderId="1" xfId="1" applyFont="1" applyFill="1" applyAlignment="1">
      <alignment horizontal="center"/>
    </xf>
    <xf numFmtId="0" fontId="3" fillId="22" borderId="7" xfId="4" applyFont="1" applyFill="1" applyBorder="1" applyAlignment="1">
      <alignment horizontal="center" vertical="center"/>
    </xf>
    <xf numFmtId="0" fontId="0" fillId="0" borderId="66" xfId="0" applyBorder="1"/>
    <xf numFmtId="0" fontId="5" fillId="12" borderId="67" xfId="4" applyFont="1" applyFill="1" applyBorder="1" applyAlignment="1">
      <alignment horizontal="center" vertical="center"/>
    </xf>
    <xf numFmtId="0" fontId="6" fillId="0" borderId="67" xfId="4" applyBorder="1">
      <alignment vertical="center"/>
    </xf>
    <xf numFmtId="0" fontId="3" fillId="17" borderId="0" xfId="0" applyFont="1" applyFill="1" applyAlignment="1">
      <alignment horizontal="center"/>
    </xf>
    <xf numFmtId="49" fontId="4" fillId="0" borderId="0" xfId="4" applyNumberFormat="1" applyFont="1" applyAlignment="1">
      <alignment horizontal="center" vertical="center"/>
    </xf>
    <xf numFmtId="0" fontId="4" fillId="0" borderId="39" xfId="0" applyFont="1" applyBorder="1" applyAlignment="1">
      <alignment horizontal="center"/>
    </xf>
    <xf numFmtId="49" fontId="4" fillId="0" borderId="40" xfId="4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0" fontId="7" fillId="23" borderId="44" xfId="0" applyFont="1" applyFill="1" applyBorder="1" applyAlignment="1">
      <alignment horizontal="center"/>
    </xf>
    <xf numFmtId="0" fontId="0" fillId="0" borderId="43" xfId="0" applyBorder="1"/>
    <xf numFmtId="0" fontId="5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0" fillId="0" borderId="69" xfId="0" applyBorder="1"/>
    <xf numFmtId="0" fontId="0" fillId="0" borderId="70" xfId="0" applyBorder="1"/>
    <xf numFmtId="14" fontId="6" fillId="0" borderId="71" xfId="4" applyNumberFormat="1" applyBorder="1" applyAlignment="1">
      <alignment horizontal="center" vertical="center"/>
    </xf>
    <xf numFmtId="0" fontId="6" fillId="0" borderId="72" xfId="4" applyBorder="1" applyAlignment="1">
      <alignment horizontal="center" vertical="center"/>
    </xf>
    <xf numFmtId="0" fontId="17" fillId="0" borderId="72" xfId="5" applyBorder="1" applyAlignment="1">
      <alignment horizontal="center" vertical="center"/>
    </xf>
    <xf numFmtId="9" fontId="6" fillId="0" borderId="72" xfId="4" applyNumberFormat="1" applyBorder="1" applyAlignment="1">
      <alignment horizontal="center" vertical="center"/>
    </xf>
    <xf numFmtId="0" fontId="18" fillId="0" borderId="72" xfId="5" applyFont="1" applyBorder="1" applyAlignment="1">
      <alignment horizontal="center" vertical="center"/>
    </xf>
    <xf numFmtId="0" fontId="0" fillId="0" borderId="72" xfId="0" applyBorder="1"/>
    <xf numFmtId="0" fontId="0" fillId="0" borderId="73" xfId="0" applyBorder="1" applyAlignment="1">
      <alignment horizontal="right"/>
    </xf>
    <xf numFmtId="14" fontId="6" fillId="0" borderId="44" xfId="4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44" xfId="0" applyFont="1" applyBorder="1" applyAlignment="1">
      <alignment horizontal="center"/>
    </xf>
    <xf numFmtId="0" fontId="0" fillId="0" borderId="74" xfId="0" applyBorder="1"/>
    <xf numFmtId="0" fontId="5" fillId="12" borderId="75" xfId="4" applyFont="1" applyFill="1" applyBorder="1" applyAlignment="1">
      <alignment horizontal="center" vertical="center"/>
    </xf>
    <xf numFmtId="0" fontId="6" fillId="0" borderId="75" xfId="4" applyBorder="1">
      <alignment vertical="center"/>
    </xf>
    <xf numFmtId="165" fontId="6" fillId="0" borderId="76" xfId="4" applyNumberFormat="1" applyBorder="1" applyAlignment="1">
      <alignment horizontal="center" vertical="center"/>
    </xf>
    <xf numFmtId="0" fontId="6" fillId="0" borderId="77" xfId="4" applyBorder="1" applyAlignment="1">
      <alignment horizontal="center" vertical="center"/>
    </xf>
    <xf numFmtId="0" fontId="0" fillId="0" borderId="77" xfId="0" applyBorder="1" applyAlignment="1">
      <alignment horizontal="right"/>
    </xf>
    <xf numFmtId="0" fontId="0" fillId="0" borderId="72" xfId="0" applyBorder="1" applyAlignment="1">
      <alignment horizontal="right"/>
    </xf>
    <xf numFmtId="0" fontId="6" fillId="0" borderId="72" xfId="4" applyBorder="1">
      <alignment vertical="center"/>
    </xf>
    <xf numFmtId="0" fontId="6" fillId="0" borderId="78" xfId="4" applyBorder="1">
      <alignment vertical="center"/>
    </xf>
    <xf numFmtId="0" fontId="4" fillId="0" borderId="45" xfId="0" applyFont="1" applyBorder="1" applyAlignment="1">
      <alignment horizontal="center"/>
    </xf>
    <xf numFmtId="49" fontId="4" fillId="0" borderId="46" xfId="4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0" fontId="0" fillId="0" borderId="47" xfId="0" applyBorder="1"/>
    <xf numFmtId="49" fontId="3" fillId="17" borderId="0" xfId="4" applyNumberFormat="1" applyFont="1" applyFill="1" applyAlignment="1">
      <alignment horizontal="center" vertical="center"/>
    </xf>
    <xf numFmtId="0" fontId="0" fillId="0" borderId="79" xfId="0" applyBorder="1"/>
    <xf numFmtId="0" fontId="0" fillId="0" borderId="80" xfId="0" applyBorder="1"/>
    <xf numFmtId="0" fontId="3" fillId="23" borderId="4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49" fontId="4" fillId="0" borderId="69" xfId="4" applyNumberFormat="1" applyFont="1" applyBorder="1" applyAlignment="1">
      <alignment horizontal="center" vertical="center"/>
    </xf>
    <xf numFmtId="0" fontId="0" fillId="0" borderId="81" xfId="0" applyBorder="1"/>
    <xf numFmtId="0" fontId="0" fillId="0" borderId="82" xfId="0" applyBorder="1"/>
    <xf numFmtId="0" fontId="4" fillId="0" borderId="44" xfId="0" applyFont="1" applyBorder="1" applyAlignment="1">
      <alignment horizontal="center"/>
    </xf>
    <xf numFmtId="0" fontId="0" fillId="0" borderId="83" xfId="0" applyBorder="1"/>
    <xf numFmtId="0" fontId="5" fillId="12" borderId="84" xfId="4" applyFont="1" applyFill="1" applyBorder="1" applyAlignment="1">
      <alignment horizontal="center" vertical="center"/>
    </xf>
    <xf numFmtId="0" fontId="0" fillId="0" borderId="44" xfId="0" applyBorder="1"/>
    <xf numFmtId="0" fontId="4" fillId="24" borderId="6" xfId="4" applyFont="1" applyFill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" fontId="0" fillId="0" borderId="7" xfId="0" applyNumberFormat="1" applyBorder="1"/>
    <xf numFmtId="21" fontId="0" fillId="0" borderId="7" xfId="0" applyNumberFormat="1" applyBorder="1"/>
    <xf numFmtId="0" fontId="0" fillId="24" borderId="6" xfId="0" applyFill="1" applyBorder="1"/>
    <xf numFmtId="0" fontId="0" fillId="0" borderId="4" xfId="0" applyBorder="1"/>
    <xf numFmtId="0" fontId="0" fillId="0" borderId="71" xfId="0" applyBorder="1"/>
    <xf numFmtId="0" fontId="0" fillId="0" borderId="85" xfId="0" applyBorder="1"/>
    <xf numFmtId="0" fontId="0" fillId="0" borderId="86" xfId="0" applyBorder="1"/>
    <xf numFmtId="49" fontId="4" fillId="0" borderId="44" xfId="4" applyNumberFormat="1" applyFont="1" applyBorder="1" applyAlignment="1">
      <alignment horizontal="center" vertical="center"/>
    </xf>
    <xf numFmtId="49" fontId="3" fillId="23" borderId="0" xfId="4" applyNumberFormat="1" applyFont="1" applyFill="1" applyAlignment="1">
      <alignment horizontal="center" vertical="center"/>
    </xf>
    <xf numFmtId="49" fontId="4" fillId="0" borderId="68" xfId="4" applyNumberFormat="1" applyFont="1" applyBorder="1" applyAlignment="1">
      <alignment horizontal="center" vertical="center"/>
    </xf>
    <xf numFmtId="0" fontId="21" fillId="2" borderId="1" xfId="1" applyFont="1" applyAlignment="1">
      <alignment horizontal="center" vertical="center"/>
    </xf>
    <xf numFmtId="0" fontId="0" fillId="0" borderId="75" xfId="0" applyBorder="1"/>
    <xf numFmtId="0" fontId="4" fillId="0" borderId="42" xfId="0" applyFont="1" applyBorder="1" applyAlignment="1">
      <alignment horizontal="center"/>
    </xf>
    <xf numFmtId="0" fontId="0" fillId="0" borderId="7" xfId="0" applyBorder="1" applyAlignment="1">
      <alignment vertical="center"/>
    </xf>
    <xf numFmtId="21" fontId="0" fillId="0" borderId="7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0" fillId="0" borderId="78" xfId="0" applyBorder="1"/>
    <xf numFmtId="0" fontId="0" fillId="0" borderId="87" xfId="0" applyBorder="1"/>
    <xf numFmtId="0" fontId="0" fillId="0" borderId="88" xfId="0" applyBorder="1"/>
    <xf numFmtId="49" fontId="19" fillId="0" borderId="0" xfId="4" applyNumberFormat="1" applyFont="1" applyAlignment="1">
      <alignment horizontal="center" vertical="center"/>
    </xf>
    <xf numFmtId="0" fontId="0" fillId="0" borderId="39" xfId="0" applyBorder="1"/>
    <xf numFmtId="0" fontId="27" fillId="0" borderId="40" xfId="0" applyFont="1" applyBorder="1"/>
    <xf numFmtId="1" fontId="2" fillId="2" borderId="1" xfId="1" applyNumberFormat="1" applyAlignment="1">
      <alignment vertical="center"/>
    </xf>
    <xf numFmtId="0" fontId="4" fillId="0" borderId="42" xfId="0" applyFont="1" applyBorder="1"/>
    <xf numFmtId="0" fontId="0" fillId="0" borderId="42" xfId="0" applyBorder="1" applyAlignment="1">
      <alignment vertical="center"/>
    </xf>
    <xf numFmtId="0" fontId="4" fillId="0" borderId="89" xfId="0" applyFont="1" applyBorder="1" applyAlignment="1">
      <alignment vertical="center"/>
    </xf>
    <xf numFmtId="0" fontId="0" fillId="0" borderId="11" xfId="0" applyBorder="1" applyAlignment="1">
      <alignment vertical="center"/>
    </xf>
    <xf numFmtId="21" fontId="0" fillId="0" borderId="11" xfId="0" applyNumberFormat="1" applyBorder="1" applyAlignment="1">
      <alignment vertical="center"/>
    </xf>
    <xf numFmtId="21" fontId="0" fillId="0" borderId="21" xfId="0" applyNumberFormat="1" applyBorder="1" applyAlignment="1">
      <alignment vertical="center"/>
    </xf>
    <xf numFmtId="0" fontId="0" fillId="0" borderId="45" xfId="0" applyBorder="1"/>
    <xf numFmtId="0" fontId="7" fillId="25" borderId="2" xfId="2" applyFont="1" applyFill="1"/>
    <xf numFmtId="0" fontId="0" fillId="0" borderId="91" xfId="0" applyBorder="1"/>
    <xf numFmtId="0" fontId="5" fillId="0" borderId="92" xfId="4" applyFont="1" applyBorder="1" applyAlignment="1">
      <alignment horizontal="center" vertical="center"/>
    </xf>
    <xf numFmtId="0" fontId="6" fillId="0" borderId="93" xfId="4" applyBorder="1">
      <alignment vertical="center"/>
    </xf>
    <xf numFmtId="0" fontId="0" fillId="0" borderId="94" xfId="0" applyBorder="1"/>
    <xf numFmtId="49" fontId="6" fillId="0" borderId="92" xfId="4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6" fillId="0" borderId="95" xfId="4" applyNumberFormat="1" applyBorder="1" applyAlignment="1">
      <alignment horizontal="center" vertical="center"/>
    </xf>
    <xf numFmtId="0" fontId="19" fillId="0" borderId="0" xfId="0" applyFont="1" applyAlignment="1">
      <alignment horizontal="center"/>
    </xf>
    <xf numFmtId="21" fontId="0" fillId="0" borderId="4" xfId="0" applyNumberFormat="1" applyBorder="1" applyAlignment="1">
      <alignment vertical="center"/>
    </xf>
    <xf numFmtId="0" fontId="0" fillId="0" borderId="11" xfId="0" applyBorder="1" applyAlignment="1">
      <alignment horizontal="right"/>
    </xf>
    <xf numFmtId="0" fontId="20" fillId="26" borderId="7" xfId="0" applyFont="1" applyFill="1" applyBorder="1"/>
    <xf numFmtId="0" fontId="21" fillId="0" borderId="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4" fillId="0" borderId="3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2" fillId="2" borderId="1" xfId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1" applyAlignment="1">
      <alignment horizontal="center" vertical="center"/>
    </xf>
    <xf numFmtId="0" fontId="0" fillId="0" borderId="0" xfId="0" applyAlignment="1">
      <alignment horizontal="left" vertical="top"/>
    </xf>
    <xf numFmtId="0" fontId="21" fillId="12" borderId="96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49" fontId="2" fillId="2" borderId="1" xfId="1" applyNumberFormat="1"/>
    <xf numFmtId="0" fontId="8" fillId="12" borderId="0" xfId="0" applyFont="1" applyFill="1" applyAlignment="1">
      <alignment horizontal="center"/>
    </xf>
    <xf numFmtId="0" fontId="4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10" fontId="3" fillId="27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1" applyAlignment="1">
      <alignment horizontal="center"/>
    </xf>
    <xf numFmtId="0" fontId="4" fillId="0" borderId="7" xfId="0" applyFont="1" applyBorder="1" applyAlignment="1">
      <alignment horizontal="center"/>
    </xf>
    <xf numFmtId="0" fontId="31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10" fontId="3" fillId="7" borderId="0" xfId="4" applyNumberFormat="1" applyFont="1" applyFill="1" applyAlignment="1">
      <alignment horizontal="center" vertical="center"/>
    </xf>
    <xf numFmtId="0" fontId="5" fillId="0" borderId="97" xfId="4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0" fontId="0" fillId="0" borderId="98" xfId="0" applyBorder="1"/>
    <xf numFmtId="0" fontId="0" fillId="0" borderId="67" xfId="0" applyBorder="1"/>
    <xf numFmtId="0" fontId="0" fillId="0" borderId="99" xfId="0" applyBorder="1"/>
    <xf numFmtId="0" fontId="0" fillId="0" borderId="7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21" fontId="0" fillId="0" borderId="0" xfId="0" applyNumberForma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7" borderId="7" xfId="0" applyFont="1" applyFill="1" applyBorder="1" applyAlignment="1">
      <alignment horizontal="left" vertical="center"/>
    </xf>
    <xf numFmtId="0" fontId="31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2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0" fillId="19" borderId="12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2" fillId="2" borderId="1" xfId="1" applyAlignment="1">
      <alignment horizontal="center"/>
    </xf>
    <xf numFmtId="0" fontId="2" fillId="26" borderId="55" xfId="1" applyFill="1" applyBorder="1" applyAlignment="1">
      <alignment horizontal="center"/>
    </xf>
    <xf numFmtId="0" fontId="2" fillId="26" borderId="25" xfId="1" applyFill="1" applyBorder="1" applyAlignment="1">
      <alignment horizontal="center"/>
    </xf>
    <xf numFmtId="0" fontId="2" fillId="26" borderId="56" xfId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0" borderId="1" xfId="1" applyFill="1" applyAlignment="1">
      <alignment horizontal="center"/>
    </xf>
    <xf numFmtId="0" fontId="2" fillId="0" borderId="1" xfId="1" applyFill="1" applyAlignment="1">
      <alignment horizontal="center"/>
    </xf>
    <xf numFmtId="0" fontId="21" fillId="0" borderId="12" xfId="0" applyFont="1" applyBorder="1" applyAlignment="1">
      <alignment horizontal="left" vertical="center"/>
    </xf>
    <xf numFmtId="0" fontId="21" fillId="0" borderId="10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" fillId="2" borderId="26" xfId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17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23" borderId="0" xfId="0" applyFont="1" applyFill="1" applyAlignment="1">
      <alignment horizontal="center"/>
    </xf>
    <xf numFmtId="0" fontId="30" fillId="0" borderId="89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31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31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left" vertical="center" wrapText="1"/>
    </xf>
    <xf numFmtId="0" fontId="0" fillId="26" borderId="7" xfId="0" applyFill="1" applyBorder="1"/>
    <xf numFmtId="0" fontId="2" fillId="26" borderId="1" xfId="1" applyFill="1" applyAlignment="1">
      <alignment horizontal="center"/>
    </xf>
  </cellXfs>
  <cellStyles count="6">
    <cellStyle name="常规" xfId="0" builtinId="0"/>
    <cellStyle name="常规 2" xfId="4" xr:uid="{FBC5A669-042C-42D1-AE9F-5390D35ABA4B}"/>
    <cellStyle name="检查单元格" xfId="2" builtinId="23"/>
    <cellStyle name="注释" xfId="3" builtinId="10"/>
    <cellStyle name="超链接 2" xfId="5" xr:uid="{EA3CE14C-CBC5-48D3-8BB1-020628B0E322}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sv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jpg"/><Relationship Id="rId1" Type="http://schemas.openxmlformats.org/officeDocument/2006/relationships/image" Target="../media/image15.png"/><Relationship Id="rId5" Type="http://schemas.openxmlformats.org/officeDocument/2006/relationships/image" Target="../media/image14.sv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8</xdr:col>
      <xdr:colOff>608834</xdr:colOff>
      <xdr:row>9</xdr:row>
      <xdr:rowOff>171339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5525"/>
          <a:ext cx="5485634" cy="9238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</xdr:row>
      <xdr:rowOff>47625</xdr:rowOff>
    </xdr:from>
    <xdr:to>
      <xdr:col>1</xdr:col>
      <xdr:colOff>123731</xdr:colOff>
      <xdr:row>15</xdr:row>
      <xdr:rowOff>85675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3857625"/>
          <a:ext cx="676181" cy="4190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13</xdr:row>
      <xdr:rowOff>19050</xdr:rowOff>
    </xdr:from>
    <xdr:to>
      <xdr:col>3</xdr:col>
      <xdr:colOff>323754</xdr:colOff>
      <xdr:row>15</xdr:row>
      <xdr:rowOff>95195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325" y="3829050"/>
          <a:ext cx="695229" cy="45714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28575</xdr:rowOff>
    </xdr:from>
    <xdr:to>
      <xdr:col>2</xdr:col>
      <xdr:colOff>76119</xdr:colOff>
      <xdr:row>15</xdr:row>
      <xdr:rowOff>104720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3838575"/>
          <a:ext cx="571419" cy="4571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0</xdr:col>
      <xdr:colOff>600000</xdr:colOff>
      <xdr:row>19</xdr:row>
      <xdr:rowOff>28543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05350"/>
          <a:ext cx="600000" cy="276193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17</xdr:row>
      <xdr:rowOff>123825</xdr:rowOff>
    </xdr:from>
    <xdr:to>
      <xdr:col>1</xdr:col>
      <xdr:colOff>590458</xdr:colOff>
      <xdr:row>19</xdr:row>
      <xdr:rowOff>19018</xdr:rowOff>
    </xdr:to>
    <xdr:pic>
      <xdr:nvPicPr>
        <xdr:cNvPr id="7" name="图片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4695825"/>
          <a:ext cx="657133" cy="27619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13</xdr:row>
      <xdr:rowOff>133350</xdr:rowOff>
    </xdr:from>
    <xdr:to>
      <xdr:col>4</xdr:col>
      <xdr:colOff>609492</xdr:colOff>
      <xdr:row>15</xdr:row>
      <xdr:rowOff>76162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3625" y="3943350"/>
          <a:ext cx="714267" cy="32381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22</xdr:row>
      <xdr:rowOff>38100</xdr:rowOff>
    </xdr:from>
    <xdr:to>
      <xdr:col>25</xdr:col>
      <xdr:colOff>416906</xdr:colOff>
      <xdr:row>25</xdr:row>
      <xdr:rowOff>152318</xdr:rowOff>
    </xdr:to>
    <xdr:pic>
      <xdr:nvPicPr>
        <xdr:cNvPr id="9" name="图片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5562600"/>
          <a:ext cx="15647381" cy="685718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12</xdr:row>
      <xdr:rowOff>95250</xdr:rowOff>
    </xdr:from>
    <xdr:to>
      <xdr:col>6</xdr:col>
      <xdr:colOff>190385</xdr:colOff>
      <xdr:row>16</xdr:row>
      <xdr:rowOff>57064</xdr:rowOff>
    </xdr:to>
    <xdr:pic>
      <xdr:nvPicPr>
        <xdr:cNvPr id="10" name="图片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0" y="3714750"/>
          <a:ext cx="799985" cy="72381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27</xdr:row>
      <xdr:rowOff>19050</xdr:rowOff>
    </xdr:from>
    <xdr:to>
      <xdr:col>17</xdr:col>
      <xdr:colOff>180975</xdr:colOff>
      <xdr:row>53</xdr:row>
      <xdr:rowOff>62605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675" y="6496050"/>
          <a:ext cx="10477500" cy="49965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11</xdr:col>
      <xdr:colOff>294295</xdr:colOff>
      <xdr:row>57</xdr:row>
      <xdr:rowOff>152358</xdr:rowOff>
    </xdr:to>
    <xdr:pic>
      <xdr:nvPicPr>
        <xdr:cNvPr id="13" name="图片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478000"/>
          <a:ext cx="6999895" cy="342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369794</xdr:colOff>
      <xdr:row>19</xdr:row>
      <xdr:rowOff>142875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34000" cy="3762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9525</xdr:rowOff>
    </xdr:from>
    <xdr:to>
      <xdr:col>2</xdr:col>
      <xdr:colOff>1091565</xdr:colOff>
      <xdr:row>18</xdr:row>
      <xdr:rowOff>100965</xdr:rowOff>
    </xdr:to>
    <xdr:pic>
      <xdr:nvPicPr>
        <xdr:cNvPr id="15" name="图形 14" descr="关闭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19475" y="3438525"/>
          <a:ext cx="91440" cy="91440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1019175</xdr:colOff>
      <xdr:row>18</xdr:row>
      <xdr:rowOff>9525</xdr:rowOff>
    </xdr:from>
    <xdr:to>
      <xdr:col>3</xdr:col>
      <xdr:colOff>1110615</xdr:colOff>
      <xdr:row>18</xdr:row>
      <xdr:rowOff>100965</xdr:rowOff>
    </xdr:to>
    <xdr:pic>
      <xdr:nvPicPr>
        <xdr:cNvPr id="23" name="图形 22" descr="关闭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52950" y="3438525"/>
          <a:ext cx="91440" cy="91440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18</xdr:row>
      <xdr:rowOff>0</xdr:rowOff>
    </xdr:from>
    <xdr:to>
      <xdr:col>4</xdr:col>
      <xdr:colOff>901065</xdr:colOff>
      <xdr:row>18</xdr:row>
      <xdr:rowOff>91440</xdr:rowOff>
    </xdr:to>
    <xdr:pic>
      <xdr:nvPicPr>
        <xdr:cNvPr id="24" name="图形 23" descr="关闭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57825" y="3429000"/>
          <a:ext cx="91440" cy="91440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19</xdr:row>
      <xdr:rowOff>19050</xdr:rowOff>
    </xdr:from>
    <xdr:to>
      <xdr:col>2</xdr:col>
      <xdr:colOff>1091565</xdr:colOff>
      <xdr:row>19</xdr:row>
      <xdr:rowOff>110490</xdr:rowOff>
    </xdr:to>
    <xdr:pic>
      <xdr:nvPicPr>
        <xdr:cNvPr id="25" name="图形 24" descr="关闭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19475" y="3638550"/>
          <a:ext cx="91440" cy="91440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1019175</xdr:colOff>
      <xdr:row>19</xdr:row>
      <xdr:rowOff>28575</xdr:rowOff>
    </xdr:from>
    <xdr:to>
      <xdr:col>3</xdr:col>
      <xdr:colOff>1110615</xdr:colOff>
      <xdr:row>19</xdr:row>
      <xdr:rowOff>120015</xdr:rowOff>
    </xdr:to>
    <xdr:pic>
      <xdr:nvPicPr>
        <xdr:cNvPr id="26" name="图形 25" descr="关闭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52950" y="3648075"/>
          <a:ext cx="91440" cy="91440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19</xdr:row>
      <xdr:rowOff>28575</xdr:rowOff>
    </xdr:from>
    <xdr:to>
      <xdr:col>4</xdr:col>
      <xdr:colOff>901065</xdr:colOff>
      <xdr:row>19</xdr:row>
      <xdr:rowOff>120015</xdr:rowOff>
    </xdr:to>
    <xdr:pic>
      <xdr:nvPicPr>
        <xdr:cNvPr id="27" name="图形 26" descr="关闭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57825" y="3648075"/>
          <a:ext cx="91440" cy="91440"/>
        </a:xfrm>
        <a:prstGeom prst="rect">
          <a:avLst/>
        </a:prstGeom>
      </xdr:spPr>
    </xdr:pic>
    <xdr:clientData/>
  </xdr:twoCellAnchor>
  <xdr:twoCellAnchor>
    <xdr:from>
      <xdr:col>6</xdr:col>
      <xdr:colOff>9527</xdr:colOff>
      <xdr:row>9</xdr:row>
      <xdr:rowOff>85725</xdr:rowOff>
    </xdr:from>
    <xdr:to>
      <xdr:col>8</xdr:col>
      <xdr:colOff>314325</xdr:colOff>
      <xdr:row>10</xdr:row>
      <xdr:rowOff>184897</xdr:rowOff>
    </xdr:to>
    <xdr:cxnSp macro="">
      <xdr:nvCxnSpPr>
        <xdr:cNvPr id="28" name="Connector: Elbow 1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rot="10800000" flipV="1">
          <a:off x="6896102" y="1800225"/>
          <a:ext cx="2514598" cy="289672"/>
        </a:xfrm>
        <a:prstGeom prst="bentConnector3">
          <a:avLst>
            <a:gd name="adj1" fmla="val 75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581026</xdr:colOff>
      <xdr:row>4</xdr:row>
      <xdr:rowOff>180975</xdr:rowOff>
    </xdr:from>
    <xdr:to>
      <xdr:col>0</xdr:col>
      <xdr:colOff>581027</xdr:colOff>
      <xdr:row>12</xdr:row>
      <xdr:rowOff>0</xdr:rowOff>
    </xdr:to>
    <xdr:cxnSp macro="">
      <xdr:nvCxnSpPr>
        <xdr:cNvPr id="31" name="Connector: Elbow 1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 rot="5400000">
          <a:off x="-90486" y="1614487"/>
          <a:ext cx="1343025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896474</xdr:colOff>
      <xdr:row>13</xdr:row>
      <xdr:rowOff>168087</xdr:rowOff>
    </xdr:from>
    <xdr:to>
      <xdr:col>14</xdr:col>
      <xdr:colOff>324971</xdr:colOff>
      <xdr:row>21</xdr:row>
      <xdr:rowOff>22409</xdr:rowOff>
    </xdr:to>
    <xdr:cxnSp macro="">
      <xdr:nvCxnSpPr>
        <xdr:cNvPr id="3" name="Connector: Elbow 2" descr="修改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10800000" flipV="1">
          <a:off x="6331327" y="2734234"/>
          <a:ext cx="7463115" cy="1311087"/>
        </a:xfrm>
        <a:prstGeom prst="bentConnector3">
          <a:avLst>
            <a:gd name="adj1" fmla="val -3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304800</xdr:colOff>
      <xdr:row>17</xdr:row>
      <xdr:rowOff>9524</xdr:rowOff>
    </xdr:from>
    <xdr:to>
      <xdr:col>5</xdr:col>
      <xdr:colOff>381001</xdr:colOff>
      <xdr:row>20</xdr:row>
      <xdr:rowOff>157227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009899"/>
          <a:ext cx="990600" cy="719203"/>
        </a:xfrm>
        <a:prstGeom prst="rect">
          <a:avLst/>
        </a:prstGeom>
      </xdr:spPr>
    </xdr:pic>
    <xdr:clientData/>
  </xdr:twoCellAnchor>
  <xdr:twoCellAnchor>
    <xdr:from>
      <xdr:col>6</xdr:col>
      <xdr:colOff>11208</xdr:colOff>
      <xdr:row>35</xdr:row>
      <xdr:rowOff>134470</xdr:rowOff>
    </xdr:from>
    <xdr:to>
      <xdr:col>11</xdr:col>
      <xdr:colOff>537884</xdr:colOff>
      <xdr:row>43</xdr:row>
      <xdr:rowOff>145673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rot="10800000" flipV="1">
          <a:off x="6353737" y="6734735"/>
          <a:ext cx="5210735" cy="1411938"/>
        </a:xfrm>
        <a:prstGeom prst="bentConnector3">
          <a:avLst>
            <a:gd name="adj1" fmla="val 10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</xdr:colOff>
      <xdr:row>55</xdr:row>
      <xdr:rowOff>168088</xdr:rowOff>
    </xdr:from>
    <xdr:to>
      <xdr:col>13</xdr:col>
      <xdr:colOff>336177</xdr:colOff>
      <xdr:row>61</xdr:row>
      <xdr:rowOff>190499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rot="10800000" flipV="1">
          <a:off x="6342531" y="11317941"/>
          <a:ext cx="6857999" cy="1042146"/>
        </a:xfrm>
        <a:prstGeom prst="bentConnector3">
          <a:avLst>
            <a:gd name="adj1" fmla="val 1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11210</xdr:colOff>
      <xdr:row>76</xdr:row>
      <xdr:rowOff>168088</xdr:rowOff>
    </xdr:from>
    <xdr:to>
      <xdr:col>11</xdr:col>
      <xdr:colOff>582706</xdr:colOff>
      <xdr:row>84</xdr:row>
      <xdr:rowOff>168087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rot="10800000" flipV="1">
          <a:off x="6353739" y="14724529"/>
          <a:ext cx="5546908" cy="1400734"/>
        </a:xfrm>
        <a:prstGeom prst="bentConnector3">
          <a:avLst>
            <a:gd name="adj1" fmla="val 10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96</xdr:row>
      <xdr:rowOff>168088</xdr:rowOff>
    </xdr:from>
    <xdr:to>
      <xdr:col>9</xdr:col>
      <xdr:colOff>392206</xdr:colOff>
      <xdr:row>108</xdr:row>
      <xdr:rowOff>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rot="10800000" flipV="1">
          <a:off x="4515973" y="19274117"/>
          <a:ext cx="5670174" cy="1062317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116</xdr:row>
      <xdr:rowOff>179294</xdr:rowOff>
    </xdr:from>
    <xdr:to>
      <xdr:col>9</xdr:col>
      <xdr:colOff>437030</xdr:colOff>
      <xdr:row>128</xdr:row>
      <xdr:rowOff>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rot="10800000" flipV="1">
          <a:off x="4515973" y="22792765"/>
          <a:ext cx="5714998" cy="1051110"/>
        </a:xfrm>
        <a:prstGeom prst="bentConnector3">
          <a:avLst>
            <a:gd name="adj1" fmla="val 58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</xdr:colOff>
      <xdr:row>136</xdr:row>
      <xdr:rowOff>168088</xdr:rowOff>
    </xdr:from>
    <xdr:to>
      <xdr:col>15</xdr:col>
      <xdr:colOff>302560</xdr:colOff>
      <xdr:row>142</xdr:row>
      <xdr:rowOff>190497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rot="10800000" flipV="1">
          <a:off x="6342538" y="26289000"/>
          <a:ext cx="8325963" cy="1042144"/>
        </a:xfrm>
        <a:prstGeom prst="bentConnector3">
          <a:avLst>
            <a:gd name="adj1" fmla="val 336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</xdr:colOff>
      <xdr:row>157</xdr:row>
      <xdr:rowOff>156881</xdr:rowOff>
    </xdr:from>
    <xdr:to>
      <xdr:col>11</xdr:col>
      <xdr:colOff>582707</xdr:colOff>
      <xdr:row>163</xdr:row>
      <xdr:rowOff>76198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rot="10800000" flipV="1">
          <a:off x="4515977" y="31017881"/>
          <a:ext cx="7384671" cy="1073523"/>
        </a:xfrm>
        <a:prstGeom prst="bentConnector3">
          <a:avLst>
            <a:gd name="adj1" fmla="val 76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11206</xdr:colOff>
      <xdr:row>177</xdr:row>
      <xdr:rowOff>168088</xdr:rowOff>
    </xdr:from>
    <xdr:to>
      <xdr:col>10</xdr:col>
      <xdr:colOff>403413</xdr:colOff>
      <xdr:row>186</xdr:row>
      <xdr:rowOff>67234</xdr:rowOff>
    </xdr:to>
    <xdr:cxnSp macro="">
      <xdr:nvCxnSpPr>
        <xdr:cNvPr id="13" name="Connector: Elbow 1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rot="10800000" flipV="1">
          <a:off x="4527177" y="35870029"/>
          <a:ext cx="6454589" cy="1624852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11207</xdr:colOff>
      <xdr:row>196</xdr:row>
      <xdr:rowOff>179293</xdr:rowOff>
    </xdr:from>
    <xdr:to>
      <xdr:col>13</xdr:col>
      <xdr:colOff>324971</xdr:colOff>
      <xdr:row>205</xdr:row>
      <xdr:rowOff>201704</xdr:rowOff>
    </xdr:to>
    <xdr:cxnSp macro="">
      <xdr:nvCxnSpPr>
        <xdr:cNvPr id="14" name="Connector: Elbow 1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 rot="10800000" flipV="1">
          <a:off x="5446060" y="40531675"/>
          <a:ext cx="8034617" cy="1613647"/>
        </a:xfrm>
        <a:prstGeom prst="bentConnector3">
          <a:avLst>
            <a:gd name="adj1" fmla="val 20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304800</xdr:colOff>
      <xdr:row>18</xdr:row>
      <xdr:rowOff>9524</xdr:rowOff>
    </xdr:from>
    <xdr:to>
      <xdr:col>5</xdr:col>
      <xdr:colOff>381001</xdr:colOff>
      <xdr:row>21</xdr:row>
      <xdr:rowOff>71502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3009899"/>
          <a:ext cx="990601" cy="719203"/>
        </a:xfrm>
        <a:prstGeom prst="rect">
          <a:avLst/>
        </a:prstGeom>
      </xdr:spPr>
    </xdr:pic>
    <xdr:clientData/>
  </xdr:twoCellAnchor>
  <xdr:twoCellAnchor>
    <xdr:from>
      <xdr:col>4</xdr:col>
      <xdr:colOff>11207</xdr:colOff>
      <xdr:row>217</xdr:row>
      <xdr:rowOff>168088</xdr:rowOff>
    </xdr:from>
    <xdr:to>
      <xdr:col>9</xdr:col>
      <xdr:colOff>324971</xdr:colOff>
      <xdr:row>226</xdr:row>
      <xdr:rowOff>0</xdr:rowOff>
    </xdr:to>
    <xdr:cxnSp macro="">
      <xdr:nvCxnSpPr>
        <xdr:cNvPr id="40" name="Connector: Elbow 1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 rot="10800000" flipV="1">
          <a:off x="4773707" y="40154038"/>
          <a:ext cx="5590614" cy="1565462"/>
        </a:xfrm>
        <a:prstGeom prst="bentConnector3">
          <a:avLst>
            <a:gd name="adj1" fmla="val 1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</xdr:colOff>
      <xdr:row>235</xdr:row>
      <xdr:rowOff>179293</xdr:rowOff>
    </xdr:from>
    <xdr:to>
      <xdr:col>9</xdr:col>
      <xdr:colOff>347383</xdr:colOff>
      <xdr:row>241</xdr:row>
      <xdr:rowOff>76198</xdr:rowOff>
    </xdr:to>
    <xdr:cxnSp macro="">
      <xdr:nvCxnSpPr>
        <xdr:cNvPr id="41" name="Connector: Elbow 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 rot="10800000" flipV="1">
          <a:off x="4762505" y="43660918"/>
          <a:ext cx="5624228" cy="1049430"/>
        </a:xfrm>
        <a:prstGeom prst="bentConnector3">
          <a:avLst>
            <a:gd name="adj1" fmla="val 39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874060</xdr:colOff>
      <xdr:row>255</xdr:row>
      <xdr:rowOff>179294</xdr:rowOff>
    </xdr:from>
    <xdr:to>
      <xdr:col>16</xdr:col>
      <xdr:colOff>403413</xdr:colOff>
      <xdr:row>262</xdr:row>
      <xdr:rowOff>0</xdr:rowOff>
    </xdr:to>
    <xdr:cxnSp macro="">
      <xdr:nvCxnSpPr>
        <xdr:cNvPr id="42" name="Connector: Elbow 7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 rot="10800000" flipV="1">
          <a:off x="6550960" y="47537594"/>
          <a:ext cx="9902078" cy="1163731"/>
        </a:xfrm>
        <a:prstGeom prst="bentConnector3">
          <a:avLst>
            <a:gd name="adj1" fmla="val -6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874066</xdr:colOff>
      <xdr:row>278</xdr:row>
      <xdr:rowOff>168088</xdr:rowOff>
    </xdr:from>
    <xdr:to>
      <xdr:col>16</xdr:col>
      <xdr:colOff>403413</xdr:colOff>
      <xdr:row>287</xdr:row>
      <xdr:rowOff>0</xdr:rowOff>
    </xdr:to>
    <xdr:cxnSp macro="">
      <xdr:nvCxnSpPr>
        <xdr:cNvPr id="22" name="Connector: Elbow 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 rot="10800000" flipV="1">
          <a:off x="6550966" y="52155538"/>
          <a:ext cx="10416422" cy="1555937"/>
        </a:xfrm>
        <a:prstGeom prst="bentConnector3">
          <a:avLst>
            <a:gd name="adj1" fmla="val 5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1154206</xdr:colOff>
      <xdr:row>320</xdr:row>
      <xdr:rowOff>100852</xdr:rowOff>
    </xdr:from>
    <xdr:to>
      <xdr:col>2</xdr:col>
      <xdr:colOff>672352</xdr:colOff>
      <xdr:row>320</xdr:row>
      <xdr:rowOff>803459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DC8E1E2-DD5E-48B5-AFD4-5C4F350F5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31" y="60194077"/>
          <a:ext cx="708771" cy="705969"/>
        </a:xfrm>
        <a:prstGeom prst="rect">
          <a:avLst/>
        </a:prstGeom>
      </xdr:spPr>
    </xdr:pic>
    <xdr:clientData/>
  </xdr:twoCellAnchor>
  <xdr:twoCellAnchor editAs="oneCell">
    <xdr:from>
      <xdr:col>2</xdr:col>
      <xdr:colOff>806823</xdr:colOff>
      <xdr:row>323</xdr:row>
      <xdr:rowOff>44823</xdr:rowOff>
    </xdr:from>
    <xdr:to>
      <xdr:col>3</xdr:col>
      <xdr:colOff>40298</xdr:colOff>
      <xdr:row>323</xdr:row>
      <xdr:rowOff>273394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4756A5-3DAA-4C0B-8F37-8B343E94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4029" y="62237470"/>
          <a:ext cx="342857" cy="228571"/>
        </a:xfrm>
        <a:prstGeom prst="rect">
          <a:avLst/>
        </a:prstGeom>
      </xdr:spPr>
    </xdr:pic>
    <xdr:clientData/>
  </xdr:twoCellAnchor>
  <xdr:oneCellAnchor>
    <xdr:from>
      <xdr:col>8</xdr:col>
      <xdr:colOff>988919</xdr:colOff>
      <xdr:row>325</xdr:row>
      <xdr:rowOff>9525</xdr:rowOff>
    </xdr:from>
    <xdr:ext cx="86957" cy="91440"/>
    <xdr:pic>
      <xdr:nvPicPr>
        <xdr:cNvPr id="34" name="图形 33" descr="关闭">
          <a:extLst>
            <a:ext uri="{FF2B5EF4-FFF2-40B4-BE49-F238E27FC236}">
              <a16:creationId xmlns:a16="http://schemas.microsoft.com/office/drawing/2014/main" id="{5539BC85-CED4-48EE-9AF2-F3E01A4C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684684" y="67681849"/>
          <a:ext cx="86957" cy="91440"/>
        </a:xfrm>
        <a:prstGeom prst="rect">
          <a:avLst/>
        </a:prstGeom>
      </xdr:spPr>
    </xdr:pic>
    <xdr:clientData/>
  </xdr:oneCellAnchor>
  <xdr:oneCellAnchor>
    <xdr:from>
      <xdr:col>9</xdr:col>
      <xdr:colOff>684117</xdr:colOff>
      <xdr:row>325</xdr:row>
      <xdr:rowOff>9525</xdr:rowOff>
    </xdr:from>
    <xdr:ext cx="94242" cy="91440"/>
    <xdr:pic>
      <xdr:nvPicPr>
        <xdr:cNvPr id="35" name="图形 34" descr="关闭">
          <a:extLst>
            <a:ext uri="{FF2B5EF4-FFF2-40B4-BE49-F238E27FC236}">
              <a16:creationId xmlns:a16="http://schemas.microsoft.com/office/drawing/2014/main" id="{5B857347-0E8F-4313-9A1A-EF09D0A1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478058" y="62695231"/>
          <a:ext cx="94242" cy="91440"/>
        </a:xfrm>
        <a:prstGeom prst="rect">
          <a:avLst/>
        </a:prstGeom>
      </xdr:spPr>
    </xdr:pic>
    <xdr:clientData/>
  </xdr:oneCellAnchor>
  <xdr:oneCellAnchor>
    <xdr:from>
      <xdr:col>10</xdr:col>
      <xdr:colOff>649942</xdr:colOff>
      <xdr:row>325</xdr:row>
      <xdr:rowOff>0</xdr:rowOff>
    </xdr:from>
    <xdr:ext cx="95922" cy="91440"/>
    <xdr:pic>
      <xdr:nvPicPr>
        <xdr:cNvPr id="36" name="图形 35" descr="关闭">
          <a:extLst>
            <a:ext uri="{FF2B5EF4-FFF2-40B4-BE49-F238E27FC236}">
              <a16:creationId xmlns:a16="http://schemas.microsoft.com/office/drawing/2014/main" id="{75D48218-DEBE-4B7B-9D9B-9A7CFB20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228295" y="62685706"/>
          <a:ext cx="95922" cy="91440"/>
        </a:xfrm>
        <a:prstGeom prst="rect">
          <a:avLst/>
        </a:prstGeom>
      </xdr:spPr>
    </xdr:pic>
    <xdr:clientData/>
  </xdr:oneCellAnchor>
  <xdr:oneCellAnchor>
    <xdr:from>
      <xdr:col>7</xdr:col>
      <xdr:colOff>1165412</xdr:colOff>
      <xdr:row>320</xdr:row>
      <xdr:rowOff>78442</xdr:rowOff>
    </xdr:from>
    <xdr:ext cx="710452" cy="705969"/>
    <xdr:pic>
      <xdr:nvPicPr>
        <xdr:cNvPr id="37" name="图片 36">
          <a:extLst>
            <a:ext uri="{FF2B5EF4-FFF2-40B4-BE49-F238E27FC236}">
              <a16:creationId xmlns:a16="http://schemas.microsoft.com/office/drawing/2014/main" id="{2568914B-11BA-40B3-9F30-4045123A1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5" y="66798266"/>
          <a:ext cx="710452" cy="70596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13</xdr:row>
      <xdr:rowOff>19050</xdr:rowOff>
    </xdr:from>
    <xdr:ext cx="3710364" cy="2819048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067050"/>
          <a:ext cx="3710364" cy="2819048"/>
        </a:xfrm>
        <a:prstGeom prst="rect">
          <a:avLst/>
        </a:prstGeom>
      </xdr:spPr>
    </xdr:pic>
    <xdr:clientData/>
  </xdr:oneCellAnchor>
  <xdr:oneCellAnchor>
    <xdr:from>
      <xdr:col>4</xdr:col>
      <xdr:colOff>85725</xdr:colOff>
      <xdr:row>13</xdr:row>
      <xdr:rowOff>19050</xdr:rowOff>
    </xdr:from>
    <xdr:ext cx="3760225" cy="2828571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4125" y="3067050"/>
          <a:ext cx="3760225" cy="28285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="85" zoomScaleNormal="85" workbookViewId="0">
      <selection activeCell="N24" sqref="N24"/>
    </sheetView>
  </sheetViews>
  <sheetFormatPr defaultRowHeight="15"/>
  <cols>
    <col min="8" max="8" width="25.7109375" customWidth="1"/>
    <col min="9" max="9" width="12.42578125" customWidth="1"/>
    <col min="10" max="10" width="11.85546875" customWidth="1"/>
  </cols>
  <sheetData>
    <row r="1" spans="1:10">
      <c r="A1" s="301" t="s">
        <v>0</v>
      </c>
      <c r="B1" s="302"/>
      <c r="C1" s="302"/>
      <c r="D1" s="302"/>
      <c r="E1" s="302"/>
      <c r="F1" s="302"/>
      <c r="G1" s="302"/>
      <c r="H1" s="302"/>
      <c r="I1" s="302"/>
      <c r="J1" s="303"/>
    </row>
    <row r="2" spans="1:10">
      <c r="A2" s="1" t="s">
        <v>1</v>
      </c>
      <c r="B2" s="301" t="s">
        <v>2</v>
      </c>
      <c r="C2" s="302"/>
      <c r="D2" s="302"/>
      <c r="E2" s="302"/>
      <c r="F2" s="302"/>
      <c r="G2" s="302"/>
      <c r="H2" s="303"/>
      <c r="I2" s="1" t="s">
        <v>3</v>
      </c>
      <c r="J2" s="1" t="s">
        <v>4</v>
      </c>
    </row>
    <row r="3" spans="1:10">
      <c r="A3" s="2" t="s">
        <v>102</v>
      </c>
      <c r="B3" s="304" t="s">
        <v>5</v>
      </c>
      <c r="C3" s="299"/>
      <c r="D3" s="299"/>
      <c r="E3" s="299"/>
      <c r="F3" s="299"/>
      <c r="G3" s="299"/>
      <c r="H3" s="300"/>
      <c r="I3" s="3" t="s">
        <v>254</v>
      </c>
      <c r="J3" s="3" t="s">
        <v>11</v>
      </c>
    </row>
    <row r="4" spans="1:10">
      <c r="A4" s="2" t="s">
        <v>270</v>
      </c>
      <c r="B4" s="304" t="s">
        <v>272</v>
      </c>
      <c r="C4" s="299"/>
      <c r="D4" s="299"/>
      <c r="E4" s="299"/>
      <c r="F4" s="299"/>
      <c r="G4" s="299"/>
      <c r="H4" s="300"/>
      <c r="I4" s="3" t="s">
        <v>271</v>
      </c>
      <c r="J4" s="3" t="s">
        <v>11</v>
      </c>
    </row>
    <row r="5" spans="1:10">
      <c r="A5" s="4" t="s">
        <v>273</v>
      </c>
      <c r="B5" s="304" t="s">
        <v>473</v>
      </c>
      <c r="C5" s="299"/>
      <c r="D5" s="299"/>
      <c r="E5" s="299"/>
      <c r="F5" s="299"/>
      <c r="G5" s="299"/>
      <c r="H5" s="300"/>
      <c r="I5" s="3" t="s">
        <v>305</v>
      </c>
      <c r="J5" s="3" t="s">
        <v>11</v>
      </c>
    </row>
    <row r="6" spans="1:10">
      <c r="A6" s="4" t="s">
        <v>485</v>
      </c>
      <c r="B6" s="298" t="s">
        <v>486</v>
      </c>
      <c r="C6" s="299"/>
      <c r="D6" s="299"/>
      <c r="E6" s="299"/>
      <c r="F6" s="299"/>
      <c r="G6" s="299"/>
      <c r="H6" s="300"/>
      <c r="I6" s="3" t="s">
        <v>487</v>
      </c>
      <c r="J6" s="3" t="s">
        <v>11</v>
      </c>
    </row>
    <row r="7" spans="1:10">
      <c r="A7" s="4"/>
      <c r="B7" s="305"/>
      <c r="C7" s="296"/>
      <c r="D7" s="296"/>
      <c r="E7" s="296"/>
      <c r="F7" s="296"/>
      <c r="G7" s="296"/>
      <c r="H7" s="297"/>
      <c r="I7" s="3"/>
      <c r="J7" s="3"/>
    </row>
    <row r="8" spans="1:10">
      <c r="A8" s="4"/>
      <c r="B8" s="295"/>
      <c r="C8" s="296"/>
      <c r="D8" s="296"/>
      <c r="E8" s="296"/>
      <c r="F8" s="296"/>
      <c r="G8" s="296"/>
      <c r="H8" s="297"/>
      <c r="I8" s="3"/>
      <c r="J8" s="3"/>
    </row>
    <row r="9" spans="1:10">
      <c r="A9" s="4"/>
      <c r="B9" s="295"/>
      <c r="C9" s="296"/>
      <c r="D9" s="296"/>
      <c r="E9" s="296"/>
      <c r="F9" s="296"/>
      <c r="G9" s="296"/>
      <c r="H9" s="297"/>
      <c r="I9" s="3"/>
      <c r="J9" s="3"/>
    </row>
    <row r="10" spans="1:10">
      <c r="A10" s="4"/>
      <c r="B10" s="295"/>
      <c r="C10" s="296"/>
      <c r="D10" s="296"/>
      <c r="E10" s="296"/>
      <c r="F10" s="296"/>
      <c r="G10" s="296"/>
      <c r="H10" s="297"/>
      <c r="I10" s="3"/>
      <c r="J10" s="3"/>
    </row>
    <row r="11" spans="1:10">
      <c r="A11" s="4"/>
      <c r="B11" s="295"/>
      <c r="C11" s="296"/>
      <c r="D11" s="296"/>
      <c r="E11" s="296"/>
      <c r="F11" s="296"/>
      <c r="G11" s="296"/>
      <c r="H11" s="297"/>
      <c r="I11" s="3"/>
      <c r="J11" s="3"/>
    </row>
    <row r="12" spans="1:10">
      <c r="A12" s="4"/>
      <c r="B12" s="295"/>
      <c r="C12" s="296"/>
      <c r="D12" s="296"/>
      <c r="E12" s="296"/>
      <c r="F12" s="296"/>
      <c r="G12" s="296"/>
      <c r="H12" s="297"/>
      <c r="I12" s="3"/>
      <c r="J12" s="3"/>
    </row>
    <row r="13" spans="1:10">
      <c r="A13" s="4"/>
      <c r="B13" s="295"/>
      <c r="C13" s="296"/>
      <c r="D13" s="296"/>
      <c r="E13" s="296"/>
      <c r="F13" s="296"/>
      <c r="G13" s="296"/>
      <c r="H13" s="297"/>
      <c r="I13" s="3"/>
      <c r="J13" s="3"/>
    </row>
    <row r="14" spans="1:10">
      <c r="A14" s="4"/>
      <c r="B14" s="295"/>
      <c r="C14" s="296"/>
      <c r="D14" s="296"/>
      <c r="E14" s="296"/>
      <c r="F14" s="296"/>
      <c r="G14" s="296"/>
      <c r="H14" s="297"/>
      <c r="I14" s="3"/>
      <c r="J14" s="3"/>
    </row>
    <row r="15" spans="1:10">
      <c r="A15" s="71"/>
      <c r="B15" s="70"/>
      <c r="C15" s="70"/>
      <c r="D15" s="70"/>
      <c r="E15" s="14"/>
      <c r="F15" s="14"/>
    </row>
    <row r="16" spans="1:10">
      <c r="A16" s="5" t="s">
        <v>6</v>
      </c>
      <c r="B16" s="6"/>
      <c r="C16" s="6"/>
      <c r="D16" s="6"/>
      <c r="E16" s="6"/>
      <c r="F16" s="7"/>
    </row>
    <row r="17" spans="1:6" ht="15.75" thickBot="1">
      <c r="F17" s="8"/>
    </row>
    <row r="18" spans="1:6" ht="16.5" thickTop="1" thickBot="1">
      <c r="A18" s="9"/>
      <c r="B18" s="10"/>
      <c r="C18" s="37"/>
      <c r="D18" s="11"/>
      <c r="E18" t="s">
        <v>7</v>
      </c>
      <c r="F18" s="8"/>
    </row>
    <row r="19" spans="1:6" ht="15.75" thickTop="1">
      <c r="F19" s="8"/>
    </row>
    <row r="20" spans="1:6">
      <c r="A20" s="12"/>
      <c r="B20" t="s">
        <v>8</v>
      </c>
      <c r="F20" s="8"/>
    </row>
    <row r="21" spans="1:6">
      <c r="F21" s="8"/>
    </row>
    <row r="22" spans="1:6">
      <c r="A22" s="13" t="s">
        <v>9</v>
      </c>
      <c r="B22" t="s">
        <v>10</v>
      </c>
      <c r="F22" s="8"/>
    </row>
    <row r="23" spans="1:6">
      <c r="A23" s="14"/>
      <c r="B23" s="14"/>
      <c r="C23" s="14"/>
      <c r="D23" s="14"/>
      <c r="E23" s="14"/>
      <c r="F23" s="15"/>
    </row>
  </sheetData>
  <mergeCells count="14">
    <mergeCell ref="B14:H14"/>
    <mergeCell ref="B13:H13"/>
    <mergeCell ref="B12:H12"/>
    <mergeCell ref="B6:H6"/>
    <mergeCell ref="A1:J1"/>
    <mergeCell ref="B2:H2"/>
    <mergeCell ref="B3:H3"/>
    <mergeCell ref="B4:H4"/>
    <mergeCell ref="B5:H5"/>
    <mergeCell ref="B11:H11"/>
    <mergeCell ref="B10:H10"/>
    <mergeCell ref="B9:H9"/>
    <mergeCell ref="B7:H7"/>
    <mergeCell ref="B8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B6F4-4EB8-47B3-B734-BDDB5652F20C}">
  <dimension ref="A1:L60"/>
  <sheetViews>
    <sheetView showGridLines="0" zoomScale="85" zoomScaleNormal="85" workbookViewId="0">
      <selection activeCell="Q17" sqref="Q17"/>
    </sheetView>
  </sheetViews>
  <sheetFormatPr defaultRowHeight="15"/>
  <sheetData>
    <row r="1" spans="1:1">
      <c r="A1" s="73" t="s">
        <v>114</v>
      </c>
    </row>
    <row r="2" spans="1:1" s="19" customFormat="1">
      <c r="A2" s="18" t="s">
        <v>16</v>
      </c>
    </row>
    <row r="3" spans="1:1">
      <c r="A3" s="16" t="s">
        <v>39</v>
      </c>
    </row>
    <row r="5" spans="1:1">
      <c r="A5" s="16" t="s">
        <v>32</v>
      </c>
    </row>
    <row r="12" spans="1:1" s="19" customFormat="1">
      <c r="A12" s="18" t="s">
        <v>17</v>
      </c>
    </row>
    <row r="13" spans="1:1">
      <c r="A13" s="16" t="s">
        <v>18</v>
      </c>
    </row>
    <row r="17" spans="1:3">
      <c r="A17" s="16" t="s">
        <v>19</v>
      </c>
    </row>
    <row r="19" spans="1:3">
      <c r="C19" s="20" t="s">
        <v>20</v>
      </c>
    </row>
    <row r="21" spans="1:3">
      <c r="A21" s="16" t="s">
        <v>21</v>
      </c>
    </row>
    <row r="22" spans="1:3">
      <c r="A22" s="20" t="s">
        <v>22</v>
      </c>
    </row>
    <row r="27" spans="1:3" s="19" customFormat="1">
      <c r="A27" s="18" t="s">
        <v>23</v>
      </c>
    </row>
    <row r="55" spans="1:12" s="19" customFormat="1">
      <c r="A55" s="18" t="s">
        <v>31</v>
      </c>
    </row>
    <row r="59" spans="1:12">
      <c r="A59" s="20" t="s">
        <v>24</v>
      </c>
    </row>
    <row r="60" spans="1:12">
      <c r="A60" s="306" t="s">
        <v>25</v>
      </c>
      <c r="B60" s="306"/>
      <c r="C60" s="308" t="s">
        <v>26</v>
      </c>
      <c r="D60" s="308"/>
      <c r="E60" s="309" t="s">
        <v>27</v>
      </c>
      <c r="F60" s="309"/>
      <c r="G60" s="310" t="s">
        <v>28</v>
      </c>
      <c r="H60" s="310"/>
      <c r="I60" s="311" t="s">
        <v>29</v>
      </c>
      <c r="J60" s="311"/>
      <c r="K60" s="307" t="s">
        <v>30</v>
      </c>
      <c r="L60" s="307"/>
    </row>
  </sheetData>
  <mergeCells count="6">
    <mergeCell ref="A60:B60"/>
    <mergeCell ref="K60:L60"/>
    <mergeCell ref="C60:D60"/>
    <mergeCell ref="E60:F60"/>
    <mergeCell ref="G60:H60"/>
    <mergeCell ref="I60:J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353F-F75B-4982-B16E-FDCB9D96728D}">
  <dimension ref="A1"/>
  <sheetViews>
    <sheetView showGridLines="0" zoomScale="85" zoomScaleNormal="85" workbookViewId="0">
      <selection activeCell="S31" sqref="S31"/>
    </sheetView>
  </sheetViews>
  <sheetFormatPr defaultRowHeight="15"/>
  <cols>
    <col min="3" max="3" width="10.85546875" customWidth="1"/>
    <col min="11" max="11" width="11.7109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2C25-7A18-4052-B6E5-97900A3FEA9F}">
  <dimension ref="A1:G9"/>
  <sheetViews>
    <sheetView showGridLines="0" zoomScale="85" zoomScaleNormal="85" workbookViewId="0">
      <selection activeCell="A9" sqref="A9"/>
    </sheetView>
  </sheetViews>
  <sheetFormatPr defaultRowHeight="15"/>
  <cols>
    <col min="1" max="1" width="12.140625" customWidth="1"/>
    <col min="2" max="5" width="9.5703125" bestFit="1" customWidth="1"/>
    <col min="6" max="6" width="46" customWidth="1"/>
    <col min="7" max="7" width="8.42578125" customWidth="1"/>
  </cols>
  <sheetData>
    <row r="1" spans="1:7">
      <c r="A1" t="s">
        <v>155</v>
      </c>
    </row>
    <row r="2" spans="1:7">
      <c r="A2" s="128" t="s">
        <v>138</v>
      </c>
      <c r="B2" s="128" t="s">
        <v>139</v>
      </c>
      <c r="C2" s="128" t="s">
        <v>140</v>
      </c>
      <c r="D2" s="128" t="s">
        <v>141</v>
      </c>
      <c r="E2" s="128" t="s">
        <v>148</v>
      </c>
      <c r="F2" s="128" t="s">
        <v>142</v>
      </c>
      <c r="G2" s="128" t="s">
        <v>144</v>
      </c>
    </row>
    <row r="3" spans="1:7">
      <c r="A3" s="116" t="s">
        <v>143</v>
      </c>
      <c r="B3" s="116" t="s">
        <v>149</v>
      </c>
      <c r="C3" s="116" t="s">
        <v>149</v>
      </c>
      <c r="D3" s="116" t="s">
        <v>149</v>
      </c>
      <c r="E3" s="116" t="s">
        <v>149</v>
      </c>
      <c r="F3" s="116" t="s">
        <v>154</v>
      </c>
      <c r="G3" s="312" t="s">
        <v>151</v>
      </c>
    </row>
    <row r="4" spans="1:7">
      <c r="A4" s="116" t="s">
        <v>145</v>
      </c>
      <c r="B4" s="116" t="s">
        <v>150</v>
      </c>
      <c r="C4" s="116" t="s">
        <v>150</v>
      </c>
      <c r="D4" s="116" t="s">
        <v>150</v>
      </c>
      <c r="E4" s="116" t="s">
        <v>150</v>
      </c>
      <c r="F4" s="116" t="s">
        <v>150</v>
      </c>
      <c r="G4" s="313"/>
    </row>
    <row r="5" spans="1:7">
      <c r="A5" s="116" t="s">
        <v>146</v>
      </c>
      <c r="B5" s="116" t="s">
        <v>149</v>
      </c>
      <c r="C5" s="116" t="s">
        <v>149</v>
      </c>
      <c r="D5" s="116" t="s">
        <v>149</v>
      </c>
      <c r="E5" s="116" t="s">
        <v>149</v>
      </c>
      <c r="F5" s="116" t="s">
        <v>169</v>
      </c>
      <c r="G5" s="312" t="s">
        <v>152</v>
      </c>
    </row>
    <row r="6" spans="1:7">
      <c r="A6" s="116" t="s">
        <v>147</v>
      </c>
      <c r="B6" s="116" t="s">
        <v>153</v>
      </c>
      <c r="C6" s="116" t="s">
        <v>153</v>
      </c>
      <c r="D6" s="116" t="s">
        <v>153</v>
      </c>
      <c r="E6" s="116" t="s">
        <v>153</v>
      </c>
      <c r="F6" s="116" t="s">
        <v>153</v>
      </c>
      <c r="G6" s="313"/>
    </row>
    <row r="7" spans="1:7">
      <c r="A7" s="22" t="s">
        <v>38</v>
      </c>
    </row>
    <row r="8" spans="1:7">
      <c r="A8" t="s">
        <v>166</v>
      </c>
    </row>
    <row r="9" spans="1:7">
      <c r="A9" t="s">
        <v>156</v>
      </c>
    </row>
  </sheetData>
  <mergeCells count="2">
    <mergeCell ref="G3:G4"/>
    <mergeCell ref="G5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E3F3-9337-4684-810C-B63E8F6313FB}">
  <dimension ref="A1:J26"/>
  <sheetViews>
    <sheetView showGridLines="0" workbookViewId="0">
      <selection activeCell="J19" sqref="J19"/>
    </sheetView>
  </sheetViews>
  <sheetFormatPr defaultRowHeight="15"/>
  <cols>
    <col min="1" max="1" width="18.42578125" customWidth="1"/>
    <col min="2" max="2" width="17.85546875" customWidth="1"/>
    <col min="3" max="4" width="16.7109375" customWidth="1"/>
    <col min="5" max="5" width="13.7109375" customWidth="1"/>
    <col min="6" max="6" width="19.85546875" customWidth="1"/>
    <col min="7" max="7" width="17.85546875" customWidth="1"/>
    <col min="8" max="8" width="15.28515625" customWidth="1"/>
    <col min="10" max="10" width="11.140625" customWidth="1"/>
    <col min="11" max="11" width="11.85546875" customWidth="1"/>
    <col min="16" max="16" width="10.7109375" customWidth="1"/>
    <col min="17" max="17" width="10.85546875" customWidth="1"/>
  </cols>
  <sheetData>
    <row r="1" spans="1:10">
      <c r="A1" s="16" t="s">
        <v>12</v>
      </c>
    </row>
    <row r="2" spans="1:10">
      <c r="A2" t="s">
        <v>180</v>
      </c>
    </row>
    <row r="3" spans="1:10" s="17" customFormat="1"/>
    <row r="5" spans="1:10">
      <c r="A5" s="37" t="s">
        <v>170</v>
      </c>
      <c r="C5" s="1" t="s">
        <v>146</v>
      </c>
      <c r="D5" s="12" t="s">
        <v>168</v>
      </c>
      <c r="I5" t="s">
        <v>167</v>
      </c>
    </row>
    <row r="7" spans="1:10">
      <c r="A7" s="23" t="s">
        <v>173</v>
      </c>
      <c r="B7" s="23" t="s">
        <v>186</v>
      </c>
      <c r="C7" s="23" t="s">
        <v>174</v>
      </c>
      <c r="D7" s="23" t="s">
        <v>192</v>
      </c>
      <c r="E7" s="23" t="s">
        <v>178</v>
      </c>
      <c r="F7" s="23" t="s">
        <v>157</v>
      </c>
      <c r="G7" s="23" t="s">
        <v>175</v>
      </c>
      <c r="H7" s="23" t="s">
        <v>177</v>
      </c>
      <c r="I7" s="318" t="s">
        <v>55</v>
      </c>
      <c r="J7" s="318"/>
    </row>
    <row r="8" spans="1:10">
      <c r="A8" s="3" t="s">
        <v>196</v>
      </c>
      <c r="B8" s="3" t="s">
        <v>182</v>
      </c>
      <c r="C8" s="3" t="s">
        <v>185</v>
      </c>
      <c r="D8" s="3" t="s">
        <v>193</v>
      </c>
      <c r="E8" s="3">
        <v>6</v>
      </c>
      <c r="F8" s="130">
        <v>43195.540983796302</v>
      </c>
      <c r="G8" s="130">
        <v>43195.540983796302</v>
      </c>
      <c r="H8" s="130" t="s">
        <v>113</v>
      </c>
      <c r="I8" s="38" t="s">
        <v>184</v>
      </c>
      <c r="J8" s="38" t="s">
        <v>183</v>
      </c>
    </row>
    <row r="9" spans="1:10">
      <c r="A9" s="3"/>
      <c r="B9" s="3"/>
      <c r="C9" s="3"/>
      <c r="D9" s="3" t="s">
        <v>194</v>
      </c>
      <c r="E9" s="3"/>
      <c r="F9" s="130">
        <v>43196.540983796294</v>
      </c>
      <c r="G9" s="130">
        <v>43196.540983796294</v>
      </c>
      <c r="H9" s="3" t="s">
        <v>159</v>
      </c>
      <c r="I9" s="38" t="s">
        <v>184</v>
      </c>
      <c r="J9" s="38" t="s">
        <v>183</v>
      </c>
    </row>
    <row r="10" spans="1:10">
      <c r="A10" s="3"/>
      <c r="B10" s="3"/>
      <c r="C10" s="3"/>
      <c r="D10" s="3" t="s">
        <v>195</v>
      </c>
      <c r="E10" s="3"/>
      <c r="F10" s="130">
        <v>43197.540983796294</v>
      </c>
      <c r="G10" s="130">
        <v>43197.540983796294</v>
      </c>
      <c r="H10" s="3" t="s">
        <v>113</v>
      </c>
      <c r="I10" s="38" t="s">
        <v>184</v>
      </c>
      <c r="J10" s="38" t="s">
        <v>183</v>
      </c>
    </row>
    <row r="12" spans="1:10">
      <c r="A12" s="31"/>
      <c r="B12" s="32"/>
      <c r="C12" s="32"/>
      <c r="D12" s="32"/>
      <c r="E12" s="32"/>
      <c r="F12" s="33"/>
    </row>
    <row r="13" spans="1:10">
      <c r="A13" s="319" t="s">
        <v>176</v>
      </c>
      <c r="B13" s="320"/>
      <c r="C13" s="320"/>
      <c r="D13" s="320"/>
      <c r="E13" s="321"/>
      <c r="F13" s="138"/>
    </row>
    <row r="14" spans="1:10" ht="15" customHeight="1">
      <c r="A14" s="3" t="s">
        <v>171</v>
      </c>
      <c r="B14" s="314" t="s">
        <v>188</v>
      </c>
      <c r="C14" s="314"/>
      <c r="D14" s="314"/>
      <c r="E14" s="314"/>
      <c r="F14" s="138"/>
    </row>
    <row r="15" spans="1:10" ht="15" customHeight="1">
      <c r="A15" s="3" t="s">
        <v>181</v>
      </c>
      <c r="B15" s="314" t="s">
        <v>187</v>
      </c>
      <c r="C15" s="314"/>
      <c r="D15" s="314"/>
      <c r="E15" s="314"/>
      <c r="F15" s="138"/>
    </row>
    <row r="16" spans="1:10">
      <c r="A16" s="72" t="s">
        <v>172</v>
      </c>
      <c r="B16" s="314" t="s">
        <v>255</v>
      </c>
      <c r="C16" s="314"/>
      <c r="D16" s="314"/>
      <c r="E16" s="314"/>
      <c r="F16" s="138"/>
    </row>
    <row r="17" spans="1:6">
      <c r="A17" s="234" t="s">
        <v>191</v>
      </c>
      <c r="B17" s="315" t="s">
        <v>197</v>
      </c>
      <c r="C17" s="316"/>
      <c r="D17" s="316"/>
      <c r="E17" s="317"/>
      <c r="F17" s="138"/>
    </row>
    <row r="18" spans="1:6">
      <c r="A18" s="135" t="s">
        <v>179</v>
      </c>
      <c r="B18" s="314" t="s">
        <v>198</v>
      </c>
      <c r="C18" s="314"/>
      <c r="D18" s="314"/>
      <c r="E18" s="314"/>
      <c r="F18" s="138"/>
    </row>
    <row r="19" spans="1:6">
      <c r="A19" s="139"/>
      <c r="B19" s="137" t="s">
        <v>189</v>
      </c>
      <c r="C19" s="140" t="s">
        <v>95</v>
      </c>
      <c r="D19" s="140" t="s">
        <v>160</v>
      </c>
      <c r="E19" s="140" t="s">
        <v>99</v>
      </c>
      <c r="F19" s="138"/>
    </row>
    <row r="20" spans="1:6" ht="15.75" thickBot="1">
      <c r="A20" s="39"/>
      <c r="C20" s="140" t="s">
        <v>93</v>
      </c>
      <c r="D20" s="140" t="s">
        <v>130</v>
      </c>
      <c r="E20" s="140" t="s">
        <v>190</v>
      </c>
      <c r="F20" s="138"/>
    </row>
    <row r="21" spans="1:6" ht="16.5" thickTop="1" thickBot="1">
      <c r="A21" s="40" t="s">
        <v>36</v>
      </c>
      <c r="C21" s="21" t="s">
        <v>37</v>
      </c>
      <c r="D21" s="125"/>
      <c r="F21" s="8"/>
    </row>
    <row r="22" spans="1:6" ht="15.75" thickTop="1">
      <c r="A22" s="34"/>
      <c r="B22" s="14"/>
      <c r="C22" s="14"/>
      <c r="D22" s="14"/>
      <c r="E22" s="14"/>
      <c r="F22" s="15"/>
    </row>
    <row r="24" spans="1:6" s="17" customFormat="1"/>
    <row r="25" spans="1:6">
      <c r="A25" s="16" t="s">
        <v>14</v>
      </c>
    </row>
    <row r="26" spans="1:6">
      <c r="A26" t="s">
        <v>199</v>
      </c>
    </row>
  </sheetData>
  <mergeCells count="7">
    <mergeCell ref="B16:E16"/>
    <mergeCell ref="B18:E18"/>
    <mergeCell ref="B17:E17"/>
    <mergeCell ref="I7:J7"/>
    <mergeCell ref="A13:E13"/>
    <mergeCell ref="B14:E14"/>
    <mergeCell ref="B15:E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2161-43A9-4448-ADD6-E52F012E6E7B}">
  <sheetPr codeName="Sheet1"/>
  <dimension ref="A1:Q332"/>
  <sheetViews>
    <sheetView showGridLines="0" tabSelected="1" topLeftCell="A301" zoomScaleNormal="100" workbookViewId="0">
      <selection activeCell="N321" sqref="N321"/>
    </sheetView>
  </sheetViews>
  <sheetFormatPr defaultRowHeight="15"/>
  <cols>
    <col min="1" max="1" width="16.7109375" customWidth="1"/>
    <col min="2" max="2" width="17.85546875" customWidth="1"/>
    <col min="3" max="4" width="16.7109375" customWidth="1"/>
    <col min="5" max="5" width="13.7109375" customWidth="1"/>
    <col min="6" max="6" width="13.5703125" customWidth="1"/>
    <col min="7" max="7" width="17.85546875" customWidth="1"/>
    <col min="8" max="8" width="17.42578125" customWidth="1"/>
    <col min="9" max="9" width="16.42578125" customWidth="1"/>
    <col min="10" max="10" width="13.7109375" customWidth="1"/>
    <col min="11" max="11" width="11.140625" customWidth="1"/>
    <col min="12" max="12" width="15.28515625" customWidth="1"/>
    <col min="13" max="13" width="16.28515625" customWidth="1"/>
    <col min="15" max="15" width="9.7109375" customWidth="1"/>
    <col min="17" max="17" width="10.7109375" customWidth="1"/>
    <col min="18" max="18" width="10.85546875" customWidth="1"/>
  </cols>
  <sheetData>
    <row r="1" spans="1:15">
      <c r="A1" s="16" t="s">
        <v>12</v>
      </c>
    </row>
    <row r="2" spans="1:15">
      <c r="A2" t="s">
        <v>42</v>
      </c>
    </row>
    <row r="3" spans="1:15" s="17" customFormat="1" ht="15.75" thickBot="1"/>
    <row r="4" spans="1:15" ht="16.5" thickTop="1" thickBot="1">
      <c r="A4" s="9" t="s">
        <v>33</v>
      </c>
    </row>
    <row r="5" spans="1:15" ht="16.5" thickTop="1" thickBot="1">
      <c r="A5" s="10" t="s">
        <v>34</v>
      </c>
    </row>
    <row r="6" spans="1:15" ht="15.75" thickTop="1"/>
    <row r="7" spans="1:15">
      <c r="A7" s="1" t="s">
        <v>146</v>
      </c>
      <c r="B7" s="12" t="s">
        <v>41</v>
      </c>
    </row>
    <row r="8" spans="1:15" ht="15.75" thickBot="1"/>
    <row r="9" spans="1:15" ht="15.75" thickBot="1">
      <c r="A9" s="66" t="s">
        <v>95</v>
      </c>
      <c r="B9" s="35" t="s">
        <v>87</v>
      </c>
      <c r="C9" s="36" t="s">
        <v>92</v>
      </c>
      <c r="D9" s="36" t="s">
        <v>93</v>
      </c>
      <c r="E9" s="36" t="s">
        <v>98</v>
      </c>
      <c r="F9" s="36" t="s">
        <v>99</v>
      </c>
      <c r="G9" s="36" t="s">
        <v>100</v>
      </c>
      <c r="H9" s="36" t="s">
        <v>101</v>
      </c>
      <c r="I9" s="36" t="s">
        <v>130</v>
      </c>
      <c r="J9" s="36" t="s">
        <v>131</v>
      </c>
      <c r="K9" s="36" t="s">
        <v>265</v>
      </c>
      <c r="L9" s="36" t="s">
        <v>266</v>
      </c>
      <c r="M9" s="36" t="s">
        <v>267</v>
      </c>
    </row>
    <row r="10" spans="1:15" ht="15" customHeight="1">
      <c r="A10" s="240" t="s">
        <v>43</v>
      </c>
      <c r="B10" s="240" t="s">
        <v>44</v>
      </c>
      <c r="C10" s="240" t="s">
        <v>45</v>
      </c>
      <c r="D10" s="240" t="s">
        <v>46</v>
      </c>
      <c r="E10" s="240" t="s">
        <v>47</v>
      </c>
      <c r="F10" s="240" t="s">
        <v>48</v>
      </c>
      <c r="G10" s="324" t="s">
        <v>49</v>
      </c>
      <c r="H10" s="325"/>
      <c r="I10" s="325"/>
      <c r="J10" s="326"/>
      <c r="K10" s="238" t="s">
        <v>268</v>
      </c>
      <c r="L10" s="241" t="s">
        <v>269</v>
      </c>
      <c r="M10" s="238" t="s">
        <v>136</v>
      </c>
      <c r="N10" s="238" t="s">
        <v>111</v>
      </c>
      <c r="O10" s="239" t="s">
        <v>55</v>
      </c>
    </row>
    <row r="11" spans="1:15">
      <c r="A11" s="3" t="s">
        <v>51</v>
      </c>
      <c r="B11" s="24">
        <v>20</v>
      </c>
      <c r="C11" s="24">
        <v>1</v>
      </c>
      <c r="D11" s="24">
        <v>5</v>
      </c>
      <c r="E11" s="3">
        <v>200</v>
      </c>
      <c r="F11" s="3">
        <f>E11*100</f>
        <v>20000</v>
      </c>
      <c r="G11" s="24">
        <v>2</v>
      </c>
      <c r="H11" s="24">
        <v>3</v>
      </c>
      <c r="I11" s="24">
        <v>4</v>
      </c>
      <c r="J11" s="24">
        <v>5</v>
      </c>
      <c r="K11" s="235"/>
      <c r="L11" s="235"/>
      <c r="M11" s="235" t="s">
        <v>113</v>
      </c>
      <c r="N11" s="135" t="s">
        <v>112</v>
      </c>
      <c r="O11" s="119" t="s">
        <v>56</v>
      </c>
    </row>
    <row r="12" spans="1:15">
      <c r="A12" s="3" t="s">
        <v>52</v>
      </c>
      <c r="B12" s="24">
        <v>60</v>
      </c>
      <c r="C12" s="24">
        <v>5</v>
      </c>
      <c r="D12" s="24">
        <v>5</v>
      </c>
      <c r="E12" s="3">
        <v>500</v>
      </c>
      <c r="F12" s="3">
        <f t="shared" ref="F12:F14" si="0">E12*100</f>
        <v>50000</v>
      </c>
      <c r="G12" s="24">
        <v>10</v>
      </c>
      <c r="H12" s="24">
        <v>13</v>
      </c>
      <c r="I12" s="24">
        <v>16</v>
      </c>
      <c r="J12" s="24">
        <v>19</v>
      </c>
      <c r="K12" s="235"/>
      <c r="L12" s="235"/>
      <c r="M12" s="235" t="s">
        <v>137</v>
      </c>
      <c r="N12" s="135" t="s">
        <v>113</v>
      </c>
      <c r="O12" s="119" t="s">
        <v>56</v>
      </c>
    </row>
    <row r="13" spans="1:15">
      <c r="A13" s="3" t="s">
        <v>53</v>
      </c>
      <c r="B13" s="24">
        <v>250</v>
      </c>
      <c r="C13" s="24">
        <v>25</v>
      </c>
      <c r="D13" s="24">
        <v>5</v>
      </c>
      <c r="E13" s="3">
        <v>2000</v>
      </c>
      <c r="F13" s="3">
        <f t="shared" si="0"/>
        <v>200000</v>
      </c>
      <c r="G13" s="24">
        <v>40</v>
      </c>
      <c r="H13" s="24">
        <v>50</v>
      </c>
      <c r="I13" s="24">
        <v>60</v>
      </c>
      <c r="J13" s="24">
        <v>70</v>
      </c>
      <c r="K13" s="235"/>
      <c r="L13" s="235"/>
      <c r="M13" s="235" t="s">
        <v>137</v>
      </c>
      <c r="N13" s="135" t="s">
        <v>113</v>
      </c>
      <c r="O13" s="119" t="s">
        <v>56</v>
      </c>
    </row>
    <row r="14" spans="1:15" ht="15.75" thickBot="1">
      <c r="A14" s="25" t="s">
        <v>54</v>
      </c>
      <c r="B14" s="26">
        <v>600</v>
      </c>
      <c r="C14" s="26">
        <v>50</v>
      </c>
      <c r="D14" s="26">
        <v>5</v>
      </c>
      <c r="E14" s="25">
        <v>5000</v>
      </c>
      <c r="F14" s="25">
        <f t="shared" si="0"/>
        <v>500000</v>
      </c>
      <c r="G14" s="26">
        <v>100</v>
      </c>
      <c r="H14" s="26">
        <v>130</v>
      </c>
      <c r="I14" s="26">
        <v>160</v>
      </c>
      <c r="J14" s="26">
        <v>190</v>
      </c>
      <c r="K14" s="236"/>
      <c r="L14" s="236"/>
      <c r="M14" s="236" t="s">
        <v>113</v>
      </c>
      <c r="N14" s="136" t="s">
        <v>112</v>
      </c>
      <c r="O14" s="120" t="s">
        <v>56</v>
      </c>
    </row>
    <row r="16" spans="1:15" ht="4.5" customHeight="1">
      <c r="A16" s="31"/>
      <c r="B16" s="32"/>
      <c r="C16" s="32"/>
      <c r="D16" s="32"/>
      <c r="E16" s="32"/>
      <c r="F16" s="33"/>
    </row>
    <row r="17" spans="1:13">
      <c r="A17" s="29" t="s">
        <v>57</v>
      </c>
      <c r="B17" s="30"/>
      <c r="F17" s="8"/>
    </row>
    <row r="18" spans="1:13">
      <c r="A18" s="3" t="s">
        <v>58</v>
      </c>
      <c r="B18" s="12">
        <v>20</v>
      </c>
      <c r="C18" t="s">
        <v>120</v>
      </c>
      <c r="F18" s="8"/>
    </row>
    <row r="19" spans="1:13">
      <c r="A19" s="3" t="s">
        <v>45</v>
      </c>
      <c r="B19" s="12">
        <v>1</v>
      </c>
      <c r="F19" s="8"/>
    </row>
    <row r="20" spans="1:13">
      <c r="A20" s="3" t="s">
        <v>46</v>
      </c>
      <c r="B20" s="12">
        <v>5</v>
      </c>
      <c r="F20" s="8"/>
    </row>
    <row r="21" spans="1:13">
      <c r="A21" s="3" t="s">
        <v>47</v>
      </c>
      <c r="B21" s="12">
        <v>200</v>
      </c>
      <c r="F21" s="8"/>
    </row>
    <row r="22" spans="1:13">
      <c r="A22" s="3" t="s">
        <v>48</v>
      </c>
      <c r="B22" s="12">
        <v>20000</v>
      </c>
      <c r="F22" s="8"/>
    </row>
    <row r="23" spans="1:13">
      <c r="A23" s="3" t="s">
        <v>49</v>
      </c>
      <c r="B23" s="12">
        <v>2</v>
      </c>
      <c r="C23" s="12">
        <v>3</v>
      </c>
      <c r="D23" s="12">
        <v>4</v>
      </c>
      <c r="E23" s="12">
        <v>5</v>
      </c>
      <c r="F23" s="8"/>
    </row>
    <row r="24" spans="1:13">
      <c r="A24" s="3" t="s">
        <v>50</v>
      </c>
      <c r="B24" s="27">
        <f>B23*2</f>
        <v>4</v>
      </c>
      <c r="C24" s="28">
        <f>C23*2</f>
        <v>6</v>
      </c>
      <c r="D24" s="27">
        <f>D23*2</f>
        <v>8</v>
      </c>
      <c r="E24" s="27">
        <f>E23*2</f>
        <v>10</v>
      </c>
      <c r="F24" s="8"/>
    </row>
    <row r="25" spans="1:13">
      <c r="A25" s="3" t="s">
        <v>268</v>
      </c>
      <c r="B25" s="122"/>
      <c r="F25" s="8"/>
    </row>
    <row r="26" spans="1:13" ht="15.75" thickBot="1">
      <c r="A26" s="3" t="s">
        <v>269</v>
      </c>
      <c r="B26" s="122"/>
      <c r="F26" s="8"/>
    </row>
    <row r="27" spans="1:13" ht="16.5" thickTop="1" thickBot="1">
      <c r="A27" s="21" t="s">
        <v>36</v>
      </c>
      <c r="C27" s="21" t="s">
        <v>37</v>
      </c>
      <c r="D27" s="125"/>
      <c r="E27" s="126"/>
      <c r="F27" s="8"/>
    </row>
    <row r="28" spans="1:13" ht="3.75" customHeight="1" thickTop="1">
      <c r="A28" s="34"/>
      <c r="B28" s="14"/>
      <c r="C28" s="14"/>
      <c r="D28" s="14"/>
      <c r="E28" s="14"/>
      <c r="F28" s="15"/>
    </row>
    <row r="30" spans="1:13" s="59" customFormat="1" ht="15.75" thickBot="1"/>
    <row r="31" spans="1:13" ht="15.75" thickBot="1">
      <c r="A31" s="58" t="s">
        <v>95</v>
      </c>
      <c r="B31" s="66" t="s">
        <v>87</v>
      </c>
      <c r="C31" s="56" t="s">
        <v>92</v>
      </c>
      <c r="D31" s="36" t="s">
        <v>93</v>
      </c>
      <c r="E31" s="36" t="s">
        <v>98</v>
      </c>
      <c r="F31" s="36" t="s">
        <v>99</v>
      </c>
      <c r="G31" s="36" t="s">
        <v>100</v>
      </c>
      <c r="H31" s="36" t="s">
        <v>101</v>
      </c>
      <c r="I31" s="36" t="s">
        <v>130</v>
      </c>
      <c r="J31" s="36" t="s">
        <v>131</v>
      </c>
      <c r="K31" s="36" t="s">
        <v>265</v>
      </c>
      <c r="L31" s="36" t="s">
        <v>266</v>
      </c>
      <c r="M31" s="36" t="s">
        <v>267</v>
      </c>
    </row>
    <row r="32" spans="1:13" ht="15" customHeight="1">
      <c r="A32" s="240" t="s">
        <v>43</v>
      </c>
      <c r="B32" s="240" t="s">
        <v>44</v>
      </c>
      <c r="C32" s="240" t="s">
        <v>88</v>
      </c>
      <c r="D32" s="240" t="s">
        <v>46</v>
      </c>
      <c r="E32" s="240" t="s">
        <v>89</v>
      </c>
      <c r="F32" s="240" t="s">
        <v>90</v>
      </c>
      <c r="G32" s="238" t="s">
        <v>135</v>
      </c>
      <c r="H32" s="238" t="s">
        <v>268</v>
      </c>
      <c r="I32" s="241" t="s">
        <v>269</v>
      </c>
      <c r="J32" s="238" t="s">
        <v>136</v>
      </c>
      <c r="K32" s="238" t="s">
        <v>111</v>
      </c>
      <c r="L32" s="239" t="s">
        <v>55</v>
      </c>
    </row>
    <row r="33" spans="1:12">
      <c r="A33" s="3" t="s">
        <v>51</v>
      </c>
      <c r="B33" s="24">
        <v>100</v>
      </c>
      <c r="C33" s="24">
        <v>0</v>
      </c>
      <c r="D33" s="24">
        <v>5</v>
      </c>
      <c r="E33" s="24">
        <v>1</v>
      </c>
      <c r="F33" s="24">
        <v>-1</v>
      </c>
      <c r="G33" s="235"/>
      <c r="H33" s="235"/>
      <c r="I33" s="235"/>
      <c r="J33" s="235" t="s">
        <v>113</v>
      </c>
      <c r="K33" s="135" t="s">
        <v>112</v>
      </c>
      <c r="L33" s="119" t="s">
        <v>56</v>
      </c>
    </row>
    <row r="34" spans="1:12">
      <c r="A34" s="3" t="s">
        <v>52</v>
      </c>
      <c r="B34" s="24">
        <v>500</v>
      </c>
      <c r="C34" s="24">
        <v>0</v>
      </c>
      <c r="D34" s="24">
        <v>5</v>
      </c>
      <c r="E34" s="24">
        <v>5</v>
      </c>
      <c r="F34" s="24">
        <v>-1</v>
      </c>
      <c r="G34" s="235"/>
      <c r="H34" s="235"/>
      <c r="I34" s="235"/>
      <c r="J34" s="235" t="s">
        <v>137</v>
      </c>
      <c r="K34" s="135" t="s">
        <v>113</v>
      </c>
      <c r="L34" s="119" t="s">
        <v>56</v>
      </c>
    </row>
    <row r="35" spans="1:12">
      <c r="A35" s="3" t="s">
        <v>53</v>
      </c>
      <c r="B35" s="24">
        <v>2000</v>
      </c>
      <c r="C35" s="24">
        <v>0</v>
      </c>
      <c r="D35" s="24">
        <v>5</v>
      </c>
      <c r="E35" s="24">
        <v>20</v>
      </c>
      <c r="F35" s="24">
        <v>-1</v>
      </c>
      <c r="G35" s="235"/>
      <c r="H35" s="235"/>
      <c r="I35" s="235"/>
      <c r="J35" s="235" t="s">
        <v>137</v>
      </c>
      <c r="K35" s="135" t="s">
        <v>113</v>
      </c>
      <c r="L35" s="119" t="s">
        <v>56</v>
      </c>
    </row>
    <row r="36" spans="1:12" ht="15.75" thickBot="1">
      <c r="A36" s="25" t="s">
        <v>54</v>
      </c>
      <c r="B36" s="26">
        <v>10000</v>
      </c>
      <c r="C36" s="26">
        <v>0</v>
      </c>
      <c r="D36" s="26">
        <v>5</v>
      </c>
      <c r="E36" s="26">
        <v>100</v>
      </c>
      <c r="F36" s="26">
        <v>-1</v>
      </c>
      <c r="G36" s="236"/>
      <c r="H36" s="236"/>
      <c r="I36" s="236"/>
      <c r="J36" s="236" t="s">
        <v>113</v>
      </c>
      <c r="K36" s="136" t="s">
        <v>112</v>
      </c>
      <c r="L36" s="120" t="s">
        <v>56</v>
      </c>
    </row>
    <row r="38" spans="1:12" ht="4.5" customHeight="1">
      <c r="A38" s="31"/>
      <c r="B38" s="32"/>
      <c r="C38" s="32"/>
      <c r="D38" s="32"/>
      <c r="E38" s="32"/>
      <c r="F38" s="33"/>
    </row>
    <row r="39" spans="1:12">
      <c r="A39" s="29" t="s">
        <v>57</v>
      </c>
      <c r="B39" s="30"/>
      <c r="F39" s="8"/>
    </row>
    <row r="40" spans="1:12">
      <c r="A40" s="3" t="s">
        <v>58</v>
      </c>
      <c r="B40" s="12">
        <v>100</v>
      </c>
      <c r="C40" t="s">
        <v>91</v>
      </c>
      <c r="F40" s="8"/>
    </row>
    <row r="41" spans="1:12">
      <c r="A41" s="3" t="s">
        <v>88</v>
      </c>
      <c r="B41" s="12">
        <v>0</v>
      </c>
      <c r="F41" s="8"/>
    </row>
    <row r="42" spans="1:12">
      <c r="A42" s="3" t="s">
        <v>46</v>
      </c>
      <c r="B42" s="12">
        <v>5</v>
      </c>
      <c r="F42" s="8"/>
    </row>
    <row r="43" spans="1:12">
      <c r="A43" s="3" t="s">
        <v>89</v>
      </c>
      <c r="B43" s="12">
        <v>1</v>
      </c>
      <c r="F43" s="8"/>
    </row>
    <row r="44" spans="1:12">
      <c r="A44" s="3" t="s">
        <v>90</v>
      </c>
      <c r="B44" s="12">
        <v>-1</v>
      </c>
      <c r="F44" s="8"/>
    </row>
    <row r="45" spans="1:12">
      <c r="A45" s="3" t="s">
        <v>268</v>
      </c>
      <c r="B45" s="122"/>
      <c r="F45" s="8"/>
    </row>
    <row r="46" spans="1:12" ht="15.75" thickBot="1">
      <c r="A46" s="3" t="s">
        <v>269</v>
      </c>
      <c r="B46" s="122"/>
      <c r="F46" s="8"/>
    </row>
    <row r="47" spans="1:12" ht="16.5" thickTop="1" thickBot="1">
      <c r="A47" s="21" t="s">
        <v>36</v>
      </c>
      <c r="C47" s="21" t="s">
        <v>37</v>
      </c>
      <c r="D47" s="125"/>
      <c r="E47" s="126"/>
      <c r="F47" s="8"/>
    </row>
    <row r="48" spans="1:12" ht="3.75" customHeight="1" thickTop="1">
      <c r="A48" s="34"/>
      <c r="B48" s="14"/>
      <c r="C48" s="14"/>
      <c r="D48" s="14"/>
      <c r="E48" s="14"/>
      <c r="F48" s="15"/>
    </row>
    <row r="50" spans="1:14" s="59" customFormat="1" ht="15.75" thickBot="1"/>
    <row r="51" spans="1:14" ht="15.75" thickBot="1">
      <c r="A51" s="61" t="s">
        <v>95</v>
      </c>
      <c r="B51" s="58" t="s">
        <v>87</v>
      </c>
      <c r="C51" s="66" t="s">
        <v>92</v>
      </c>
      <c r="D51" s="56" t="s">
        <v>93</v>
      </c>
      <c r="E51" s="36" t="s">
        <v>98</v>
      </c>
      <c r="F51" s="36" t="s">
        <v>99</v>
      </c>
      <c r="G51" s="36" t="s">
        <v>100</v>
      </c>
      <c r="H51" s="36" t="s">
        <v>101</v>
      </c>
      <c r="I51" s="36" t="s">
        <v>130</v>
      </c>
      <c r="J51" s="36" t="s">
        <v>131</v>
      </c>
      <c r="K51" s="36" t="s">
        <v>265</v>
      </c>
      <c r="L51" s="36" t="s">
        <v>266</v>
      </c>
      <c r="M51" s="36" t="s">
        <v>267</v>
      </c>
    </row>
    <row r="52" spans="1:14" ht="30">
      <c r="A52" s="57" t="s">
        <v>43</v>
      </c>
      <c r="B52" s="57" t="s">
        <v>44</v>
      </c>
      <c r="C52" s="57" t="s">
        <v>88</v>
      </c>
      <c r="D52" s="55" t="s">
        <v>46</v>
      </c>
      <c r="E52" s="55" t="s">
        <v>89</v>
      </c>
      <c r="F52" s="55" t="s">
        <v>90</v>
      </c>
      <c r="G52" s="330" t="s">
        <v>94</v>
      </c>
      <c r="H52" s="330"/>
      <c r="I52" s="330"/>
      <c r="J52" s="330"/>
      <c r="K52" s="238" t="s">
        <v>268</v>
      </c>
      <c r="L52" s="241" t="s">
        <v>269</v>
      </c>
      <c r="M52" s="237" t="s">
        <v>111</v>
      </c>
      <c r="N52" s="127" t="s">
        <v>55</v>
      </c>
    </row>
    <row r="53" spans="1:14">
      <c r="A53" s="3" t="s">
        <v>51</v>
      </c>
      <c r="B53" s="24">
        <v>100</v>
      </c>
      <c r="C53" s="24">
        <v>0</v>
      </c>
      <c r="D53" s="24">
        <v>0</v>
      </c>
      <c r="E53" s="24">
        <v>1</v>
      </c>
      <c r="F53" s="24">
        <v>500</v>
      </c>
      <c r="G53" s="24">
        <v>1</v>
      </c>
      <c r="H53" s="24">
        <v>5</v>
      </c>
      <c r="I53" s="24">
        <v>10</v>
      </c>
      <c r="J53" s="24">
        <v>50</v>
      </c>
      <c r="K53" s="235"/>
      <c r="L53" s="235"/>
      <c r="M53" s="135" t="s">
        <v>112</v>
      </c>
      <c r="N53" s="119" t="s">
        <v>56</v>
      </c>
    </row>
    <row r="54" spans="1:14">
      <c r="A54" s="3" t="s">
        <v>52</v>
      </c>
      <c r="B54" s="24">
        <v>500</v>
      </c>
      <c r="C54" s="24">
        <v>0</v>
      </c>
      <c r="D54" s="24">
        <v>0</v>
      </c>
      <c r="E54" s="24">
        <v>5</v>
      </c>
      <c r="F54" s="24">
        <v>2500</v>
      </c>
      <c r="G54" s="24">
        <v>5</v>
      </c>
      <c r="H54" s="24">
        <v>25</v>
      </c>
      <c r="I54" s="24">
        <v>50</v>
      </c>
      <c r="J54" s="24">
        <v>250</v>
      </c>
      <c r="K54" s="235"/>
      <c r="L54" s="235"/>
      <c r="M54" s="135" t="s">
        <v>113</v>
      </c>
      <c r="N54" s="119" t="s">
        <v>56</v>
      </c>
    </row>
    <row r="55" spans="1:14">
      <c r="A55" s="3" t="s">
        <v>53</v>
      </c>
      <c r="B55" s="24">
        <v>2000</v>
      </c>
      <c r="C55" s="24">
        <v>0</v>
      </c>
      <c r="D55" s="24">
        <v>0</v>
      </c>
      <c r="E55" s="24">
        <v>20</v>
      </c>
      <c r="F55" s="24">
        <v>10000</v>
      </c>
      <c r="G55" s="24">
        <v>20</v>
      </c>
      <c r="H55" s="24">
        <v>100</v>
      </c>
      <c r="I55" s="24">
        <v>200</v>
      </c>
      <c r="J55" s="24">
        <v>1000</v>
      </c>
      <c r="K55" s="235"/>
      <c r="L55" s="235"/>
      <c r="M55" s="135" t="s">
        <v>113</v>
      </c>
      <c r="N55" s="119" t="s">
        <v>56</v>
      </c>
    </row>
    <row r="56" spans="1:14" ht="15.75" thickBot="1">
      <c r="A56" s="25" t="s">
        <v>54</v>
      </c>
      <c r="B56" s="26">
        <v>10000</v>
      </c>
      <c r="C56" s="26">
        <v>0</v>
      </c>
      <c r="D56" s="26">
        <v>0</v>
      </c>
      <c r="E56" s="26">
        <v>100</v>
      </c>
      <c r="F56" s="26">
        <v>50000</v>
      </c>
      <c r="G56" s="26">
        <v>100</v>
      </c>
      <c r="H56" s="26">
        <v>500</v>
      </c>
      <c r="I56" s="26">
        <v>1000</v>
      </c>
      <c r="J56" s="26">
        <v>5000</v>
      </c>
      <c r="K56" s="236"/>
      <c r="L56" s="236"/>
      <c r="M56" s="136" t="s">
        <v>112</v>
      </c>
      <c r="N56" s="120" t="s">
        <v>56</v>
      </c>
    </row>
    <row r="58" spans="1:14" ht="4.5" customHeight="1">
      <c r="A58" s="31"/>
      <c r="B58" s="32"/>
      <c r="C58" s="32"/>
      <c r="D58" s="32"/>
      <c r="E58" s="32"/>
      <c r="F58" s="33"/>
    </row>
    <row r="59" spans="1:14">
      <c r="A59" s="29" t="s">
        <v>57</v>
      </c>
      <c r="B59" s="30"/>
      <c r="F59" s="8"/>
    </row>
    <row r="60" spans="1:14">
      <c r="A60" s="3" t="s">
        <v>58</v>
      </c>
      <c r="B60" s="12">
        <v>100</v>
      </c>
      <c r="C60" t="s">
        <v>91</v>
      </c>
      <c r="F60" s="8"/>
    </row>
    <row r="61" spans="1:14">
      <c r="A61" s="3" t="s">
        <v>88</v>
      </c>
      <c r="B61" s="12">
        <v>0</v>
      </c>
      <c r="F61" s="8"/>
    </row>
    <row r="62" spans="1:14">
      <c r="A62" s="3" t="s">
        <v>46</v>
      </c>
      <c r="B62" s="12">
        <v>0</v>
      </c>
      <c r="F62" s="8"/>
    </row>
    <row r="63" spans="1:14">
      <c r="A63" s="3" t="s">
        <v>89</v>
      </c>
      <c r="B63" s="12">
        <v>1</v>
      </c>
      <c r="F63" s="8"/>
    </row>
    <row r="64" spans="1:14">
      <c r="A64" s="3" t="s">
        <v>90</v>
      </c>
      <c r="B64" s="12">
        <v>500</v>
      </c>
      <c r="F64" s="8"/>
    </row>
    <row r="65" spans="1:13">
      <c r="A65" s="3" t="s">
        <v>94</v>
      </c>
      <c r="B65" s="12">
        <v>1</v>
      </c>
      <c r="C65" s="12">
        <v>5</v>
      </c>
      <c r="D65" s="12">
        <v>10</v>
      </c>
      <c r="E65" s="12">
        <v>50</v>
      </c>
      <c r="F65" s="8"/>
    </row>
    <row r="66" spans="1:13">
      <c r="A66" s="3" t="s">
        <v>268</v>
      </c>
      <c r="B66" s="122"/>
      <c r="F66" s="8"/>
    </row>
    <row r="67" spans="1:13" ht="15.75" thickBot="1">
      <c r="A67" s="3" t="s">
        <v>269</v>
      </c>
      <c r="B67" s="122"/>
      <c r="F67" s="8"/>
    </row>
    <row r="68" spans="1:13" ht="16.5" thickTop="1" thickBot="1">
      <c r="A68" s="21" t="s">
        <v>36</v>
      </c>
      <c r="C68" s="21" t="s">
        <v>37</v>
      </c>
      <c r="D68" s="125"/>
      <c r="E68" s="126"/>
      <c r="F68" s="8"/>
    </row>
    <row r="69" spans="1:13" ht="15.75" thickTop="1">
      <c r="A69" s="34"/>
      <c r="B69" s="14"/>
      <c r="C69" s="14"/>
      <c r="D69" s="14"/>
      <c r="E69" s="14"/>
      <c r="F69" s="15"/>
    </row>
    <row r="71" spans="1:13" s="59" customFormat="1" ht="15.75" thickBot="1"/>
    <row r="72" spans="1:13" ht="15.75" thickBot="1">
      <c r="A72" s="61" t="s">
        <v>95</v>
      </c>
      <c r="B72" s="61" t="s">
        <v>87</v>
      </c>
      <c r="C72" s="58" t="s">
        <v>92</v>
      </c>
      <c r="D72" s="66" t="s">
        <v>93</v>
      </c>
      <c r="E72" s="36" t="s">
        <v>98</v>
      </c>
      <c r="F72" s="36" t="s">
        <v>99</v>
      </c>
      <c r="G72" s="36" t="s">
        <v>100</v>
      </c>
      <c r="H72" s="36" t="s">
        <v>101</v>
      </c>
      <c r="I72" s="36" t="s">
        <v>130</v>
      </c>
      <c r="J72" s="36" t="s">
        <v>131</v>
      </c>
      <c r="K72" s="36" t="s">
        <v>265</v>
      </c>
      <c r="L72" s="36" t="s">
        <v>266</v>
      </c>
      <c r="M72" s="36" t="s">
        <v>267</v>
      </c>
    </row>
    <row r="73" spans="1:13" ht="15" customHeight="1">
      <c r="A73" s="240" t="s">
        <v>43</v>
      </c>
      <c r="B73" s="240" t="s">
        <v>44</v>
      </c>
      <c r="C73" s="240" t="s">
        <v>88</v>
      </c>
      <c r="D73" s="240" t="s">
        <v>46</v>
      </c>
      <c r="E73" s="240" t="s">
        <v>89</v>
      </c>
      <c r="F73" s="240" t="s">
        <v>90</v>
      </c>
      <c r="G73" s="238" t="s">
        <v>135</v>
      </c>
      <c r="H73" s="238" t="s">
        <v>268</v>
      </c>
      <c r="I73" s="241" t="s">
        <v>269</v>
      </c>
      <c r="J73" s="238" t="s">
        <v>136</v>
      </c>
      <c r="K73" s="238" t="s">
        <v>111</v>
      </c>
      <c r="L73" s="239" t="s">
        <v>55</v>
      </c>
    </row>
    <row r="74" spans="1:13">
      <c r="A74" s="3" t="s">
        <v>51</v>
      </c>
      <c r="B74" s="24">
        <v>100</v>
      </c>
      <c r="C74" s="24">
        <v>0</v>
      </c>
      <c r="D74" s="24">
        <v>5</v>
      </c>
      <c r="E74" s="24">
        <v>1</v>
      </c>
      <c r="F74" s="24">
        <v>-1</v>
      </c>
      <c r="G74" s="235"/>
      <c r="H74" s="235"/>
      <c r="I74" s="235"/>
      <c r="J74" s="235" t="s">
        <v>113</v>
      </c>
      <c r="K74" s="135" t="s">
        <v>112</v>
      </c>
      <c r="L74" s="119" t="s">
        <v>56</v>
      </c>
    </row>
    <row r="75" spans="1:13">
      <c r="A75" s="3" t="s">
        <v>52</v>
      </c>
      <c r="B75" s="24">
        <v>500</v>
      </c>
      <c r="C75" s="24">
        <v>0</v>
      </c>
      <c r="D75" s="24">
        <v>5</v>
      </c>
      <c r="E75" s="24">
        <v>5</v>
      </c>
      <c r="F75" s="24">
        <v>-1</v>
      </c>
      <c r="G75" s="235"/>
      <c r="H75" s="235"/>
      <c r="I75" s="235"/>
      <c r="J75" s="235" t="s">
        <v>137</v>
      </c>
      <c r="K75" s="135" t="s">
        <v>113</v>
      </c>
      <c r="L75" s="119" t="s">
        <v>56</v>
      </c>
    </row>
    <row r="76" spans="1:13">
      <c r="A76" s="3" t="s">
        <v>53</v>
      </c>
      <c r="B76" s="24">
        <v>2000</v>
      </c>
      <c r="C76" s="24">
        <v>0</v>
      </c>
      <c r="D76" s="24">
        <v>5</v>
      </c>
      <c r="E76" s="24">
        <v>20</v>
      </c>
      <c r="F76" s="24">
        <v>-1</v>
      </c>
      <c r="G76" s="235"/>
      <c r="H76" s="235"/>
      <c r="I76" s="235"/>
      <c r="J76" s="235" t="s">
        <v>137</v>
      </c>
      <c r="K76" s="135" t="s">
        <v>113</v>
      </c>
      <c r="L76" s="119" t="s">
        <v>56</v>
      </c>
    </row>
    <row r="77" spans="1:13" ht="15.75" thickBot="1">
      <c r="A77" s="25" t="s">
        <v>54</v>
      </c>
      <c r="B77" s="26">
        <v>10000</v>
      </c>
      <c r="C77" s="26">
        <v>0</v>
      </c>
      <c r="D77" s="26">
        <v>5</v>
      </c>
      <c r="E77" s="26">
        <v>100</v>
      </c>
      <c r="F77" s="26">
        <v>-1</v>
      </c>
      <c r="G77" s="236"/>
      <c r="H77" s="236"/>
      <c r="I77" s="236"/>
      <c r="J77" s="236" t="s">
        <v>113</v>
      </c>
      <c r="K77" s="136" t="s">
        <v>112</v>
      </c>
      <c r="L77" s="120" t="s">
        <v>56</v>
      </c>
    </row>
    <row r="79" spans="1:13" ht="4.5" customHeight="1">
      <c r="A79" s="31"/>
      <c r="B79" s="32"/>
      <c r="C79" s="32"/>
      <c r="D79" s="32"/>
      <c r="E79" s="32"/>
      <c r="F79" s="33"/>
    </row>
    <row r="80" spans="1:13">
      <c r="A80" s="29" t="s">
        <v>57</v>
      </c>
      <c r="B80" s="30"/>
      <c r="F80" s="8"/>
    </row>
    <row r="81" spans="1:13">
      <c r="A81" s="3" t="s">
        <v>58</v>
      </c>
      <c r="B81" s="12">
        <v>100</v>
      </c>
      <c r="C81" t="s">
        <v>91</v>
      </c>
      <c r="F81" s="8"/>
    </row>
    <row r="82" spans="1:13">
      <c r="A82" s="3" t="s">
        <v>88</v>
      </c>
      <c r="B82" s="12">
        <v>0</v>
      </c>
      <c r="F82" s="8"/>
    </row>
    <row r="83" spans="1:13">
      <c r="A83" s="3" t="s">
        <v>46</v>
      </c>
      <c r="B83" s="12">
        <v>5</v>
      </c>
      <c r="F83" s="8"/>
    </row>
    <row r="84" spans="1:13">
      <c r="A84" s="3" t="s">
        <v>89</v>
      </c>
      <c r="B84" s="12">
        <v>1</v>
      </c>
      <c r="F84" s="8"/>
    </row>
    <row r="85" spans="1:13">
      <c r="A85" s="3" t="s">
        <v>90</v>
      </c>
      <c r="B85" s="12">
        <v>-1</v>
      </c>
      <c r="F85" s="8"/>
    </row>
    <row r="86" spans="1:13">
      <c r="A86" s="3" t="s">
        <v>268</v>
      </c>
      <c r="B86" s="122"/>
      <c r="F86" s="8"/>
    </row>
    <row r="87" spans="1:13" ht="15.75" thickBot="1">
      <c r="A87" s="3" t="s">
        <v>269</v>
      </c>
      <c r="B87" s="122"/>
      <c r="F87" s="8"/>
    </row>
    <row r="88" spans="1:13" ht="16.5" thickTop="1" thickBot="1">
      <c r="A88" s="21" t="s">
        <v>36</v>
      </c>
      <c r="C88" s="21" t="s">
        <v>37</v>
      </c>
      <c r="D88" s="125"/>
      <c r="E88" s="126"/>
      <c r="F88" s="8"/>
    </row>
    <row r="89" spans="1:13" ht="3.75" customHeight="1" thickTop="1">
      <c r="A89" s="34"/>
      <c r="B89" s="14"/>
      <c r="C89" s="14"/>
      <c r="D89" s="14"/>
      <c r="E89" s="14"/>
      <c r="F89" s="15"/>
    </row>
    <row r="91" spans="1:13" s="59" customFormat="1" ht="15.75" thickBot="1"/>
    <row r="92" spans="1:13" ht="15.75" thickBot="1">
      <c r="A92" s="61" t="s">
        <v>95</v>
      </c>
      <c r="B92" s="61" t="s">
        <v>87</v>
      </c>
      <c r="C92" s="61" t="s">
        <v>92</v>
      </c>
      <c r="D92" s="58" t="s">
        <v>93</v>
      </c>
      <c r="E92" s="66" t="s">
        <v>98</v>
      </c>
      <c r="F92" s="56" t="s">
        <v>99</v>
      </c>
      <c r="G92" s="36" t="s">
        <v>100</v>
      </c>
      <c r="H92" s="67" t="s">
        <v>101</v>
      </c>
      <c r="I92" s="36" t="s">
        <v>130</v>
      </c>
      <c r="J92" s="36" t="s">
        <v>131</v>
      </c>
      <c r="K92" s="36" t="s">
        <v>265</v>
      </c>
      <c r="L92" s="36" t="s">
        <v>266</v>
      </c>
      <c r="M92" s="36" t="s">
        <v>267</v>
      </c>
    </row>
    <row r="93" spans="1:13">
      <c r="A93" s="57" t="s">
        <v>43</v>
      </c>
      <c r="B93" s="57" t="s">
        <v>44</v>
      </c>
      <c r="C93" s="57" t="s">
        <v>90</v>
      </c>
      <c r="D93" s="57" t="s">
        <v>46</v>
      </c>
      <c r="E93" s="55" t="s">
        <v>47</v>
      </c>
      <c r="F93" s="55" t="s">
        <v>48</v>
      </c>
      <c r="G93" s="238" t="s">
        <v>268</v>
      </c>
      <c r="H93" s="241" t="s">
        <v>269</v>
      </c>
      <c r="I93" s="237" t="s">
        <v>111</v>
      </c>
      <c r="J93" s="127" t="s">
        <v>55</v>
      </c>
    </row>
    <row r="94" spans="1:13">
      <c r="A94" s="3" t="s">
        <v>51</v>
      </c>
      <c r="B94" s="24"/>
      <c r="C94" s="24"/>
      <c r="D94" s="24"/>
      <c r="E94" s="24"/>
      <c r="F94" s="24"/>
      <c r="G94" s="235"/>
      <c r="H94" s="235"/>
      <c r="I94" s="135" t="s">
        <v>112</v>
      </c>
      <c r="J94" s="119" t="s">
        <v>56</v>
      </c>
    </row>
    <row r="95" spans="1:13">
      <c r="A95" s="3" t="s">
        <v>52</v>
      </c>
      <c r="B95" s="24"/>
      <c r="C95" s="24"/>
      <c r="D95" s="24"/>
      <c r="E95" s="24"/>
      <c r="F95" s="24"/>
      <c r="G95" s="235"/>
      <c r="H95" s="235"/>
      <c r="I95" s="135" t="s">
        <v>113</v>
      </c>
      <c r="J95" s="119" t="s">
        <v>56</v>
      </c>
    </row>
    <row r="96" spans="1:13">
      <c r="A96" s="3" t="s">
        <v>53</v>
      </c>
      <c r="B96" s="24"/>
      <c r="C96" s="24"/>
      <c r="D96" s="24"/>
      <c r="E96" s="24"/>
      <c r="F96" s="24"/>
      <c r="G96" s="235"/>
      <c r="H96" s="235"/>
      <c r="I96" s="135" t="s">
        <v>113</v>
      </c>
      <c r="J96" s="119" t="s">
        <v>56</v>
      </c>
    </row>
    <row r="97" spans="1:13" ht="15.75" thickBot="1">
      <c r="A97" s="25" t="s">
        <v>54</v>
      </c>
      <c r="B97" s="26"/>
      <c r="C97" s="26"/>
      <c r="D97" s="26"/>
      <c r="E97" s="26"/>
      <c r="F97" s="26"/>
      <c r="G97" s="236"/>
      <c r="H97" s="236"/>
      <c r="I97" s="136" t="s">
        <v>112</v>
      </c>
      <c r="J97" s="120" t="s">
        <v>56</v>
      </c>
    </row>
    <row r="99" spans="1:13">
      <c r="A99" s="31"/>
      <c r="B99" s="32"/>
      <c r="C99" s="32"/>
      <c r="D99" s="33"/>
    </row>
    <row r="100" spans="1:13">
      <c r="A100" s="29" t="s">
        <v>57</v>
      </c>
      <c r="B100" s="30"/>
      <c r="D100" s="8"/>
    </row>
    <row r="101" spans="1:13">
      <c r="A101" s="3" t="s">
        <v>58</v>
      </c>
      <c r="B101" s="12">
        <v>100</v>
      </c>
      <c r="C101" t="s">
        <v>91</v>
      </c>
      <c r="D101" s="8"/>
    </row>
    <row r="102" spans="1:13">
      <c r="A102" s="3" t="s">
        <v>90</v>
      </c>
      <c r="B102" s="12">
        <v>0</v>
      </c>
      <c r="D102" s="8"/>
    </row>
    <row r="103" spans="1:13">
      <c r="A103" s="3" t="s">
        <v>46</v>
      </c>
      <c r="B103" s="12">
        <v>5</v>
      </c>
      <c r="D103" s="8"/>
    </row>
    <row r="104" spans="1:13">
      <c r="A104" s="3" t="s">
        <v>47</v>
      </c>
      <c r="B104" s="12">
        <v>1</v>
      </c>
      <c r="D104" s="8"/>
    </row>
    <row r="105" spans="1:13">
      <c r="A105" s="3" t="s">
        <v>48</v>
      </c>
      <c r="B105" s="12">
        <v>-1</v>
      </c>
      <c r="D105" s="8"/>
    </row>
    <row r="106" spans="1:13">
      <c r="A106" s="3" t="s">
        <v>268</v>
      </c>
      <c r="B106" s="122"/>
      <c r="D106" s="8"/>
    </row>
    <row r="107" spans="1:13" ht="15.75" thickBot="1">
      <c r="A107" s="3" t="s">
        <v>269</v>
      </c>
      <c r="B107" s="122"/>
      <c r="D107" s="8"/>
    </row>
    <row r="108" spans="1:13" ht="16.5" thickTop="1" thickBot="1">
      <c r="A108" s="21" t="s">
        <v>36</v>
      </c>
      <c r="C108" s="21" t="s">
        <v>37</v>
      </c>
      <c r="D108" s="60"/>
    </row>
    <row r="109" spans="1:13" ht="15.75" thickTop="1">
      <c r="A109" s="34"/>
      <c r="B109" s="14"/>
      <c r="C109" s="14"/>
      <c r="D109" s="15"/>
    </row>
    <row r="111" spans="1:13" s="59" customFormat="1" ht="15.75" thickBot="1"/>
    <row r="112" spans="1:13" ht="15.75" thickBot="1">
      <c r="A112" s="61" t="s">
        <v>95</v>
      </c>
      <c r="B112" s="61" t="s">
        <v>87</v>
      </c>
      <c r="C112" s="61" t="s">
        <v>92</v>
      </c>
      <c r="D112" s="61" t="s">
        <v>93</v>
      </c>
      <c r="E112" s="68" t="s">
        <v>98</v>
      </c>
      <c r="F112" s="66" t="s">
        <v>99</v>
      </c>
      <c r="G112" s="56" t="s">
        <v>100</v>
      </c>
      <c r="H112" s="67" t="s">
        <v>101</v>
      </c>
      <c r="I112" s="36" t="s">
        <v>130</v>
      </c>
      <c r="J112" s="36" t="s">
        <v>131</v>
      </c>
      <c r="K112" s="36" t="s">
        <v>265</v>
      </c>
      <c r="L112" s="36" t="s">
        <v>266</v>
      </c>
      <c r="M112" s="36" t="s">
        <v>267</v>
      </c>
    </row>
    <row r="113" spans="1:10">
      <c r="A113" s="57" t="s">
        <v>43</v>
      </c>
      <c r="B113" s="57" t="s">
        <v>44</v>
      </c>
      <c r="C113" s="57" t="s">
        <v>90</v>
      </c>
      <c r="D113" s="57" t="s">
        <v>46</v>
      </c>
      <c r="E113" s="55" t="s">
        <v>47</v>
      </c>
      <c r="F113" s="55" t="s">
        <v>48</v>
      </c>
      <c r="G113" s="238" t="s">
        <v>268</v>
      </c>
      <c r="H113" s="241" t="s">
        <v>269</v>
      </c>
      <c r="I113" s="237" t="s">
        <v>111</v>
      </c>
      <c r="J113" s="127" t="s">
        <v>55</v>
      </c>
    </row>
    <row r="114" spans="1:10">
      <c r="A114" s="3" t="s">
        <v>51</v>
      </c>
      <c r="B114" s="24"/>
      <c r="C114" s="24"/>
      <c r="D114" s="24"/>
      <c r="E114" s="24"/>
      <c r="F114" s="24"/>
      <c r="G114" s="235"/>
      <c r="H114" s="235"/>
      <c r="I114" s="135" t="s">
        <v>112</v>
      </c>
      <c r="J114" s="119" t="s">
        <v>56</v>
      </c>
    </row>
    <row r="115" spans="1:10">
      <c r="A115" s="3" t="s">
        <v>52</v>
      </c>
      <c r="B115" s="24"/>
      <c r="C115" s="24"/>
      <c r="D115" s="24"/>
      <c r="E115" s="24"/>
      <c r="F115" s="24"/>
      <c r="G115" s="235"/>
      <c r="H115" s="235"/>
      <c r="I115" s="135" t="s">
        <v>113</v>
      </c>
      <c r="J115" s="119" t="s">
        <v>56</v>
      </c>
    </row>
    <row r="116" spans="1:10">
      <c r="A116" s="3" t="s">
        <v>53</v>
      </c>
      <c r="B116" s="24"/>
      <c r="C116" s="24"/>
      <c r="D116" s="24"/>
      <c r="E116" s="24"/>
      <c r="F116" s="24"/>
      <c r="G116" s="235"/>
      <c r="H116" s="235"/>
      <c r="I116" s="135" t="s">
        <v>113</v>
      </c>
      <c r="J116" s="119" t="s">
        <v>56</v>
      </c>
    </row>
    <row r="117" spans="1:10" ht="15.75" thickBot="1">
      <c r="A117" s="25" t="s">
        <v>54</v>
      </c>
      <c r="B117" s="26"/>
      <c r="C117" s="26"/>
      <c r="D117" s="26"/>
      <c r="E117" s="26"/>
      <c r="F117" s="26"/>
      <c r="G117" s="236"/>
      <c r="H117" s="236"/>
      <c r="I117" s="136" t="s">
        <v>112</v>
      </c>
      <c r="J117" s="120" t="s">
        <v>56</v>
      </c>
    </row>
    <row r="119" spans="1:10">
      <c r="A119" s="31"/>
      <c r="B119" s="32"/>
      <c r="C119" s="32"/>
      <c r="D119" s="33"/>
    </row>
    <row r="120" spans="1:10">
      <c r="A120" s="29" t="s">
        <v>57</v>
      </c>
      <c r="B120" s="30"/>
      <c r="D120" s="8"/>
    </row>
    <row r="121" spans="1:10">
      <c r="A121" s="3" t="s">
        <v>58</v>
      </c>
      <c r="B121" s="12">
        <v>100</v>
      </c>
      <c r="C121" t="s">
        <v>91</v>
      </c>
      <c r="D121" s="8"/>
    </row>
    <row r="122" spans="1:10">
      <c r="A122" s="3" t="s">
        <v>90</v>
      </c>
      <c r="B122" s="12">
        <v>0</v>
      </c>
      <c r="D122" s="8"/>
    </row>
    <row r="123" spans="1:10">
      <c r="A123" s="3" t="s">
        <v>46</v>
      </c>
      <c r="B123" s="12">
        <v>5</v>
      </c>
      <c r="D123" s="8"/>
    </row>
    <row r="124" spans="1:10">
      <c r="A124" s="3" t="s">
        <v>47</v>
      </c>
      <c r="B124" s="12">
        <v>1</v>
      </c>
      <c r="D124" s="8"/>
    </row>
    <row r="125" spans="1:10">
      <c r="A125" s="3" t="s">
        <v>48</v>
      </c>
      <c r="B125" s="12">
        <v>-1</v>
      </c>
      <c r="D125" s="8"/>
    </row>
    <row r="126" spans="1:10">
      <c r="A126" s="3" t="s">
        <v>268</v>
      </c>
      <c r="B126" s="122"/>
      <c r="D126" s="8"/>
    </row>
    <row r="127" spans="1:10" ht="15.75" thickBot="1">
      <c r="A127" s="3" t="s">
        <v>269</v>
      </c>
      <c r="B127" s="122"/>
      <c r="D127" s="8"/>
    </row>
    <row r="128" spans="1:10" ht="16.5" thickTop="1" thickBot="1">
      <c r="A128" s="21" t="s">
        <v>36</v>
      </c>
      <c r="C128" s="21" t="s">
        <v>37</v>
      </c>
      <c r="D128" s="60"/>
    </row>
    <row r="129" spans="1:16" ht="15.75" thickTop="1">
      <c r="A129" s="34"/>
      <c r="B129" s="14"/>
      <c r="C129" s="14"/>
      <c r="D129" s="15"/>
    </row>
    <row r="131" spans="1:16" s="59" customFormat="1" ht="15.75" thickBot="1"/>
    <row r="132" spans="1:16" ht="15.75" thickBot="1">
      <c r="A132" s="61" t="s">
        <v>95</v>
      </c>
      <c r="B132" s="61" t="s">
        <v>87</v>
      </c>
      <c r="C132" s="69" t="s">
        <v>92</v>
      </c>
      <c r="D132" s="56" t="s">
        <v>93</v>
      </c>
      <c r="E132" s="36" t="s">
        <v>98</v>
      </c>
      <c r="F132" s="61" t="s">
        <v>99</v>
      </c>
      <c r="G132" s="66" t="s">
        <v>100</v>
      </c>
      <c r="H132" s="56" t="s">
        <v>101</v>
      </c>
      <c r="I132" s="36" t="s">
        <v>130</v>
      </c>
      <c r="J132" s="36" t="s">
        <v>131</v>
      </c>
      <c r="K132" s="36" t="s">
        <v>265</v>
      </c>
      <c r="L132" s="36" t="s">
        <v>266</v>
      </c>
      <c r="M132" s="36" t="s">
        <v>267</v>
      </c>
    </row>
    <row r="133" spans="1:16" ht="15" customHeight="1">
      <c r="A133" s="240" t="s">
        <v>43</v>
      </c>
      <c r="B133" s="240" t="s">
        <v>44</v>
      </c>
      <c r="C133" s="240" t="s">
        <v>88</v>
      </c>
      <c r="D133" s="240" t="s">
        <v>46</v>
      </c>
      <c r="E133" s="240" t="s">
        <v>89</v>
      </c>
      <c r="F133" s="240" t="s">
        <v>90</v>
      </c>
      <c r="G133" s="324" t="s">
        <v>94</v>
      </c>
      <c r="H133" s="325"/>
      <c r="I133" s="325"/>
      <c r="J133" s="325"/>
      <c r="K133" s="326"/>
      <c r="L133" s="238" t="s">
        <v>268</v>
      </c>
      <c r="M133" s="241" t="s">
        <v>269</v>
      </c>
      <c r="N133" s="238" t="s">
        <v>136</v>
      </c>
      <c r="O133" s="238" t="s">
        <v>111</v>
      </c>
      <c r="P133" s="239" t="s">
        <v>55</v>
      </c>
    </row>
    <row r="134" spans="1:16">
      <c r="A134" s="3" t="s">
        <v>51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35"/>
      <c r="M134" s="235"/>
      <c r="N134" s="235" t="s">
        <v>113</v>
      </c>
      <c r="O134" s="135" t="s">
        <v>112</v>
      </c>
      <c r="P134" s="119" t="s">
        <v>56</v>
      </c>
    </row>
    <row r="135" spans="1:16">
      <c r="A135" s="3" t="s">
        <v>132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35"/>
      <c r="M135" s="235"/>
      <c r="N135" s="235" t="s">
        <v>137</v>
      </c>
      <c r="O135" s="135" t="s">
        <v>113</v>
      </c>
      <c r="P135" s="119" t="s">
        <v>56</v>
      </c>
    </row>
    <row r="136" spans="1:16">
      <c r="A136" s="3" t="s">
        <v>133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35"/>
      <c r="M136" s="235"/>
      <c r="N136" s="235" t="s">
        <v>137</v>
      </c>
      <c r="O136" s="135" t="s">
        <v>113</v>
      </c>
      <c r="P136" s="119" t="s">
        <v>56</v>
      </c>
    </row>
    <row r="137" spans="1:16" ht="15.75" thickBot="1">
      <c r="A137" s="25" t="s">
        <v>134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36"/>
      <c r="M137" s="236"/>
      <c r="N137" s="236" t="s">
        <v>113</v>
      </c>
      <c r="O137" s="136" t="s">
        <v>112</v>
      </c>
      <c r="P137" s="120" t="s">
        <v>56</v>
      </c>
    </row>
    <row r="139" spans="1:16" ht="4.5" customHeight="1">
      <c r="A139" s="31"/>
      <c r="B139" s="32"/>
      <c r="C139" s="32"/>
      <c r="D139" s="32"/>
      <c r="E139" s="32"/>
      <c r="F139" s="33"/>
    </row>
    <row r="140" spans="1:16">
      <c r="A140" s="29" t="s">
        <v>57</v>
      </c>
      <c r="B140" s="30"/>
      <c r="F140" s="8"/>
    </row>
    <row r="141" spans="1:16">
      <c r="A141" s="3" t="s">
        <v>58</v>
      </c>
      <c r="B141" s="12">
        <v>100</v>
      </c>
      <c r="C141" t="s">
        <v>91</v>
      </c>
      <c r="F141" s="8"/>
    </row>
    <row r="142" spans="1:16">
      <c r="A142" s="3" t="s">
        <v>88</v>
      </c>
      <c r="B142" s="12">
        <v>0</v>
      </c>
      <c r="F142" s="8"/>
    </row>
    <row r="143" spans="1:16">
      <c r="A143" s="3" t="s">
        <v>46</v>
      </c>
      <c r="B143" s="12">
        <v>0</v>
      </c>
      <c r="F143" s="8"/>
    </row>
    <row r="144" spans="1:16">
      <c r="A144" s="3" t="s">
        <v>89</v>
      </c>
      <c r="B144" s="12">
        <v>1</v>
      </c>
      <c r="F144" s="8"/>
    </row>
    <row r="145" spans="1:13">
      <c r="A145" s="3" t="s">
        <v>90</v>
      </c>
      <c r="B145" s="12">
        <v>500</v>
      </c>
      <c r="F145" s="8"/>
    </row>
    <row r="146" spans="1:13">
      <c r="A146" s="3" t="s">
        <v>94</v>
      </c>
      <c r="B146" s="122">
        <v>1</v>
      </c>
      <c r="C146" s="12">
        <v>5</v>
      </c>
      <c r="D146" s="12">
        <v>10</v>
      </c>
      <c r="E146" s="12">
        <v>50</v>
      </c>
      <c r="F146" s="123">
        <v>100</v>
      </c>
    </row>
    <row r="147" spans="1:13">
      <c r="A147" s="3" t="s">
        <v>268</v>
      </c>
      <c r="B147" s="122"/>
      <c r="F147" s="8"/>
    </row>
    <row r="148" spans="1:13" ht="15.75" thickBot="1">
      <c r="A148" s="3" t="s">
        <v>269</v>
      </c>
      <c r="B148" s="122"/>
      <c r="F148" s="8"/>
    </row>
    <row r="149" spans="1:13" ht="16.5" thickTop="1" thickBot="1">
      <c r="A149" s="21" t="s">
        <v>36</v>
      </c>
      <c r="C149" s="21" t="s">
        <v>37</v>
      </c>
      <c r="D149" s="125"/>
      <c r="E149" s="126"/>
      <c r="F149" s="8"/>
    </row>
    <row r="150" spans="1:13" ht="3.75" customHeight="1" thickTop="1">
      <c r="A150" s="34"/>
      <c r="B150" s="14"/>
      <c r="C150" s="14"/>
      <c r="D150" s="14"/>
      <c r="E150" s="14"/>
      <c r="F150" s="15"/>
    </row>
    <row r="152" spans="1:13" s="59" customFormat="1" ht="15.75" thickBot="1"/>
    <row r="153" spans="1:13" ht="15.75" thickBot="1">
      <c r="A153" s="61" t="s">
        <v>95</v>
      </c>
      <c r="B153" s="61" t="s">
        <v>87</v>
      </c>
      <c r="C153" s="69" t="s">
        <v>92</v>
      </c>
      <c r="D153" s="56" t="s">
        <v>93</v>
      </c>
      <c r="E153" s="36" t="s">
        <v>98</v>
      </c>
      <c r="F153" s="61" t="s">
        <v>99</v>
      </c>
      <c r="G153" s="68" t="s">
        <v>100</v>
      </c>
      <c r="H153" s="66" t="s">
        <v>101</v>
      </c>
      <c r="I153" s="36" t="s">
        <v>130</v>
      </c>
      <c r="J153" s="36" t="s">
        <v>131</v>
      </c>
      <c r="K153" s="36" t="s">
        <v>265</v>
      </c>
      <c r="L153" s="36" t="s">
        <v>266</v>
      </c>
      <c r="M153" s="36" t="s">
        <v>267</v>
      </c>
    </row>
    <row r="154" spans="1:13" ht="15" customHeight="1">
      <c r="A154" s="240" t="s">
        <v>43</v>
      </c>
      <c r="B154" s="240" t="s">
        <v>103</v>
      </c>
      <c r="C154" s="240" t="s">
        <v>104</v>
      </c>
      <c r="D154" s="240" t="s">
        <v>45</v>
      </c>
      <c r="E154" s="240" t="s">
        <v>88</v>
      </c>
      <c r="F154" s="240" t="s">
        <v>46</v>
      </c>
      <c r="G154" s="238" t="s">
        <v>135</v>
      </c>
      <c r="H154" s="238" t="s">
        <v>268</v>
      </c>
      <c r="I154" s="241" t="s">
        <v>269</v>
      </c>
      <c r="J154" s="238" t="s">
        <v>136</v>
      </c>
      <c r="K154" s="238" t="s">
        <v>111</v>
      </c>
      <c r="L154" s="239" t="s">
        <v>55</v>
      </c>
    </row>
    <row r="155" spans="1:13">
      <c r="A155" s="3" t="s">
        <v>51</v>
      </c>
      <c r="B155" s="24"/>
      <c r="C155" s="24"/>
      <c r="D155" s="24"/>
      <c r="E155" s="24"/>
      <c r="F155" s="24"/>
      <c r="G155" s="235"/>
      <c r="H155" s="235"/>
      <c r="I155" s="235"/>
      <c r="J155" s="235" t="s">
        <v>113</v>
      </c>
      <c r="K155" s="135" t="s">
        <v>112</v>
      </c>
      <c r="L155" s="119" t="s">
        <v>56</v>
      </c>
    </row>
    <row r="156" spans="1:13">
      <c r="A156" s="3" t="s">
        <v>132</v>
      </c>
      <c r="B156" s="24"/>
      <c r="C156" s="24"/>
      <c r="D156" s="24"/>
      <c r="E156" s="24"/>
      <c r="F156" s="24"/>
      <c r="G156" s="235"/>
      <c r="H156" s="235"/>
      <c r="I156" s="235"/>
      <c r="J156" s="235" t="s">
        <v>137</v>
      </c>
      <c r="K156" s="135" t="s">
        <v>113</v>
      </c>
      <c r="L156" s="119" t="s">
        <v>56</v>
      </c>
    </row>
    <row r="157" spans="1:13">
      <c r="A157" s="3" t="s">
        <v>133</v>
      </c>
      <c r="B157" s="24"/>
      <c r="C157" s="24"/>
      <c r="D157" s="24"/>
      <c r="E157" s="24"/>
      <c r="F157" s="24"/>
      <c r="G157" s="235"/>
      <c r="H157" s="235"/>
      <c r="I157" s="235"/>
      <c r="J157" s="235" t="s">
        <v>137</v>
      </c>
      <c r="K157" s="135" t="s">
        <v>113</v>
      </c>
      <c r="L157" s="119" t="s">
        <v>56</v>
      </c>
    </row>
    <row r="158" spans="1:13" ht="15.75" thickBot="1">
      <c r="A158" s="25" t="s">
        <v>134</v>
      </c>
      <c r="B158" s="26"/>
      <c r="C158" s="26"/>
      <c r="D158" s="26"/>
      <c r="E158" s="26"/>
      <c r="F158" s="26"/>
      <c r="G158" s="236"/>
      <c r="H158" s="236"/>
      <c r="I158" s="236"/>
      <c r="J158" s="236" t="s">
        <v>113</v>
      </c>
      <c r="K158" s="136" t="s">
        <v>112</v>
      </c>
      <c r="L158" s="120" t="s">
        <v>56</v>
      </c>
    </row>
    <row r="160" spans="1:13">
      <c r="A160" s="31"/>
      <c r="B160" s="32"/>
      <c r="C160" s="32"/>
      <c r="D160" s="33"/>
    </row>
    <row r="161" spans="1:13">
      <c r="A161" s="29" t="s">
        <v>57</v>
      </c>
      <c r="B161" s="30"/>
      <c r="D161" s="8"/>
    </row>
    <row r="162" spans="1:13">
      <c r="A162" s="3" t="s">
        <v>103</v>
      </c>
      <c r="B162" s="12"/>
      <c r="C162" t="s">
        <v>91</v>
      </c>
      <c r="D162" s="8"/>
    </row>
    <row r="163" spans="1:13">
      <c r="A163" s="3" t="s">
        <v>104</v>
      </c>
      <c r="B163" s="12"/>
      <c r="D163" s="8"/>
    </row>
    <row r="164" spans="1:13">
      <c r="A164" s="3" t="s">
        <v>45</v>
      </c>
      <c r="B164" s="12"/>
      <c r="D164" s="8"/>
    </row>
    <row r="165" spans="1:13">
      <c r="A165" s="3" t="s">
        <v>88</v>
      </c>
      <c r="B165" s="12"/>
      <c r="D165" s="8"/>
    </row>
    <row r="166" spans="1:13">
      <c r="A166" s="3" t="s">
        <v>46</v>
      </c>
      <c r="B166" s="12"/>
      <c r="D166" s="8"/>
    </row>
    <row r="167" spans="1:13">
      <c r="A167" s="3" t="s">
        <v>268</v>
      </c>
      <c r="B167" s="122"/>
      <c r="D167" s="8"/>
    </row>
    <row r="168" spans="1:13" ht="15.75" thickBot="1">
      <c r="A168" s="3" t="s">
        <v>269</v>
      </c>
      <c r="B168" s="122"/>
      <c r="D168" s="8"/>
    </row>
    <row r="169" spans="1:13" ht="16.5" thickTop="1" thickBot="1">
      <c r="A169" s="21" t="s">
        <v>36</v>
      </c>
      <c r="C169" s="21" t="s">
        <v>37</v>
      </c>
      <c r="D169" s="60"/>
    </row>
    <row r="170" spans="1:13" ht="15.75" thickTop="1">
      <c r="A170" s="34"/>
      <c r="B170" s="14"/>
      <c r="C170" s="14"/>
      <c r="D170" s="15"/>
    </row>
    <row r="172" spans="1:13" s="59" customFormat="1" ht="15.75" thickBot="1"/>
    <row r="173" spans="1:13" ht="15.75" thickBot="1">
      <c r="A173" s="61" t="s">
        <v>95</v>
      </c>
      <c r="B173" s="61" t="s">
        <v>87</v>
      </c>
      <c r="C173" s="69" t="s">
        <v>92</v>
      </c>
      <c r="D173" s="56" t="s">
        <v>93</v>
      </c>
      <c r="E173" s="36" t="s">
        <v>98</v>
      </c>
      <c r="F173" s="61" t="s">
        <v>99</v>
      </c>
      <c r="G173" s="117" t="s">
        <v>100</v>
      </c>
      <c r="H173" s="118" t="s">
        <v>101</v>
      </c>
      <c r="I173" s="66" t="s">
        <v>130</v>
      </c>
      <c r="J173" s="36" t="s">
        <v>131</v>
      </c>
      <c r="K173" s="36" t="s">
        <v>265</v>
      </c>
      <c r="L173" s="36" t="s">
        <v>266</v>
      </c>
      <c r="M173" s="36" t="s">
        <v>267</v>
      </c>
    </row>
    <row r="174" spans="1:13" ht="15" customHeight="1">
      <c r="A174" s="240" t="s">
        <v>43</v>
      </c>
      <c r="B174" s="240" t="s">
        <v>44</v>
      </c>
      <c r="C174" s="240" t="s">
        <v>45</v>
      </c>
      <c r="D174" s="240" t="s">
        <v>88</v>
      </c>
      <c r="E174" s="240" t="s">
        <v>46</v>
      </c>
      <c r="F174" s="238" t="s">
        <v>135</v>
      </c>
      <c r="G174" s="238" t="s">
        <v>268</v>
      </c>
      <c r="H174" s="241" t="s">
        <v>269</v>
      </c>
      <c r="I174" s="238" t="s">
        <v>136</v>
      </c>
      <c r="J174" s="238" t="s">
        <v>111</v>
      </c>
      <c r="K174" s="239" t="s">
        <v>55</v>
      </c>
    </row>
    <row r="175" spans="1:13">
      <c r="A175" s="3" t="s">
        <v>51</v>
      </c>
      <c r="B175" s="24">
        <v>100</v>
      </c>
      <c r="C175" s="24">
        <v>25</v>
      </c>
      <c r="D175" s="24">
        <v>0</v>
      </c>
      <c r="E175" s="24">
        <v>5</v>
      </c>
      <c r="F175" s="235"/>
      <c r="G175" s="235"/>
      <c r="H175" s="235"/>
      <c r="I175" s="235" t="s">
        <v>113</v>
      </c>
      <c r="J175" s="135" t="s">
        <v>112</v>
      </c>
      <c r="K175" s="119" t="s">
        <v>56</v>
      </c>
    </row>
    <row r="176" spans="1:13">
      <c r="A176" s="3" t="s">
        <v>132</v>
      </c>
      <c r="B176" s="24">
        <v>500</v>
      </c>
      <c r="C176" s="24">
        <v>125</v>
      </c>
      <c r="D176" s="24">
        <v>0</v>
      </c>
      <c r="E176" s="24">
        <v>5</v>
      </c>
      <c r="F176" s="235"/>
      <c r="G176" s="235"/>
      <c r="H176" s="235"/>
      <c r="I176" s="235" t="s">
        <v>137</v>
      </c>
      <c r="J176" s="135" t="s">
        <v>113</v>
      </c>
      <c r="K176" s="119" t="s">
        <v>56</v>
      </c>
    </row>
    <row r="177" spans="1:13">
      <c r="A177" s="3" t="s">
        <v>133</v>
      </c>
      <c r="B177" s="24">
        <v>2000</v>
      </c>
      <c r="C177" s="24">
        <v>500</v>
      </c>
      <c r="D177" s="24">
        <v>0</v>
      </c>
      <c r="E177" s="24">
        <v>5</v>
      </c>
      <c r="F177" s="235"/>
      <c r="G177" s="235"/>
      <c r="H177" s="235"/>
      <c r="I177" s="235" t="s">
        <v>137</v>
      </c>
      <c r="J177" s="135" t="s">
        <v>113</v>
      </c>
      <c r="K177" s="119" t="s">
        <v>56</v>
      </c>
    </row>
    <row r="178" spans="1:13" ht="15.75" thickBot="1">
      <c r="A178" s="25" t="s">
        <v>134</v>
      </c>
      <c r="B178" s="26">
        <v>10000</v>
      </c>
      <c r="C178" s="26">
        <v>2500</v>
      </c>
      <c r="D178" s="26">
        <v>0</v>
      </c>
      <c r="E178" s="26">
        <v>5</v>
      </c>
      <c r="F178" s="236"/>
      <c r="G178" s="236"/>
      <c r="H178" s="236"/>
      <c r="I178" s="236" t="s">
        <v>113</v>
      </c>
      <c r="J178" s="136" t="s">
        <v>112</v>
      </c>
      <c r="K178" s="120" t="s">
        <v>56</v>
      </c>
    </row>
    <row r="180" spans="1:13">
      <c r="A180" s="31"/>
      <c r="B180" s="32"/>
      <c r="C180" s="32"/>
      <c r="D180" s="33"/>
    </row>
    <row r="181" spans="1:13">
      <c r="A181" s="29" t="s">
        <v>57</v>
      </c>
      <c r="B181" s="30"/>
      <c r="D181" s="8"/>
    </row>
    <row r="182" spans="1:13">
      <c r="A182" s="3" t="s">
        <v>58</v>
      </c>
      <c r="B182" s="12"/>
      <c r="C182" t="s">
        <v>91</v>
      </c>
      <c r="D182" s="8"/>
    </row>
    <row r="183" spans="1:13">
      <c r="A183" s="3" t="s">
        <v>45</v>
      </c>
      <c r="B183" s="12"/>
      <c r="D183" s="8"/>
    </row>
    <row r="184" spans="1:13">
      <c r="A184" s="3" t="s">
        <v>88</v>
      </c>
      <c r="B184" s="12"/>
      <c r="D184" s="8"/>
    </row>
    <row r="185" spans="1:13">
      <c r="A185" s="3" t="s">
        <v>46</v>
      </c>
      <c r="B185" s="12"/>
      <c r="D185" s="8"/>
    </row>
    <row r="186" spans="1:13">
      <c r="A186" s="3" t="s">
        <v>268</v>
      </c>
      <c r="B186" s="122"/>
      <c r="D186" s="8"/>
    </row>
    <row r="187" spans="1:13" ht="15.75" thickBot="1">
      <c r="A187" s="3" t="s">
        <v>269</v>
      </c>
      <c r="B187" s="122"/>
      <c r="D187" s="8"/>
    </row>
    <row r="188" spans="1:13" ht="16.5" thickTop="1" thickBot="1">
      <c r="A188" s="21" t="s">
        <v>36</v>
      </c>
      <c r="C188" s="21" t="s">
        <v>37</v>
      </c>
      <c r="D188" s="60"/>
    </row>
    <row r="189" spans="1:13" ht="15.75" thickTop="1">
      <c r="A189" s="34"/>
      <c r="B189" s="14"/>
      <c r="C189" s="14"/>
      <c r="D189" s="15"/>
    </row>
    <row r="191" spans="1:13" s="59" customFormat="1" ht="15.75" thickBot="1"/>
    <row r="192" spans="1:13" ht="15.75" thickBot="1">
      <c r="A192" s="61" t="s">
        <v>95</v>
      </c>
      <c r="B192" s="61" t="s">
        <v>87</v>
      </c>
      <c r="C192" s="69" t="s">
        <v>92</v>
      </c>
      <c r="D192" s="56" t="s">
        <v>93</v>
      </c>
      <c r="E192" s="36" t="s">
        <v>98</v>
      </c>
      <c r="F192" s="61" t="s">
        <v>99</v>
      </c>
      <c r="G192" s="117" t="s">
        <v>100</v>
      </c>
      <c r="H192" s="121" t="s">
        <v>101</v>
      </c>
      <c r="I192" s="68" t="s">
        <v>130</v>
      </c>
      <c r="J192" s="66" t="s">
        <v>131</v>
      </c>
      <c r="K192" s="36" t="s">
        <v>265</v>
      </c>
      <c r="L192" s="36" t="s">
        <v>266</v>
      </c>
      <c r="M192" s="36" t="s">
        <v>267</v>
      </c>
    </row>
    <row r="193" spans="1:14" ht="15" customHeight="1">
      <c r="A193" s="240" t="s">
        <v>43</v>
      </c>
      <c r="B193" s="240" t="s">
        <v>44</v>
      </c>
      <c r="C193" s="240" t="s">
        <v>88</v>
      </c>
      <c r="D193" s="240" t="s">
        <v>46</v>
      </c>
      <c r="E193" s="240" t="s">
        <v>89</v>
      </c>
      <c r="F193" s="240" t="s">
        <v>90</v>
      </c>
      <c r="G193" s="324" t="s">
        <v>94</v>
      </c>
      <c r="H193" s="325"/>
      <c r="I193" s="325"/>
      <c r="J193" s="326"/>
      <c r="K193" s="238" t="s">
        <v>268</v>
      </c>
      <c r="L193" s="241" t="s">
        <v>269</v>
      </c>
      <c r="M193" s="238" t="s">
        <v>111</v>
      </c>
      <c r="N193" s="239" t="s">
        <v>55</v>
      </c>
    </row>
    <row r="194" spans="1:14">
      <c r="A194" s="3" t="s">
        <v>51</v>
      </c>
      <c r="B194" s="24">
        <v>100</v>
      </c>
      <c r="C194" s="24">
        <v>0</v>
      </c>
      <c r="D194" s="24">
        <v>5</v>
      </c>
      <c r="E194" s="24">
        <v>1</v>
      </c>
      <c r="F194" s="24">
        <v>100</v>
      </c>
      <c r="G194" s="24">
        <v>1</v>
      </c>
      <c r="H194" s="24">
        <v>5</v>
      </c>
      <c r="I194" s="24">
        <v>10</v>
      </c>
      <c r="J194" s="24">
        <v>50</v>
      </c>
      <c r="K194" s="235"/>
      <c r="L194" s="235"/>
      <c r="M194" s="135" t="s">
        <v>112</v>
      </c>
      <c r="N194" s="119" t="s">
        <v>56</v>
      </c>
    </row>
    <row r="195" spans="1:14">
      <c r="A195" s="3" t="s">
        <v>132</v>
      </c>
      <c r="B195" s="24">
        <v>500</v>
      </c>
      <c r="C195" s="24">
        <v>0</v>
      </c>
      <c r="D195" s="24">
        <v>5</v>
      </c>
      <c r="E195" s="24">
        <v>5</v>
      </c>
      <c r="F195" s="24">
        <v>500</v>
      </c>
      <c r="G195" s="24">
        <v>5</v>
      </c>
      <c r="H195" s="24">
        <v>25</v>
      </c>
      <c r="I195" s="24">
        <v>50</v>
      </c>
      <c r="J195" s="24">
        <v>250</v>
      </c>
      <c r="K195" s="235"/>
      <c r="L195" s="235"/>
      <c r="M195" s="135" t="s">
        <v>113</v>
      </c>
      <c r="N195" s="119" t="s">
        <v>56</v>
      </c>
    </row>
    <row r="196" spans="1:14">
      <c r="A196" s="3" t="s">
        <v>133</v>
      </c>
      <c r="B196" s="24">
        <v>2000</v>
      </c>
      <c r="C196" s="24">
        <v>0</v>
      </c>
      <c r="D196" s="24">
        <v>5</v>
      </c>
      <c r="E196" s="24">
        <v>20</v>
      </c>
      <c r="F196" s="24">
        <v>2000</v>
      </c>
      <c r="G196" s="24">
        <v>20</v>
      </c>
      <c r="H196" s="24">
        <v>100</v>
      </c>
      <c r="I196" s="24">
        <v>200</v>
      </c>
      <c r="J196" s="24">
        <v>1000</v>
      </c>
      <c r="K196" s="235"/>
      <c r="L196" s="235"/>
      <c r="M196" s="135" t="s">
        <v>113</v>
      </c>
      <c r="N196" s="119" t="s">
        <v>56</v>
      </c>
    </row>
    <row r="197" spans="1:14" ht="15.75" thickBot="1">
      <c r="A197" s="25" t="s">
        <v>134</v>
      </c>
      <c r="B197" s="26">
        <v>10000</v>
      </c>
      <c r="C197" s="26">
        <v>0</v>
      </c>
      <c r="D197" s="26">
        <v>5</v>
      </c>
      <c r="E197" s="26">
        <v>100</v>
      </c>
      <c r="F197" s="26">
        <v>10000</v>
      </c>
      <c r="G197" s="26">
        <v>100</v>
      </c>
      <c r="H197" s="26">
        <v>500</v>
      </c>
      <c r="I197" s="26">
        <v>1000</v>
      </c>
      <c r="J197" s="26">
        <v>5000</v>
      </c>
      <c r="K197" s="236"/>
      <c r="L197" s="236"/>
      <c r="M197" s="136" t="s">
        <v>112</v>
      </c>
      <c r="N197" s="120" t="s">
        <v>56</v>
      </c>
    </row>
    <row r="199" spans="1:14" ht="4.5" customHeight="1">
      <c r="A199" s="31"/>
      <c r="B199" s="32"/>
      <c r="C199" s="32"/>
      <c r="D199" s="32"/>
      <c r="E199" s="33"/>
      <c r="F199" s="39"/>
    </row>
    <row r="200" spans="1:14">
      <c r="A200" s="29" t="s">
        <v>57</v>
      </c>
      <c r="B200" s="30"/>
      <c r="E200" s="8"/>
      <c r="F200" s="39"/>
    </row>
    <row r="201" spans="1:14">
      <c r="A201" s="3" t="s">
        <v>58</v>
      </c>
      <c r="B201" s="12">
        <v>100</v>
      </c>
      <c r="C201" t="s">
        <v>91</v>
      </c>
      <c r="E201" s="8"/>
      <c r="F201" s="39"/>
    </row>
    <row r="202" spans="1:14">
      <c r="A202" s="3" t="s">
        <v>88</v>
      </c>
      <c r="B202" s="12">
        <v>0</v>
      </c>
      <c r="E202" s="8"/>
      <c r="F202" s="39"/>
    </row>
    <row r="203" spans="1:14">
      <c r="A203" s="3" t="s">
        <v>46</v>
      </c>
      <c r="B203" s="12">
        <v>0</v>
      </c>
      <c r="E203" s="8"/>
      <c r="F203" s="39"/>
    </row>
    <row r="204" spans="1:14">
      <c r="A204" s="3" t="s">
        <v>89</v>
      </c>
      <c r="B204" s="12">
        <v>1</v>
      </c>
      <c r="E204" s="8"/>
      <c r="F204" s="39"/>
    </row>
    <row r="205" spans="1:14">
      <c r="A205" s="3" t="s">
        <v>90</v>
      </c>
      <c r="B205" s="12">
        <v>500</v>
      </c>
      <c r="E205" s="8"/>
      <c r="F205" s="39"/>
    </row>
    <row r="206" spans="1:14">
      <c r="A206" s="3" t="s">
        <v>94</v>
      </c>
      <c r="B206" s="12">
        <v>1</v>
      </c>
      <c r="C206" s="12">
        <v>5</v>
      </c>
      <c r="D206" s="12">
        <v>10</v>
      </c>
      <c r="E206" s="123">
        <v>50</v>
      </c>
      <c r="F206" s="39"/>
    </row>
    <row r="207" spans="1:14">
      <c r="A207" s="3" t="s">
        <v>268</v>
      </c>
      <c r="B207" s="122"/>
      <c r="E207" s="8"/>
    </row>
    <row r="208" spans="1:14" ht="15.75" thickBot="1">
      <c r="A208" s="3" t="s">
        <v>269</v>
      </c>
      <c r="B208" s="122"/>
      <c r="E208" s="8"/>
    </row>
    <row r="209" spans="1:13" ht="16.5" thickTop="1" thickBot="1">
      <c r="A209" s="21" t="s">
        <v>36</v>
      </c>
      <c r="C209" s="21" t="s">
        <v>37</v>
      </c>
      <c r="D209" s="125"/>
      <c r="E209" s="131"/>
      <c r="F209" s="39"/>
    </row>
    <row r="210" spans="1:13" ht="15.75" thickTop="1">
      <c r="A210" s="34"/>
      <c r="B210" s="14"/>
      <c r="C210" s="14"/>
      <c r="D210" s="14"/>
      <c r="E210" s="15"/>
      <c r="F210" s="39"/>
    </row>
    <row r="212" spans="1:13" s="59" customFormat="1" ht="15.75" thickBot="1"/>
    <row r="213" spans="1:13" ht="15.75" thickBot="1">
      <c r="A213" s="61" t="s">
        <v>95</v>
      </c>
      <c r="B213" s="61" t="s">
        <v>87</v>
      </c>
      <c r="C213" s="69" t="s">
        <v>92</v>
      </c>
      <c r="D213" s="56" t="s">
        <v>93</v>
      </c>
      <c r="E213" s="36" t="s">
        <v>98</v>
      </c>
      <c r="F213" s="61" t="s">
        <v>99</v>
      </c>
      <c r="G213" s="117" t="s">
        <v>100</v>
      </c>
      <c r="H213" s="118" t="s">
        <v>101</v>
      </c>
      <c r="I213" s="36" t="s">
        <v>130</v>
      </c>
      <c r="J213" s="61" t="s">
        <v>131</v>
      </c>
      <c r="K213" s="66" t="s">
        <v>265</v>
      </c>
      <c r="L213" s="56" t="s">
        <v>266</v>
      </c>
      <c r="M213" s="36" t="s">
        <v>267</v>
      </c>
    </row>
    <row r="214" spans="1:13" ht="15" customHeight="1">
      <c r="A214" s="240" t="s">
        <v>43</v>
      </c>
      <c r="B214" s="240" t="s">
        <v>44</v>
      </c>
      <c r="C214" s="240" t="s">
        <v>45</v>
      </c>
      <c r="D214" s="240" t="s">
        <v>46</v>
      </c>
      <c r="E214" s="240" t="s">
        <v>90</v>
      </c>
      <c r="F214" s="238" t="s">
        <v>268</v>
      </c>
      <c r="G214" s="241" t="s">
        <v>269</v>
      </c>
      <c r="H214" s="238" t="s">
        <v>136</v>
      </c>
      <c r="I214" s="238" t="s">
        <v>111</v>
      </c>
      <c r="J214" s="239" t="s">
        <v>55</v>
      </c>
    </row>
    <row r="215" spans="1:13">
      <c r="A215" s="3" t="s">
        <v>51</v>
      </c>
      <c r="B215" s="24">
        <v>20</v>
      </c>
      <c r="C215" s="24">
        <v>2</v>
      </c>
      <c r="D215" s="24">
        <v>5</v>
      </c>
      <c r="E215" s="229">
        <v>300</v>
      </c>
      <c r="F215" s="235"/>
      <c r="G215" s="235"/>
      <c r="H215" s="235" t="s">
        <v>113</v>
      </c>
      <c r="I215" s="135" t="s">
        <v>112</v>
      </c>
      <c r="J215" s="119" t="s">
        <v>56</v>
      </c>
    </row>
    <row r="216" spans="1:13">
      <c r="A216" s="3" t="s">
        <v>132</v>
      </c>
      <c r="B216" s="24">
        <v>100</v>
      </c>
      <c r="C216" s="24">
        <v>5</v>
      </c>
      <c r="D216" s="24">
        <v>5</v>
      </c>
      <c r="E216" s="229">
        <v>1500</v>
      </c>
      <c r="F216" s="235"/>
      <c r="G216" s="235"/>
      <c r="H216" s="235" t="s">
        <v>137</v>
      </c>
      <c r="I216" s="135" t="s">
        <v>113</v>
      </c>
      <c r="J216" s="119" t="s">
        <v>56</v>
      </c>
    </row>
    <row r="217" spans="1:13">
      <c r="A217" s="3" t="s">
        <v>133</v>
      </c>
      <c r="B217" s="24">
        <v>400</v>
      </c>
      <c r="C217" s="24">
        <v>20</v>
      </c>
      <c r="D217" s="24">
        <v>5</v>
      </c>
      <c r="E217" s="229">
        <v>3500</v>
      </c>
      <c r="F217" s="235"/>
      <c r="G217" s="235"/>
      <c r="H217" s="235" t="s">
        <v>137</v>
      </c>
      <c r="I217" s="135" t="s">
        <v>113</v>
      </c>
      <c r="J217" s="119" t="s">
        <v>56</v>
      </c>
    </row>
    <row r="218" spans="1:13" ht="15.75" thickBot="1">
      <c r="A218" s="25" t="s">
        <v>134</v>
      </c>
      <c r="B218" s="26">
        <v>1000</v>
      </c>
      <c r="C218" s="26">
        <v>50</v>
      </c>
      <c r="D218" s="26">
        <v>5</v>
      </c>
      <c r="E218" s="242">
        <v>10000</v>
      </c>
      <c r="F218" s="236"/>
      <c r="G218" s="236"/>
      <c r="H218" s="236" t="s">
        <v>113</v>
      </c>
      <c r="I218" s="136" t="s">
        <v>112</v>
      </c>
      <c r="J218" s="120" t="s">
        <v>56</v>
      </c>
    </row>
    <row r="220" spans="1:13">
      <c r="A220" s="31"/>
      <c r="B220" s="32"/>
      <c r="C220" s="32"/>
      <c r="D220" s="33"/>
    </row>
    <row r="221" spans="1:13">
      <c r="A221" s="29" t="s">
        <v>57</v>
      </c>
      <c r="B221" s="30"/>
      <c r="D221" s="8"/>
    </row>
    <row r="222" spans="1:13">
      <c r="A222" s="3" t="s">
        <v>58</v>
      </c>
      <c r="B222" s="12"/>
      <c r="C222" t="s">
        <v>91</v>
      </c>
      <c r="D222" s="8"/>
    </row>
    <row r="223" spans="1:13">
      <c r="A223" s="3" t="s">
        <v>45</v>
      </c>
      <c r="B223" s="12"/>
      <c r="D223" s="8"/>
    </row>
    <row r="224" spans="1:13">
      <c r="A224" s="3" t="s">
        <v>46</v>
      </c>
      <c r="B224" s="12"/>
      <c r="D224" s="8"/>
    </row>
    <row r="225" spans="1:13">
      <c r="A225" s="3" t="s">
        <v>268</v>
      </c>
      <c r="B225" s="122"/>
      <c r="D225" s="8"/>
    </row>
    <row r="226" spans="1:13" ht="15.75" thickBot="1">
      <c r="A226" s="3" t="s">
        <v>269</v>
      </c>
      <c r="B226" s="122"/>
      <c r="D226" s="8"/>
    </row>
    <row r="227" spans="1:13" ht="16.5" thickTop="1" thickBot="1">
      <c r="A227" s="21" t="s">
        <v>36</v>
      </c>
      <c r="C227" s="21" t="s">
        <v>37</v>
      </c>
      <c r="D227" s="60"/>
    </row>
    <row r="228" spans="1:13" ht="15.75" thickTop="1">
      <c r="A228" s="34"/>
      <c r="B228" s="14"/>
      <c r="C228" s="14"/>
      <c r="D228" s="15"/>
    </row>
    <row r="230" spans="1:13" s="59" customFormat="1" ht="15.75" thickBot="1"/>
    <row r="231" spans="1:13" ht="15.75" thickBot="1">
      <c r="A231" s="61" t="s">
        <v>95</v>
      </c>
      <c r="B231" s="61" t="s">
        <v>87</v>
      </c>
      <c r="C231" s="61" t="s">
        <v>92</v>
      </c>
      <c r="D231" s="58" t="s">
        <v>93</v>
      </c>
      <c r="E231" s="36" t="s">
        <v>98</v>
      </c>
      <c r="F231" s="56" t="s">
        <v>99</v>
      </c>
      <c r="G231" s="36" t="s">
        <v>100</v>
      </c>
      <c r="H231" s="67" t="s">
        <v>101</v>
      </c>
      <c r="I231" s="36" t="s">
        <v>130</v>
      </c>
      <c r="J231" s="36" t="s">
        <v>131</v>
      </c>
      <c r="K231" s="61" t="s">
        <v>265</v>
      </c>
      <c r="L231" s="66" t="s">
        <v>266</v>
      </c>
      <c r="M231" s="36" t="s">
        <v>267</v>
      </c>
    </row>
    <row r="232" spans="1:13">
      <c r="A232" s="57" t="s">
        <v>43</v>
      </c>
      <c r="B232" s="57" t="s">
        <v>44</v>
      </c>
      <c r="C232" s="57" t="s">
        <v>46</v>
      </c>
      <c r="D232" s="57" t="s">
        <v>90</v>
      </c>
      <c r="E232" s="55" t="s">
        <v>47</v>
      </c>
      <c r="F232" s="55" t="s">
        <v>48</v>
      </c>
      <c r="G232" s="238" t="s">
        <v>268</v>
      </c>
      <c r="H232" s="241" t="s">
        <v>269</v>
      </c>
      <c r="I232" s="237" t="s">
        <v>111</v>
      </c>
      <c r="J232" s="127" t="s">
        <v>55</v>
      </c>
    </row>
    <row r="233" spans="1:13">
      <c r="A233" s="3" t="s">
        <v>51</v>
      </c>
      <c r="B233" s="24"/>
      <c r="C233" s="24"/>
      <c r="D233" s="24"/>
      <c r="E233" s="24"/>
      <c r="F233" s="24"/>
      <c r="G233" s="235"/>
      <c r="H233" s="235"/>
      <c r="I233" s="135" t="s">
        <v>112</v>
      </c>
      <c r="J233" s="119" t="s">
        <v>56</v>
      </c>
    </row>
    <row r="234" spans="1:13">
      <c r="A234" s="3" t="s">
        <v>52</v>
      </c>
      <c r="B234" s="24"/>
      <c r="C234" s="24"/>
      <c r="D234" s="24"/>
      <c r="E234" s="24"/>
      <c r="F234" s="24"/>
      <c r="G234" s="235"/>
      <c r="H234" s="235"/>
      <c r="I234" s="135" t="s">
        <v>113</v>
      </c>
      <c r="J234" s="119" t="s">
        <v>56</v>
      </c>
    </row>
    <row r="235" spans="1:13">
      <c r="A235" s="3" t="s">
        <v>53</v>
      </c>
      <c r="B235" s="24"/>
      <c r="C235" s="24"/>
      <c r="D235" s="24"/>
      <c r="E235" s="24"/>
      <c r="F235" s="24"/>
      <c r="G235" s="235"/>
      <c r="H235" s="235"/>
      <c r="I235" s="135" t="s">
        <v>113</v>
      </c>
      <c r="J235" s="119" t="s">
        <v>56</v>
      </c>
    </row>
    <row r="236" spans="1:13" ht="15.75" thickBot="1">
      <c r="A236" s="25" t="s">
        <v>54</v>
      </c>
      <c r="B236" s="26"/>
      <c r="C236" s="26"/>
      <c r="D236" s="26"/>
      <c r="E236" s="26"/>
      <c r="F236" s="26"/>
      <c r="G236" s="236"/>
      <c r="H236" s="236"/>
      <c r="I236" s="136" t="s">
        <v>112</v>
      </c>
      <c r="J236" s="120" t="s">
        <v>56</v>
      </c>
    </row>
    <row r="238" spans="1:13">
      <c r="A238" s="31"/>
      <c r="B238" s="32"/>
      <c r="C238" s="32"/>
      <c r="D238" s="33"/>
    </row>
    <row r="239" spans="1:13">
      <c r="A239" s="29" t="s">
        <v>57</v>
      </c>
      <c r="B239" s="30"/>
      <c r="D239" s="8"/>
    </row>
    <row r="240" spans="1:13">
      <c r="A240" s="3" t="s">
        <v>58</v>
      </c>
      <c r="B240" s="12">
        <v>100</v>
      </c>
      <c r="C240" t="s">
        <v>91</v>
      </c>
      <c r="D240" s="8"/>
    </row>
    <row r="241" spans="1:17">
      <c r="A241" s="3" t="s">
        <v>90</v>
      </c>
      <c r="B241" s="12">
        <v>0</v>
      </c>
      <c r="D241" s="8"/>
    </row>
    <row r="242" spans="1:17">
      <c r="A242" s="3" t="s">
        <v>46</v>
      </c>
      <c r="B242" s="12">
        <v>5</v>
      </c>
      <c r="D242" s="8"/>
    </row>
    <row r="243" spans="1:17">
      <c r="A243" s="3" t="s">
        <v>47</v>
      </c>
      <c r="B243" s="12">
        <v>1</v>
      </c>
      <c r="D243" s="8"/>
    </row>
    <row r="244" spans="1:17">
      <c r="A244" s="3" t="s">
        <v>48</v>
      </c>
      <c r="B244" s="12">
        <v>-1</v>
      </c>
      <c r="D244" s="8"/>
    </row>
    <row r="245" spans="1:17">
      <c r="A245" s="3" t="s">
        <v>268</v>
      </c>
      <c r="B245" s="122"/>
      <c r="D245" s="8"/>
    </row>
    <row r="246" spans="1:17" ht="15.75" thickBot="1">
      <c r="A246" s="3" t="s">
        <v>269</v>
      </c>
      <c r="B246" s="122"/>
      <c r="D246" s="8"/>
    </row>
    <row r="247" spans="1:17" ht="16.5" thickTop="1" thickBot="1">
      <c r="A247" s="21" t="s">
        <v>36</v>
      </c>
      <c r="C247" s="21" t="s">
        <v>37</v>
      </c>
      <c r="D247" s="60"/>
    </row>
    <row r="248" spans="1:17" ht="15.75" thickTop="1">
      <c r="A248" s="34"/>
      <c r="B248" s="14"/>
      <c r="C248" s="14"/>
      <c r="D248" s="15"/>
    </row>
    <row r="250" spans="1:17" s="59" customFormat="1" ht="15.75" thickBot="1"/>
    <row r="251" spans="1:17" ht="15.75" thickBot="1">
      <c r="A251" s="61" t="s">
        <v>95</v>
      </c>
      <c r="B251" s="61" t="s">
        <v>87</v>
      </c>
      <c r="C251" s="61" t="s">
        <v>92</v>
      </c>
      <c r="D251" s="58" t="s">
        <v>93</v>
      </c>
      <c r="E251" s="36" t="s">
        <v>98</v>
      </c>
      <c r="F251" s="56" t="s">
        <v>99</v>
      </c>
      <c r="G251" s="36" t="s">
        <v>100</v>
      </c>
      <c r="H251" s="67" t="s">
        <v>101</v>
      </c>
      <c r="I251" s="36" t="s">
        <v>130</v>
      </c>
      <c r="J251" s="36" t="s">
        <v>131</v>
      </c>
      <c r="K251" s="61" t="s">
        <v>265</v>
      </c>
      <c r="L251" s="68" t="s">
        <v>266</v>
      </c>
      <c r="M251" s="66" t="s">
        <v>267</v>
      </c>
    </row>
    <row r="252" spans="1:17" ht="15" customHeight="1">
      <c r="A252" s="57" t="s">
        <v>43</v>
      </c>
      <c r="B252" s="57" t="s">
        <v>44</v>
      </c>
      <c r="C252" s="57" t="s">
        <v>88</v>
      </c>
      <c r="D252" s="57" t="s">
        <v>46</v>
      </c>
      <c r="E252" s="57" t="s">
        <v>89</v>
      </c>
      <c r="F252" s="57" t="s">
        <v>90</v>
      </c>
      <c r="G252" s="55" t="s">
        <v>47</v>
      </c>
      <c r="H252" s="55" t="s">
        <v>48</v>
      </c>
      <c r="I252" s="327" t="s">
        <v>94</v>
      </c>
      <c r="J252" s="328"/>
      <c r="K252" s="328"/>
      <c r="L252" s="328"/>
      <c r="M252" s="329"/>
      <c r="N252" s="238" t="s">
        <v>268</v>
      </c>
      <c r="O252" s="241" t="s">
        <v>269</v>
      </c>
      <c r="P252" s="237" t="s">
        <v>111</v>
      </c>
      <c r="Q252" s="127" t="s">
        <v>55</v>
      </c>
    </row>
    <row r="253" spans="1:17">
      <c r="A253" s="3" t="s">
        <v>51</v>
      </c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35"/>
      <c r="O253" s="235"/>
      <c r="P253" s="135" t="s">
        <v>112</v>
      </c>
      <c r="Q253" s="119" t="s">
        <v>56</v>
      </c>
    </row>
    <row r="254" spans="1:17">
      <c r="A254" s="3" t="s">
        <v>52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35"/>
      <c r="O254" s="235"/>
      <c r="P254" s="135" t="s">
        <v>113</v>
      </c>
      <c r="Q254" s="119" t="s">
        <v>56</v>
      </c>
    </row>
    <row r="255" spans="1:17">
      <c r="A255" s="3" t="s">
        <v>53</v>
      </c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35"/>
      <c r="O255" s="235"/>
      <c r="P255" s="135" t="s">
        <v>113</v>
      </c>
      <c r="Q255" s="119" t="s">
        <v>56</v>
      </c>
    </row>
    <row r="256" spans="1:17" ht="15.75" thickBot="1">
      <c r="A256" s="25" t="s">
        <v>54</v>
      </c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36"/>
      <c r="O256" s="236"/>
      <c r="P256" s="136" t="s">
        <v>112</v>
      </c>
      <c r="Q256" s="120" t="s">
        <v>56</v>
      </c>
    </row>
    <row r="258" spans="1:6">
      <c r="A258" s="31"/>
      <c r="B258" s="32"/>
      <c r="C258" s="32"/>
      <c r="D258" s="32"/>
      <c r="E258" s="32"/>
      <c r="F258" s="33"/>
    </row>
    <row r="259" spans="1:6">
      <c r="A259" s="29" t="s">
        <v>57</v>
      </c>
      <c r="B259" s="30"/>
      <c r="F259" s="8"/>
    </row>
    <row r="260" spans="1:6">
      <c r="A260" s="3" t="s">
        <v>58</v>
      </c>
      <c r="B260" s="12"/>
      <c r="C260" t="s">
        <v>91</v>
      </c>
      <c r="F260" s="8"/>
    </row>
    <row r="261" spans="1:6">
      <c r="A261" s="3" t="s">
        <v>88</v>
      </c>
      <c r="B261" s="12"/>
      <c r="F261" s="8"/>
    </row>
    <row r="262" spans="1:6">
      <c r="A262" s="3" t="s">
        <v>46</v>
      </c>
      <c r="B262" s="12"/>
      <c r="F262" s="8"/>
    </row>
    <row r="263" spans="1:6">
      <c r="A263" s="3" t="s">
        <v>89</v>
      </c>
      <c r="B263" s="12"/>
      <c r="F263" s="8"/>
    </row>
    <row r="264" spans="1:6">
      <c r="A264" s="3" t="s">
        <v>90</v>
      </c>
      <c r="B264" s="12"/>
      <c r="F264" s="8"/>
    </row>
    <row r="265" spans="1:6">
      <c r="A265" s="3" t="s">
        <v>47</v>
      </c>
      <c r="B265" s="12"/>
      <c r="F265" s="8"/>
    </row>
    <row r="266" spans="1:6">
      <c r="A266" s="3" t="s">
        <v>48</v>
      </c>
      <c r="B266" s="12"/>
      <c r="D266" s="124"/>
      <c r="F266" s="8"/>
    </row>
    <row r="267" spans="1:6">
      <c r="A267" s="3" t="s">
        <v>94</v>
      </c>
      <c r="B267" s="12"/>
      <c r="C267" s="12"/>
      <c r="D267" s="12"/>
      <c r="E267" s="12"/>
      <c r="F267" s="123"/>
    </row>
    <row r="268" spans="1:6">
      <c r="A268" s="3" t="s">
        <v>268</v>
      </c>
      <c r="B268" s="122"/>
      <c r="F268" s="8"/>
    </row>
    <row r="269" spans="1:6" ht="15.75" thickBot="1">
      <c r="A269" s="3" t="s">
        <v>269</v>
      </c>
      <c r="B269" s="122"/>
      <c r="F269" s="8"/>
    </row>
    <row r="270" spans="1:6" ht="16.5" thickTop="1" thickBot="1">
      <c r="A270" s="21" t="s">
        <v>36</v>
      </c>
      <c r="C270" s="21" t="s">
        <v>37</v>
      </c>
      <c r="D270" s="125"/>
      <c r="F270" s="8"/>
    </row>
    <row r="271" spans="1:6" ht="15.75" thickTop="1">
      <c r="A271" s="34"/>
      <c r="B271" s="14"/>
      <c r="C271" s="14"/>
      <c r="D271" s="14"/>
      <c r="E271" s="14"/>
      <c r="F271" s="15"/>
    </row>
    <row r="273" spans="1:17" s="59" customFormat="1" ht="15.75" thickBot="1"/>
    <row r="274" spans="1:17" ht="15.75" thickBot="1">
      <c r="A274" s="61" t="s">
        <v>95</v>
      </c>
      <c r="B274" s="61" t="s">
        <v>87</v>
      </c>
      <c r="C274" s="61" t="s">
        <v>92</v>
      </c>
      <c r="D274" s="58" t="s">
        <v>93</v>
      </c>
      <c r="E274" s="36" t="s">
        <v>98</v>
      </c>
      <c r="F274" s="56" t="s">
        <v>99</v>
      </c>
      <c r="G274" s="36" t="s">
        <v>100</v>
      </c>
      <c r="H274" s="67" t="s">
        <v>101</v>
      </c>
      <c r="I274" s="36" t="s">
        <v>130</v>
      </c>
      <c r="J274" s="36" t="s">
        <v>131</v>
      </c>
      <c r="K274" s="61" t="s">
        <v>265</v>
      </c>
      <c r="L274" s="69" t="s">
        <v>266</v>
      </c>
      <c r="M274" s="255" t="s">
        <v>267</v>
      </c>
      <c r="N274" s="66" t="s">
        <v>274</v>
      </c>
    </row>
    <row r="275" spans="1:17" ht="29.25" customHeight="1">
      <c r="A275" s="57" t="s">
        <v>43</v>
      </c>
      <c r="B275" s="57" t="s">
        <v>275</v>
      </c>
      <c r="C275" s="57" t="s">
        <v>276</v>
      </c>
      <c r="D275" s="57" t="s">
        <v>277</v>
      </c>
      <c r="E275" s="57" t="s">
        <v>278</v>
      </c>
      <c r="F275" s="246" t="s">
        <v>279</v>
      </c>
      <c r="G275" s="246" t="s">
        <v>280</v>
      </c>
      <c r="H275" s="243" t="s">
        <v>281</v>
      </c>
      <c r="I275" s="256" t="s">
        <v>282</v>
      </c>
      <c r="J275" s="243" t="s">
        <v>283</v>
      </c>
      <c r="K275" s="256" t="s">
        <v>284</v>
      </c>
      <c r="L275" s="256" t="s">
        <v>285</v>
      </c>
      <c r="M275" s="257" t="s">
        <v>286</v>
      </c>
      <c r="N275" s="257" t="s">
        <v>287</v>
      </c>
      <c r="O275" s="246" t="s">
        <v>288</v>
      </c>
      <c r="P275" s="237" t="s">
        <v>111</v>
      </c>
      <c r="Q275" s="127" t="s">
        <v>55</v>
      </c>
    </row>
    <row r="276" spans="1:17">
      <c r="A276" s="3" t="s">
        <v>51</v>
      </c>
      <c r="B276" s="24"/>
      <c r="C276" s="24"/>
      <c r="D276" s="24"/>
      <c r="E276" s="24"/>
      <c r="F276" s="24"/>
      <c r="G276" s="24"/>
      <c r="H276" s="24" t="s">
        <v>289</v>
      </c>
      <c r="I276" s="24"/>
      <c r="J276" s="24"/>
      <c r="K276" s="24"/>
      <c r="L276" s="24"/>
      <c r="M276" s="24"/>
      <c r="N276" s="24"/>
      <c r="O276" s="24"/>
      <c r="P276" s="135" t="s">
        <v>112</v>
      </c>
      <c r="Q276" s="119" t="s">
        <v>56</v>
      </c>
    </row>
    <row r="277" spans="1:17">
      <c r="A277" s="3" t="s">
        <v>52</v>
      </c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135" t="s">
        <v>113</v>
      </c>
      <c r="Q277" s="119" t="s">
        <v>56</v>
      </c>
    </row>
    <row r="278" spans="1:17">
      <c r="A278" s="3" t="s">
        <v>53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135" t="s">
        <v>113</v>
      </c>
      <c r="Q278" s="119" t="s">
        <v>56</v>
      </c>
    </row>
    <row r="279" spans="1:17" ht="15.75" thickBot="1">
      <c r="A279" s="25" t="s">
        <v>54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136" t="s">
        <v>112</v>
      </c>
      <c r="Q279" s="120" t="s">
        <v>56</v>
      </c>
    </row>
    <row r="281" spans="1:17">
      <c r="A281" s="31"/>
      <c r="B281" s="32"/>
      <c r="C281" s="32"/>
      <c r="D281" s="32"/>
      <c r="E281" s="32"/>
      <c r="F281" s="33"/>
    </row>
    <row r="282" spans="1:17">
      <c r="A282" s="258" t="s">
        <v>290</v>
      </c>
      <c r="B282" s="259" t="s">
        <v>291</v>
      </c>
      <c r="C282" s="260" t="s">
        <v>292</v>
      </c>
      <c r="D282" s="260" t="s">
        <v>293</v>
      </c>
      <c r="F282" s="8"/>
    </row>
    <row r="283" spans="1:17">
      <c r="F283" s="8"/>
    </row>
    <row r="284" spans="1:17">
      <c r="A284" s="244" t="s">
        <v>57</v>
      </c>
      <c r="B284" s="245"/>
      <c r="F284" s="8"/>
    </row>
    <row r="285" spans="1:17">
      <c r="A285" s="3" t="s">
        <v>275</v>
      </c>
      <c r="B285" s="12"/>
      <c r="F285" s="8"/>
    </row>
    <row r="286" spans="1:17">
      <c r="A286" s="3" t="s">
        <v>276</v>
      </c>
      <c r="B286" s="12"/>
      <c r="F286" s="8"/>
    </row>
    <row r="287" spans="1:17">
      <c r="A287" s="3" t="s">
        <v>277</v>
      </c>
      <c r="B287" s="12"/>
      <c r="F287" s="8"/>
    </row>
    <row r="288" spans="1:17">
      <c r="A288" s="3" t="s">
        <v>278</v>
      </c>
      <c r="B288" s="12"/>
      <c r="F288" s="8"/>
    </row>
    <row r="289" spans="1:6">
      <c r="A289" s="3" t="s">
        <v>279</v>
      </c>
      <c r="B289" s="12"/>
      <c r="F289" s="8"/>
    </row>
    <row r="290" spans="1:6">
      <c r="A290" s="3" t="s">
        <v>280</v>
      </c>
      <c r="B290" s="12"/>
      <c r="F290" s="8"/>
    </row>
    <row r="291" spans="1:6">
      <c r="A291" s="3" t="s">
        <v>294</v>
      </c>
      <c r="B291" t="s">
        <v>295</v>
      </c>
      <c r="C291" s="12"/>
      <c r="D291" t="s">
        <v>296</v>
      </c>
      <c r="E291" s="12"/>
      <c r="F291" s="8" t="s">
        <v>297</v>
      </c>
    </row>
    <row r="292" spans="1:6">
      <c r="A292" s="3" t="s">
        <v>298</v>
      </c>
      <c r="B292" t="s">
        <v>295</v>
      </c>
      <c r="C292" s="12"/>
      <c r="D292" t="s">
        <v>296</v>
      </c>
      <c r="E292" s="12"/>
      <c r="F292" s="8" t="s">
        <v>297</v>
      </c>
    </row>
    <row r="293" spans="1:6">
      <c r="A293" s="3" t="s">
        <v>299</v>
      </c>
      <c r="B293" t="s">
        <v>295</v>
      </c>
      <c r="C293" s="12"/>
      <c r="D293" t="s">
        <v>296</v>
      </c>
      <c r="E293" s="12"/>
      <c r="F293" s="8" t="s">
        <v>297</v>
      </c>
    </row>
    <row r="294" spans="1:6">
      <c r="A294" s="3" t="s">
        <v>300</v>
      </c>
      <c r="B294" t="s">
        <v>295</v>
      </c>
      <c r="C294" s="12"/>
      <c r="D294" t="s">
        <v>296</v>
      </c>
      <c r="E294" s="12"/>
      <c r="F294" s="8" t="s">
        <v>297</v>
      </c>
    </row>
    <row r="295" spans="1:6">
      <c r="A295" s="3" t="s">
        <v>301</v>
      </c>
      <c r="B295" t="s">
        <v>295</v>
      </c>
      <c r="C295" s="12"/>
      <c r="D295" t="s">
        <v>296</v>
      </c>
      <c r="E295" s="12"/>
      <c r="F295" s="8" t="s">
        <v>297</v>
      </c>
    </row>
    <row r="296" spans="1:6">
      <c r="A296" s="3" t="s">
        <v>302</v>
      </c>
      <c r="B296" t="s">
        <v>295</v>
      </c>
      <c r="C296" s="12"/>
      <c r="D296" t="s">
        <v>296</v>
      </c>
      <c r="E296" s="12"/>
      <c r="F296" s="8" t="s">
        <v>297</v>
      </c>
    </row>
    <row r="297" spans="1:6">
      <c r="A297" s="3" t="s">
        <v>303</v>
      </c>
      <c r="B297" t="s">
        <v>295</v>
      </c>
      <c r="C297" s="12"/>
      <c r="D297" t="s">
        <v>296</v>
      </c>
      <c r="E297" s="12"/>
      <c r="F297" s="8" t="s">
        <v>297</v>
      </c>
    </row>
    <row r="298" spans="1:6" ht="15.75" thickBot="1">
      <c r="A298" s="3" t="s">
        <v>304</v>
      </c>
      <c r="B298" s="12"/>
      <c r="C298" t="s">
        <v>297</v>
      </c>
      <c r="F298" s="8"/>
    </row>
    <row r="299" spans="1:6" ht="16.5" thickTop="1" thickBot="1">
      <c r="A299" s="21" t="s">
        <v>36</v>
      </c>
      <c r="C299" s="21" t="s">
        <v>37</v>
      </c>
      <c r="D299" s="125"/>
      <c r="F299" s="8"/>
    </row>
    <row r="300" spans="1:6" ht="15.75" thickTop="1">
      <c r="A300" s="34"/>
      <c r="B300" s="14"/>
      <c r="C300" s="14"/>
      <c r="D300" s="14"/>
      <c r="E300" s="14"/>
      <c r="F300" s="15"/>
    </row>
    <row r="302" spans="1:6" s="17" customFormat="1" ht="15.75" thickBot="1"/>
    <row r="303" spans="1:6" ht="16.5" thickTop="1" thickBot="1">
      <c r="A303" s="10" t="s">
        <v>474</v>
      </c>
    </row>
    <row r="304" spans="1:6" ht="16.5" thickTop="1" thickBot="1">
      <c r="A304" s="9" t="s">
        <v>475</v>
      </c>
    </row>
    <row r="305" spans="1:15" ht="15.75" thickTop="1"/>
    <row r="306" spans="1:15">
      <c r="A306" s="42" t="s">
        <v>480</v>
      </c>
      <c r="B306" s="266" t="s">
        <v>207</v>
      </c>
      <c r="C306" s="54" t="s">
        <v>59</v>
      </c>
      <c r="E306" s="292" t="s">
        <v>508</v>
      </c>
      <c r="I306" t="s">
        <v>167</v>
      </c>
    </row>
    <row r="308" spans="1:15">
      <c r="A308" s="267" t="s">
        <v>476</v>
      </c>
      <c r="B308" s="23" t="s">
        <v>477</v>
      </c>
      <c r="C308" s="23" t="s">
        <v>478</v>
      </c>
      <c r="D308" s="267" t="s">
        <v>479</v>
      </c>
      <c r="E308" s="267" t="s">
        <v>480</v>
      </c>
      <c r="F308" s="267" t="s">
        <v>481</v>
      </c>
      <c r="G308" s="23" t="s">
        <v>482</v>
      </c>
      <c r="H308" s="23" t="s">
        <v>157</v>
      </c>
      <c r="I308" s="23" t="s">
        <v>175</v>
      </c>
      <c r="J308" s="322" t="s">
        <v>264</v>
      </c>
      <c r="K308" s="323"/>
      <c r="L308" s="323"/>
      <c r="M308" s="323"/>
      <c r="N308" s="322" t="s">
        <v>55</v>
      </c>
      <c r="O308" s="335"/>
    </row>
    <row r="309" spans="1:15">
      <c r="A309" s="3">
        <v>1</v>
      </c>
      <c r="B309" s="3" t="s">
        <v>488</v>
      </c>
      <c r="C309" s="3" t="s">
        <v>162</v>
      </c>
      <c r="D309" s="3">
        <v>11</v>
      </c>
      <c r="E309" s="229" t="s">
        <v>491</v>
      </c>
      <c r="F309" s="3"/>
      <c r="G309" s="3">
        <v>4</v>
      </c>
      <c r="H309" s="130">
        <v>43195.540983796302</v>
      </c>
      <c r="I309" s="130">
        <v>43195.540983796302</v>
      </c>
      <c r="J309" s="289" t="s">
        <v>260</v>
      </c>
      <c r="K309" s="290" t="s">
        <v>261</v>
      </c>
      <c r="L309" s="290" t="s">
        <v>262</v>
      </c>
      <c r="M309" s="291" t="s">
        <v>263</v>
      </c>
      <c r="N309" s="293" t="s">
        <v>56</v>
      </c>
      <c r="O309" s="293" t="s">
        <v>483</v>
      </c>
    </row>
    <row r="310" spans="1:15">
      <c r="A310" s="3">
        <v>2</v>
      </c>
      <c r="B310" s="3" t="s">
        <v>160</v>
      </c>
      <c r="C310" s="3" t="s">
        <v>161</v>
      </c>
      <c r="D310" s="3"/>
      <c r="E310" s="229" t="s">
        <v>492</v>
      </c>
      <c r="F310" s="3"/>
      <c r="G310" s="3"/>
      <c r="H310" s="130">
        <v>43196.540983796294</v>
      </c>
      <c r="I310" s="130"/>
      <c r="J310" s="264" t="s">
        <v>260</v>
      </c>
      <c r="K310" s="290" t="s">
        <v>261</v>
      </c>
      <c r="L310" s="290" t="s">
        <v>262</v>
      </c>
      <c r="M310" s="291" t="s">
        <v>263</v>
      </c>
      <c r="N310" s="293" t="s">
        <v>56</v>
      </c>
      <c r="O310" s="293" t="s">
        <v>484</v>
      </c>
    </row>
    <row r="311" spans="1:15">
      <c r="A311" s="3">
        <v>3</v>
      </c>
      <c r="B311" s="3" t="s">
        <v>99</v>
      </c>
      <c r="C311" s="3" t="s">
        <v>163</v>
      </c>
      <c r="D311" s="3"/>
      <c r="E311" s="229" t="s">
        <v>492</v>
      </c>
      <c r="F311" s="3"/>
      <c r="G311" s="3"/>
      <c r="H311" s="130">
        <v>43197.540983796294</v>
      </c>
      <c r="I311" s="130"/>
      <c r="J311" s="264" t="s">
        <v>260</v>
      </c>
      <c r="K311" s="290" t="s">
        <v>261</v>
      </c>
      <c r="L311" s="290" t="s">
        <v>262</v>
      </c>
      <c r="M311" s="291" t="s">
        <v>263</v>
      </c>
      <c r="N311" s="293" t="s">
        <v>56</v>
      </c>
      <c r="O311" s="293" t="s">
        <v>484</v>
      </c>
    </row>
    <row r="312" spans="1:15">
      <c r="A312" s="3">
        <v>4</v>
      </c>
      <c r="B312" s="3" t="s">
        <v>489</v>
      </c>
      <c r="C312" s="3"/>
      <c r="D312" s="3"/>
      <c r="E312" s="229" t="s">
        <v>493</v>
      </c>
      <c r="F312" s="3"/>
      <c r="G312" s="3"/>
      <c r="H312" s="3"/>
      <c r="I312" s="3"/>
      <c r="J312" s="264"/>
      <c r="K312" s="290"/>
      <c r="L312" s="290"/>
      <c r="M312" s="290"/>
      <c r="N312" s="293" t="s">
        <v>56</v>
      </c>
      <c r="O312" s="293" t="s">
        <v>484</v>
      </c>
    </row>
    <row r="313" spans="1:15">
      <c r="A313" s="3">
        <v>5</v>
      </c>
      <c r="B313" s="3" t="s">
        <v>490</v>
      </c>
      <c r="C313" s="3"/>
      <c r="D313" s="3"/>
      <c r="E313" s="229" t="s">
        <v>493</v>
      </c>
      <c r="F313" s="3"/>
      <c r="G313" s="3"/>
      <c r="H313" s="3"/>
      <c r="I313" s="3"/>
      <c r="J313" s="264"/>
      <c r="K313" s="265"/>
      <c r="L313" s="265"/>
      <c r="M313" s="265"/>
      <c r="N313" s="293" t="s">
        <v>56</v>
      </c>
      <c r="O313" s="293" t="s">
        <v>484</v>
      </c>
    </row>
    <row r="314" spans="1:15">
      <c r="A314" s="31"/>
      <c r="B314" s="32"/>
      <c r="C314" s="32"/>
      <c r="D314" s="32"/>
      <c r="E314" s="32"/>
      <c r="F314" s="32"/>
      <c r="G314" s="32"/>
    </row>
    <row r="315" spans="1:15">
      <c r="A315" s="31"/>
      <c r="B315" s="32"/>
      <c r="C315" s="32"/>
      <c r="D315" s="32"/>
      <c r="E315" s="32"/>
      <c r="F315" s="33"/>
      <c r="G315" s="31"/>
      <c r="H315" s="32"/>
      <c r="I315" s="32"/>
      <c r="J315" s="32"/>
      <c r="K315" s="32"/>
      <c r="L315" s="33"/>
    </row>
    <row r="316" spans="1:15">
      <c r="A316" s="319" t="s">
        <v>253</v>
      </c>
      <c r="B316" s="320"/>
      <c r="C316" s="320"/>
      <c r="D316" s="320"/>
      <c r="E316" s="321"/>
      <c r="F316" s="138"/>
      <c r="G316" s="319" t="s">
        <v>494</v>
      </c>
      <c r="H316" s="320"/>
      <c r="I316" s="320"/>
      <c r="J316" s="320"/>
      <c r="K316" s="321"/>
      <c r="L316" s="138"/>
    </row>
    <row r="317" spans="1:15" ht="15" customHeight="1">
      <c r="A317" s="3" t="s">
        <v>257</v>
      </c>
      <c r="B317" s="314" t="s">
        <v>259</v>
      </c>
      <c r="C317" s="314"/>
      <c r="D317" s="314"/>
      <c r="E317" s="314"/>
      <c r="F317" s="138"/>
      <c r="G317" s="3" t="s">
        <v>495</v>
      </c>
      <c r="H317" s="314" t="s">
        <v>259</v>
      </c>
      <c r="I317" s="314"/>
      <c r="J317" s="314"/>
      <c r="K317" s="314"/>
      <c r="L317" s="138"/>
    </row>
    <row r="318" spans="1:15">
      <c r="A318" s="3" t="s">
        <v>258</v>
      </c>
      <c r="B318" s="314" t="s">
        <v>259</v>
      </c>
      <c r="C318" s="314"/>
      <c r="D318" s="314"/>
      <c r="E318" s="314"/>
      <c r="F318" s="138"/>
      <c r="G318" s="3" t="s">
        <v>496</v>
      </c>
      <c r="H318" s="314" t="s">
        <v>259</v>
      </c>
      <c r="I318" s="314"/>
      <c r="J318" s="314"/>
      <c r="K318" s="314"/>
      <c r="L318" s="138"/>
    </row>
    <row r="319" spans="1:15">
      <c r="A319" s="3" t="s">
        <v>256</v>
      </c>
      <c r="B319" s="314" t="s">
        <v>259</v>
      </c>
      <c r="C319" s="314"/>
      <c r="D319" s="314"/>
      <c r="E319" s="314"/>
      <c r="F319" s="138"/>
      <c r="G319" s="3" t="s">
        <v>497</v>
      </c>
      <c r="H319" s="314" t="s">
        <v>259</v>
      </c>
      <c r="I319" s="314"/>
      <c r="J319" s="314"/>
      <c r="K319" s="314"/>
      <c r="L319" s="138"/>
    </row>
    <row r="320" spans="1:15">
      <c r="A320" s="135" t="s">
        <v>498</v>
      </c>
      <c r="B320" s="314" t="s">
        <v>491</v>
      </c>
      <c r="C320" s="314"/>
      <c r="D320" s="314"/>
      <c r="E320" s="314"/>
      <c r="F320" s="138"/>
      <c r="G320" s="3" t="s">
        <v>498</v>
      </c>
      <c r="H320" s="314" t="s">
        <v>493</v>
      </c>
      <c r="I320" s="314"/>
      <c r="J320" s="314"/>
      <c r="K320" s="314"/>
      <c r="L320" s="138"/>
    </row>
    <row r="321" spans="1:12" ht="69" customHeight="1">
      <c r="A321" s="206" t="s">
        <v>251</v>
      </c>
      <c r="B321" s="337"/>
      <c r="C321" s="337"/>
      <c r="D321" s="337"/>
      <c r="E321" s="337"/>
      <c r="F321" s="138"/>
      <c r="G321" s="206" t="s">
        <v>499</v>
      </c>
      <c r="H321" s="337"/>
      <c r="I321" s="337"/>
      <c r="J321" s="337"/>
      <c r="K321" s="337"/>
      <c r="L321" s="138"/>
    </row>
    <row r="322" spans="1:12">
      <c r="A322" s="3" t="s">
        <v>252</v>
      </c>
      <c r="B322" s="336" t="s">
        <v>158</v>
      </c>
      <c r="C322" s="336"/>
      <c r="D322" s="336"/>
      <c r="E322" s="336"/>
      <c r="F322" s="138"/>
      <c r="G322" s="3" t="s">
        <v>500</v>
      </c>
      <c r="H322" s="336" t="s">
        <v>158</v>
      </c>
      <c r="I322" s="336"/>
      <c r="J322" s="336"/>
      <c r="K322" s="336"/>
      <c r="L322" s="138"/>
    </row>
    <row r="323" spans="1:12">
      <c r="A323" s="3" t="s">
        <v>164</v>
      </c>
      <c r="B323" s="314" t="s">
        <v>507</v>
      </c>
      <c r="C323" s="314"/>
      <c r="D323" s="314"/>
      <c r="E323" s="314"/>
      <c r="F323" s="138"/>
      <c r="G323" s="368" t="s">
        <v>501</v>
      </c>
      <c r="H323" s="369" t="s">
        <v>507</v>
      </c>
      <c r="I323" s="369"/>
      <c r="J323" s="369"/>
      <c r="K323" s="369"/>
      <c r="L323" s="138"/>
    </row>
    <row r="324" spans="1:12" ht="22.5" customHeight="1">
      <c r="A324" s="206" t="s">
        <v>165</v>
      </c>
      <c r="B324" s="332"/>
      <c r="C324" s="333"/>
      <c r="D324" s="333"/>
      <c r="E324" s="334"/>
      <c r="F324" s="138"/>
      <c r="G324" s="206" t="s">
        <v>504</v>
      </c>
      <c r="H324" s="331" t="s">
        <v>503</v>
      </c>
      <c r="I324" s="331"/>
      <c r="J324" s="331"/>
      <c r="K324" s="331"/>
      <c r="L324" s="138"/>
    </row>
    <row r="325" spans="1:12" ht="15.75" thickBot="1">
      <c r="A325" s="3" t="s">
        <v>502</v>
      </c>
      <c r="B325" s="331" t="s">
        <v>503</v>
      </c>
      <c r="C325" s="331"/>
      <c r="D325" s="331"/>
      <c r="E325" s="331"/>
      <c r="F325" s="138"/>
      <c r="G325" s="338" t="s">
        <v>505</v>
      </c>
      <c r="H325" s="314" t="s">
        <v>506</v>
      </c>
      <c r="I325" s="314"/>
      <c r="J325" s="314"/>
      <c r="K325" s="314"/>
      <c r="L325" s="138"/>
    </row>
    <row r="326" spans="1:12" ht="16.5" thickTop="1" thickBot="1">
      <c r="A326" s="40" t="s">
        <v>36</v>
      </c>
      <c r="C326" s="21" t="s">
        <v>37</v>
      </c>
      <c r="D326" s="125"/>
      <c r="E326" s="131"/>
      <c r="F326" s="138"/>
      <c r="G326" s="339"/>
      <c r="H326" s="266" t="s">
        <v>189</v>
      </c>
      <c r="I326" s="140" t="s">
        <v>488</v>
      </c>
      <c r="J326" s="140" t="s">
        <v>160</v>
      </c>
      <c r="K326" s="140" t="s">
        <v>99</v>
      </c>
      <c r="L326" s="138"/>
    </row>
    <row r="327" spans="1:12" ht="16.5" thickTop="1" thickBot="1">
      <c r="A327" s="34"/>
      <c r="B327" s="14"/>
      <c r="C327" s="14"/>
      <c r="D327" s="14"/>
      <c r="E327" s="15"/>
      <c r="F327" s="138"/>
      <c r="G327" s="40" t="s">
        <v>36</v>
      </c>
      <c r="I327" s="21" t="s">
        <v>37</v>
      </c>
      <c r="J327" s="125"/>
      <c r="K327" s="131"/>
      <c r="L327" s="138"/>
    </row>
    <row r="328" spans="1:12" ht="15.75" thickTop="1">
      <c r="A328" s="34"/>
      <c r="B328" s="14"/>
      <c r="C328" s="14"/>
      <c r="D328" s="14"/>
      <c r="E328" s="14"/>
      <c r="F328" s="15"/>
      <c r="G328" s="34"/>
      <c r="H328" s="14"/>
      <c r="I328" s="14"/>
      <c r="J328" s="14"/>
      <c r="K328" s="15"/>
      <c r="L328" s="294"/>
    </row>
    <row r="329" spans="1:12">
      <c r="G329" s="32"/>
      <c r="H329" s="32"/>
      <c r="I329" s="32"/>
      <c r="J329" s="32"/>
      <c r="K329" s="32"/>
      <c r="L329" s="32"/>
    </row>
    <row r="330" spans="1:12" s="17" customFormat="1"/>
    <row r="331" spans="1:12">
      <c r="A331" s="16" t="s">
        <v>14</v>
      </c>
    </row>
    <row r="332" spans="1:12">
      <c r="A332" t="s">
        <v>15</v>
      </c>
    </row>
  </sheetData>
  <mergeCells count="28">
    <mergeCell ref="H321:K321"/>
    <mergeCell ref="H322:K322"/>
    <mergeCell ref="H323:K323"/>
    <mergeCell ref="H324:K324"/>
    <mergeCell ref="G325:G326"/>
    <mergeCell ref="H325:K325"/>
    <mergeCell ref="B325:E325"/>
    <mergeCell ref="B324:E324"/>
    <mergeCell ref="N308:O308"/>
    <mergeCell ref="B323:E323"/>
    <mergeCell ref="B322:E322"/>
    <mergeCell ref="B321:E321"/>
    <mergeCell ref="B318:E318"/>
    <mergeCell ref="B317:E317"/>
    <mergeCell ref="A316:E316"/>
    <mergeCell ref="B319:E319"/>
    <mergeCell ref="G316:K316"/>
    <mergeCell ref="H317:K317"/>
    <mergeCell ref="H318:K318"/>
    <mergeCell ref="B320:E320"/>
    <mergeCell ref="H319:K319"/>
    <mergeCell ref="H320:K320"/>
    <mergeCell ref="J308:M308"/>
    <mergeCell ref="G193:J193"/>
    <mergeCell ref="I252:M252"/>
    <mergeCell ref="G133:K133"/>
    <mergeCell ref="G10:J10"/>
    <mergeCell ref="G52:J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C234-7B28-457E-9622-6D00BB153998}">
  <dimension ref="A1:T63"/>
  <sheetViews>
    <sheetView showGridLines="0" topLeftCell="A22" zoomScale="85" zoomScaleNormal="85" workbookViewId="0">
      <selection activeCell="L50" sqref="L50"/>
    </sheetView>
  </sheetViews>
  <sheetFormatPr defaultRowHeight="15"/>
  <cols>
    <col min="1" max="1" width="15.28515625" customWidth="1"/>
    <col min="2" max="2" width="17.7109375" customWidth="1"/>
    <col min="3" max="3" width="17.140625" customWidth="1"/>
    <col min="4" max="4" width="19" customWidth="1"/>
    <col min="5" max="5" width="18.5703125" customWidth="1"/>
    <col min="6" max="6" width="22" customWidth="1"/>
    <col min="7" max="7" width="21.85546875" customWidth="1"/>
    <col min="8" max="8" width="18.5703125" customWidth="1"/>
    <col min="9" max="9" width="15.85546875" customWidth="1"/>
    <col min="10" max="10" width="23.7109375" customWidth="1"/>
    <col min="11" max="11" width="32.85546875" customWidth="1"/>
    <col min="12" max="12" width="24.7109375" customWidth="1"/>
    <col min="13" max="13" width="28" customWidth="1"/>
    <col min="14" max="14" width="42.5703125" customWidth="1"/>
    <col min="15" max="15" width="16.28515625" customWidth="1"/>
    <col min="16" max="16" width="15.28515625" customWidth="1"/>
    <col min="17" max="17" width="10.5703125" customWidth="1"/>
    <col min="18" max="18" width="22.140625" customWidth="1"/>
    <col min="19" max="19" width="22.7109375" customWidth="1"/>
    <col min="20" max="20" width="11.5703125" customWidth="1"/>
  </cols>
  <sheetData>
    <row r="1" spans="1:11">
      <c r="A1" s="16" t="s">
        <v>12</v>
      </c>
    </row>
    <row r="2" spans="1:11">
      <c r="A2" t="s">
        <v>129</v>
      </c>
    </row>
    <row r="3" spans="1:11" s="17" customFormat="1" ht="15.75" thickBot="1"/>
    <row r="4" spans="1:11" ht="16.5" thickTop="1" thickBot="1">
      <c r="A4" s="9" t="s">
        <v>122</v>
      </c>
    </row>
    <row r="5" spans="1:11" ht="16.5" thickTop="1" thickBot="1">
      <c r="A5" s="53" t="s">
        <v>123</v>
      </c>
    </row>
    <row r="6" spans="1:11" ht="15.75" thickTop="1"/>
    <row r="7" spans="1:11">
      <c r="A7" s="42" t="s">
        <v>115</v>
      </c>
      <c r="B7" s="342" t="s">
        <v>119</v>
      </c>
      <c r="C7" s="331"/>
      <c r="D7" s="331"/>
      <c r="E7" s="75"/>
      <c r="F7" s="1" t="s">
        <v>146</v>
      </c>
      <c r="G7" s="12" t="s">
        <v>13</v>
      </c>
      <c r="I7" s="54" t="s">
        <v>59</v>
      </c>
    </row>
    <row r="9" spans="1:11">
      <c r="C9" s="341" t="s">
        <v>121</v>
      </c>
      <c r="D9" s="340"/>
      <c r="E9" s="340"/>
    </row>
    <row r="10" spans="1:11">
      <c r="A10" s="261" t="s">
        <v>107</v>
      </c>
      <c r="B10" s="261" t="s">
        <v>116</v>
      </c>
      <c r="C10" s="77" t="s">
        <v>109</v>
      </c>
      <c r="D10" s="78" t="s">
        <v>110</v>
      </c>
      <c r="E10" s="79" t="s">
        <v>97</v>
      </c>
      <c r="F10" s="80" t="s">
        <v>68</v>
      </c>
      <c r="G10" s="81" t="s">
        <v>105</v>
      </c>
      <c r="H10" s="262" t="s">
        <v>306</v>
      </c>
    </row>
    <row r="11" spans="1:11">
      <c r="A11" s="261">
        <v>98546</v>
      </c>
      <c r="B11" s="261">
        <v>56321</v>
      </c>
      <c r="C11" s="77">
        <v>6598954</v>
      </c>
      <c r="D11" s="78">
        <v>789541</v>
      </c>
      <c r="E11" s="79">
        <f>G11-F11</f>
        <v>5776754</v>
      </c>
      <c r="F11" s="80">
        <v>32659</v>
      </c>
      <c r="G11" s="81">
        <f>C11-D11</f>
        <v>5809413</v>
      </c>
      <c r="H11" s="263">
        <f>G11/C11</f>
        <v>0.88035361361815823</v>
      </c>
    </row>
    <row r="13" spans="1:11">
      <c r="B13" s="340" t="s">
        <v>117</v>
      </c>
      <c r="C13" s="340"/>
      <c r="D13" s="93"/>
      <c r="F13" s="340" t="s">
        <v>118</v>
      </c>
      <c r="G13" s="340"/>
      <c r="J13" s="340"/>
      <c r="K13" s="340"/>
    </row>
    <row r="29" spans="1:1" s="17" customFormat="1" ht="15.75" thickBot="1"/>
    <row r="30" spans="1:1" ht="16.5" thickTop="1" thickBot="1">
      <c r="A30" s="129" t="s">
        <v>122</v>
      </c>
    </row>
    <row r="31" spans="1:1" ht="16.5" thickTop="1" thickBot="1">
      <c r="A31" s="65" t="s">
        <v>123</v>
      </c>
    </row>
    <row r="32" spans="1:1" ht="15.75" thickTop="1">
      <c r="A32" s="94"/>
    </row>
    <row r="33" spans="1:20" ht="15.75" thickBot="1">
      <c r="A33" s="96" t="s">
        <v>60</v>
      </c>
      <c r="B33" s="343" t="s">
        <v>124</v>
      </c>
      <c r="C33" s="343"/>
    </row>
    <row r="34" spans="1:20">
      <c r="A34" s="97"/>
      <c r="B34" s="98"/>
      <c r="C34" s="98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00"/>
    </row>
    <row r="35" spans="1:20" s="44" customFormat="1">
      <c r="A35" s="82" t="s">
        <v>61</v>
      </c>
      <c r="B35" s="331" t="s">
        <v>62</v>
      </c>
      <c r="C35" s="331"/>
      <c r="D35" s="331"/>
      <c r="E35" s="43"/>
      <c r="F35" s="1" t="s">
        <v>146</v>
      </c>
      <c r="G35" s="12" t="s">
        <v>13</v>
      </c>
      <c r="H35" s="85"/>
      <c r="I35" s="54" t="s">
        <v>59</v>
      </c>
      <c r="J35" s="54" t="s">
        <v>64</v>
      </c>
      <c r="K35" s="54" t="s">
        <v>65</v>
      </c>
      <c r="L35" s="86"/>
      <c r="O35" s="101"/>
    </row>
    <row r="36" spans="1:20" s="44" customFormat="1">
      <c r="A36" s="87"/>
      <c r="O36" s="102"/>
    </row>
    <row r="37" spans="1:20" s="44" customFormat="1">
      <c r="A37" s="114" t="s">
        <v>126</v>
      </c>
      <c r="B37" s="114">
        <v>53265</v>
      </c>
      <c r="D37" s="114" t="s">
        <v>127</v>
      </c>
      <c r="E37" s="114">
        <v>3265</v>
      </c>
      <c r="G37" s="141" t="s">
        <v>128</v>
      </c>
      <c r="H37" s="141">
        <v>3265</v>
      </c>
      <c r="O37" s="102"/>
    </row>
    <row r="38" spans="1:20" s="44" customFormat="1">
      <c r="A38" s="113"/>
      <c r="B38" s="89"/>
      <c r="O38" s="102"/>
    </row>
    <row r="39" spans="1:20" s="44" customFormat="1">
      <c r="A39" s="82" t="s">
        <v>66</v>
      </c>
      <c r="B39" s="42" t="s">
        <v>146</v>
      </c>
      <c r="C39" s="76" t="s">
        <v>107</v>
      </c>
      <c r="D39" s="76" t="s">
        <v>67</v>
      </c>
      <c r="E39" s="76" t="s">
        <v>109</v>
      </c>
      <c r="F39" s="76" t="s">
        <v>110</v>
      </c>
      <c r="G39" s="134" t="s">
        <v>97</v>
      </c>
      <c r="H39" s="42" t="s">
        <v>68</v>
      </c>
      <c r="I39" s="42" t="s">
        <v>105</v>
      </c>
      <c r="J39" s="42" t="s">
        <v>306</v>
      </c>
      <c r="K39" s="62" t="s">
        <v>69</v>
      </c>
      <c r="L39" s="62" t="s">
        <v>70</v>
      </c>
      <c r="M39" s="62" t="s">
        <v>71</v>
      </c>
      <c r="N39" s="62" t="s">
        <v>72</v>
      </c>
      <c r="O39" s="90" t="s">
        <v>73</v>
      </c>
    </row>
    <row r="40" spans="1:20" s="44" customFormat="1">
      <c r="A40" s="88" t="s">
        <v>77</v>
      </c>
      <c r="B40" s="45" t="s">
        <v>41</v>
      </c>
      <c r="C40" s="45">
        <v>500</v>
      </c>
      <c r="D40" s="45">
        <v>330</v>
      </c>
      <c r="E40" s="46"/>
      <c r="F40" s="47"/>
      <c r="G40" s="115"/>
      <c r="H40" s="48"/>
      <c r="I40" s="48"/>
      <c r="J40" s="48"/>
      <c r="K40" s="63">
        <v>0.2</v>
      </c>
      <c r="L40" s="63">
        <v>0.2</v>
      </c>
      <c r="M40" s="63">
        <v>0.2</v>
      </c>
      <c r="N40" s="63">
        <v>0.2</v>
      </c>
      <c r="O40" s="91">
        <v>0.2</v>
      </c>
    </row>
    <row r="41" spans="1:20" s="44" customFormat="1">
      <c r="A41" s="88" t="s">
        <v>83</v>
      </c>
      <c r="B41" s="45" t="s">
        <v>41</v>
      </c>
      <c r="C41" s="45">
        <v>500</v>
      </c>
      <c r="D41" s="45">
        <v>250</v>
      </c>
      <c r="E41" s="46"/>
      <c r="F41" s="47"/>
      <c r="G41" s="115"/>
      <c r="H41" s="48"/>
      <c r="I41" s="48"/>
      <c r="J41" s="48"/>
      <c r="K41" s="63">
        <f t="shared" ref="K41:L44" si="0">K40-2%</f>
        <v>0.18000000000000002</v>
      </c>
      <c r="L41" s="63">
        <f t="shared" si="0"/>
        <v>0.18000000000000002</v>
      </c>
      <c r="M41" s="63">
        <f t="shared" ref="M41:O44" si="1">M40-2%</f>
        <v>0.18000000000000002</v>
      </c>
      <c r="N41" s="63">
        <f t="shared" si="1"/>
        <v>0.18000000000000002</v>
      </c>
      <c r="O41" s="91">
        <f t="shared" si="1"/>
        <v>0.18000000000000002</v>
      </c>
    </row>
    <row r="42" spans="1:20" s="44" customFormat="1">
      <c r="A42" s="88" t="s">
        <v>84</v>
      </c>
      <c r="B42" s="45" t="s">
        <v>41</v>
      </c>
      <c r="C42" s="45">
        <v>500</v>
      </c>
      <c r="D42" s="45">
        <v>130</v>
      </c>
      <c r="E42" s="46"/>
      <c r="F42" s="47"/>
      <c r="G42" s="115"/>
      <c r="H42" s="48"/>
      <c r="I42" s="48"/>
      <c r="J42" s="48"/>
      <c r="K42" s="63">
        <f t="shared" si="0"/>
        <v>0.16000000000000003</v>
      </c>
      <c r="L42" s="63">
        <f t="shared" si="0"/>
        <v>0.16000000000000003</v>
      </c>
      <c r="M42" s="63">
        <f t="shared" si="1"/>
        <v>0.16000000000000003</v>
      </c>
      <c r="N42" s="63">
        <f t="shared" si="1"/>
        <v>0.16000000000000003</v>
      </c>
      <c r="O42" s="91">
        <f t="shared" si="1"/>
        <v>0.16000000000000003</v>
      </c>
    </row>
    <row r="43" spans="1:20" s="44" customFormat="1">
      <c r="A43" s="88" t="s">
        <v>85</v>
      </c>
      <c r="B43" s="45" t="s">
        <v>41</v>
      </c>
      <c r="C43" s="45">
        <v>500</v>
      </c>
      <c r="D43" s="45">
        <v>140</v>
      </c>
      <c r="E43" s="46"/>
      <c r="F43" s="47"/>
      <c r="G43" s="115"/>
      <c r="H43" s="48"/>
      <c r="I43" s="48"/>
      <c r="J43" s="48"/>
      <c r="K43" s="63">
        <f t="shared" si="0"/>
        <v>0.14000000000000004</v>
      </c>
      <c r="L43" s="63">
        <f t="shared" si="0"/>
        <v>0.14000000000000004</v>
      </c>
      <c r="M43" s="63">
        <f t="shared" si="1"/>
        <v>0.14000000000000004</v>
      </c>
      <c r="N43" s="63">
        <f t="shared" si="1"/>
        <v>0.14000000000000004</v>
      </c>
      <c r="O43" s="91">
        <f t="shared" si="1"/>
        <v>0.14000000000000004</v>
      </c>
    </row>
    <row r="44" spans="1:20" s="44" customFormat="1">
      <c r="A44" s="88" t="s">
        <v>86</v>
      </c>
      <c r="B44" s="45" t="s">
        <v>41</v>
      </c>
      <c r="C44" s="45">
        <v>500</v>
      </c>
      <c r="D44" s="45">
        <v>330</v>
      </c>
      <c r="E44" s="64"/>
      <c r="F44" s="47"/>
      <c r="G44" s="115"/>
      <c r="H44" s="48"/>
      <c r="I44" s="48"/>
      <c r="J44" s="48"/>
      <c r="K44" s="63">
        <f t="shared" si="0"/>
        <v>0.12000000000000004</v>
      </c>
      <c r="L44" s="63">
        <f t="shared" si="0"/>
        <v>0.12000000000000004</v>
      </c>
      <c r="M44" s="63">
        <f t="shared" si="1"/>
        <v>0.12000000000000004</v>
      </c>
      <c r="N44" s="63">
        <f t="shared" si="1"/>
        <v>0.12000000000000004</v>
      </c>
      <c r="O44" s="91">
        <f t="shared" si="1"/>
        <v>0.12000000000000004</v>
      </c>
    </row>
    <row r="45" spans="1:20" s="44" customFormat="1" ht="15.75" thickBot="1">
      <c r="A45" s="103"/>
      <c r="B45" s="104"/>
      <c r="C45" s="104"/>
      <c r="D45" s="104"/>
      <c r="E45" s="104"/>
      <c r="F45" s="104"/>
      <c r="G45" s="105"/>
      <c r="H45" s="106"/>
      <c r="I45" s="104"/>
      <c r="J45" s="104"/>
      <c r="K45" s="104"/>
      <c r="L45" s="107"/>
      <c r="M45" s="107"/>
      <c r="N45" s="83"/>
      <c r="O45" s="108" t="s">
        <v>35</v>
      </c>
      <c r="Q45" s="51"/>
      <c r="R45" s="51"/>
      <c r="S45" s="51"/>
      <c r="T45" s="51"/>
    </row>
    <row r="46" spans="1:20" s="44" customFormat="1">
      <c r="A46" s="84"/>
      <c r="B46" s="49"/>
      <c r="C46" s="49"/>
      <c r="D46" s="49"/>
      <c r="E46" s="49"/>
      <c r="F46" s="49"/>
      <c r="G46" s="49"/>
      <c r="H46" s="49"/>
      <c r="I46" s="50"/>
      <c r="J46" s="51"/>
      <c r="K46" s="49"/>
      <c r="L46" s="49"/>
      <c r="M46" s="52"/>
      <c r="N46"/>
      <c r="O46"/>
      <c r="P46" s="51"/>
      <c r="R46" s="51"/>
      <c r="S46" s="51"/>
    </row>
    <row r="47" spans="1:20" ht="15.75" thickBot="1">
      <c r="A47" s="92" t="s">
        <v>60</v>
      </c>
      <c r="B47" s="344" t="s">
        <v>74</v>
      </c>
      <c r="C47" s="344"/>
    </row>
    <row r="48" spans="1:20">
      <c r="A48" s="97"/>
      <c r="B48" s="98"/>
      <c r="C48" s="98"/>
      <c r="D48" s="99"/>
      <c r="E48" s="99"/>
      <c r="F48" s="99"/>
      <c r="G48" s="99"/>
      <c r="H48" s="99"/>
      <c r="I48" s="99"/>
      <c r="J48" s="142"/>
    </row>
    <row r="49" spans="1:15" s="44" customFormat="1">
      <c r="A49" s="82" t="s">
        <v>75</v>
      </c>
      <c r="B49" s="331" t="s">
        <v>76</v>
      </c>
      <c r="C49" s="331"/>
      <c r="D49" s="74"/>
      <c r="E49" s="1" t="s">
        <v>146</v>
      </c>
      <c r="F49" s="12" t="s">
        <v>13</v>
      </c>
      <c r="H49" s="54" t="s">
        <v>59</v>
      </c>
      <c r="I49" s="54" t="s">
        <v>64</v>
      </c>
      <c r="J49" s="143" t="s">
        <v>65</v>
      </c>
    </row>
    <row r="50" spans="1:15" s="44" customFormat="1">
      <c r="A50" s="87"/>
      <c r="J50" s="144"/>
    </row>
    <row r="51" spans="1:15" s="44" customFormat="1">
      <c r="A51" s="114" t="s">
        <v>126</v>
      </c>
      <c r="B51" s="114">
        <v>2553265</v>
      </c>
      <c r="D51" s="114" t="s">
        <v>127</v>
      </c>
      <c r="E51" s="114">
        <v>33265</v>
      </c>
      <c r="G51" s="141" t="s">
        <v>128</v>
      </c>
      <c r="H51" s="141">
        <v>3265</v>
      </c>
      <c r="J51" s="144"/>
    </row>
    <row r="52" spans="1:15" s="44" customFormat="1">
      <c r="A52" s="87"/>
      <c r="J52" s="102"/>
    </row>
    <row r="53" spans="1:15" s="44" customFormat="1">
      <c r="A53" s="82" t="s">
        <v>66</v>
      </c>
      <c r="B53" s="42" t="s">
        <v>146</v>
      </c>
      <c r="C53" s="76" t="s">
        <v>107</v>
      </c>
      <c r="D53" s="76" t="s">
        <v>67</v>
      </c>
      <c r="E53" s="76" t="s">
        <v>109</v>
      </c>
      <c r="F53" s="76" t="s">
        <v>110</v>
      </c>
      <c r="G53" s="134" t="s">
        <v>97</v>
      </c>
      <c r="H53" s="42" t="s">
        <v>68</v>
      </c>
      <c r="I53" s="42" t="s">
        <v>105</v>
      </c>
      <c r="J53" s="42" t="s">
        <v>306</v>
      </c>
    </row>
    <row r="54" spans="1:15" s="44" customFormat="1">
      <c r="A54" s="88" t="s">
        <v>78</v>
      </c>
      <c r="B54" s="45" t="s">
        <v>41</v>
      </c>
      <c r="C54" s="45"/>
      <c r="D54" s="45"/>
      <c r="E54" s="46"/>
      <c r="F54" s="47"/>
      <c r="G54" s="115"/>
      <c r="H54" s="48"/>
      <c r="I54" s="48"/>
      <c r="J54" s="48"/>
    </row>
    <row r="55" spans="1:15" s="44" customFormat="1">
      <c r="A55" s="88" t="s">
        <v>79</v>
      </c>
      <c r="B55" s="45" t="s">
        <v>41</v>
      </c>
      <c r="C55" s="45"/>
      <c r="D55" s="45"/>
      <c r="E55" s="46"/>
      <c r="F55" s="47"/>
      <c r="G55" s="115"/>
      <c r="H55" s="48"/>
      <c r="I55" s="48"/>
      <c r="J55" s="48"/>
    </row>
    <row r="56" spans="1:15" s="44" customFormat="1">
      <c r="A56" s="88" t="s">
        <v>80</v>
      </c>
      <c r="B56" s="45" t="s">
        <v>41</v>
      </c>
      <c r="C56" s="45"/>
      <c r="D56" s="45"/>
      <c r="E56" s="46"/>
      <c r="F56" s="47"/>
      <c r="G56" s="115"/>
      <c r="H56" s="48"/>
      <c r="I56" s="48"/>
      <c r="J56" s="48"/>
    </row>
    <row r="57" spans="1:15" s="44" customFormat="1">
      <c r="A57" s="88" t="s">
        <v>81</v>
      </c>
      <c r="B57" s="45" t="s">
        <v>41</v>
      </c>
      <c r="C57" s="45"/>
      <c r="D57" s="45"/>
      <c r="E57" s="46"/>
      <c r="F57" s="47"/>
      <c r="G57" s="115"/>
      <c r="H57" s="48"/>
      <c r="I57" s="48"/>
      <c r="J57" s="48"/>
    </row>
    <row r="58" spans="1:15" s="44" customFormat="1">
      <c r="A58" s="88" t="s">
        <v>82</v>
      </c>
      <c r="B58" s="45" t="s">
        <v>41</v>
      </c>
      <c r="C58" s="45"/>
      <c r="D58" s="45"/>
      <c r="E58" s="46"/>
      <c r="F58" s="47"/>
      <c r="G58" s="115"/>
      <c r="H58" s="48"/>
      <c r="I58" s="48"/>
      <c r="J58" s="48"/>
    </row>
    <row r="59" spans="1:15" s="44" customFormat="1" ht="15.75" thickBot="1">
      <c r="A59" s="109"/>
      <c r="B59" s="110"/>
      <c r="C59" s="104"/>
      <c r="D59" s="104"/>
      <c r="E59" s="104"/>
      <c r="F59" s="105"/>
      <c r="G59" s="105"/>
      <c r="H59" s="106"/>
      <c r="I59" s="111" t="s">
        <v>35</v>
      </c>
      <c r="J59" s="112"/>
    </row>
    <row r="60" spans="1:15" s="44" customFormat="1">
      <c r="A60" s="95"/>
      <c r="B60" s="49"/>
      <c r="C60" s="49"/>
      <c r="D60" s="49"/>
      <c r="E60" s="49"/>
      <c r="F60" s="49"/>
      <c r="G60" s="49"/>
      <c r="H60" s="49"/>
      <c r="I60" s="50"/>
      <c r="J60" s="51"/>
      <c r="K60" s="49"/>
      <c r="L60" s="49"/>
      <c r="M60" s="52"/>
      <c r="N60" s="52"/>
      <c r="O60" s="52"/>
    </row>
    <row r="61" spans="1:15" s="17" customFormat="1">
      <c r="A61" s="41"/>
    </row>
    <row r="62" spans="1:15">
      <c r="A62" s="16" t="s">
        <v>14</v>
      </c>
    </row>
    <row r="63" spans="1:15">
      <c r="A63" t="s">
        <v>15</v>
      </c>
    </row>
  </sheetData>
  <mergeCells count="9">
    <mergeCell ref="J13:K13"/>
    <mergeCell ref="C9:E9"/>
    <mergeCell ref="B7:D7"/>
    <mergeCell ref="B13:C13"/>
    <mergeCell ref="B49:C49"/>
    <mergeCell ref="B35:D35"/>
    <mergeCell ref="B33:C33"/>
    <mergeCell ref="B47:C47"/>
    <mergeCell ref="F13:G13"/>
  </mergeCells>
  <dataValidations count="1">
    <dataValidation type="list" allowBlank="1" showInputMessage="1" showErrorMessage="1" sqref="G7 G35 F49" xr:uid="{01F6198A-B28B-44B7-B47F-79A53CFE5BD4}">
      <formula1>#REF!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0729-D87C-414C-9AD6-3B0B63001F71}">
  <dimension ref="A1:AB221"/>
  <sheetViews>
    <sheetView showGridLines="0" zoomScale="70" zoomScaleNormal="70" workbookViewId="0">
      <selection activeCell="D5" sqref="D5"/>
    </sheetView>
  </sheetViews>
  <sheetFormatPr defaultRowHeight="15"/>
  <cols>
    <col min="1" max="1" width="15.28515625" customWidth="1"/>
    <col min="2" max="2" width="17.7109375" customWidth="1"/>
    <col min="3" max="3" width="17.140625" customWidth="1"/>
    <col min="4" max="4" width="19" customWidth="1"/>
    <col min="5" max="5" width="18.5703125" customWidth="1"/>
    <col min="6" max="6" width="22" customWidth="1"/>
    <col min="7" max="7" width="21.85546875" customWidth="1"/>
    <col min="8" max="8" width="18.5703125" customWidth="1"/>
    <col min="9" max="9" width="15.85546875" customWidth="1"/>
    <col min="10" max="10" width="27.7109375" customWidth="1"/>
    <col min="11" max="11" width="32.85546875" customWidth="1"/>
    <col min="12" max="12" width="24.7109375" customWidth="1"/>
    <col min="13" max="13" width="28" customWidth="1"/>
    <col min="14" max="14" width="42.5703125" customWidth="1"/>
    <col min="15" max="15" width="20.85546875" customWidth="1"/>
    <col min="16" max="16" width="19.85546875" customWidth="1"/>
    <col min="17" max="17" width="20.42578125" customWidth="1"/>
    <col min="18" max="18" width="22.140625" customWidth="1"/>
    <col min="19" max="19" width="22.7109375" customWidth="1"/>
    <col min="20" max="20" width="11.5703125" customWidth="1"/>
  </cols>
  <sheetData>
    <row r="1" spans="1:20">
      <c r="A1" s="16" t="s">
        <v>12</v>
      </c>
    </row>
    <row r="2" spans="1:20">
      <c r="A2" t="s">
        <v>200</v>
      </c>
    </row>
    <row r="3" spans="1:20" s="17" customFormat="1" ht="15.75" thickBot="1">
      <c r="A3" s="41"/>
    </row>
    <row r="4" spans="1:20" ht="16.5" thickTop="1" thickBot="1">
      <c r="A4" s="9" t="s">
        <v>201</v>
      </c>
    </row>
    <row r="5" spans="1:20" ht="16.5" thickTop="1" thickBot="1">
      <c r="A5" s="10" t="s">
        <v>202</v>
      </c>
    </row>
    <row r="6" spans="1:20" ht="16.5" thickTop="1" thickBot="1">
      <c r="A6" s="10" t="s">
        <v>404</v>
      </c>
    </row>
    <row r="7" spans="1:20" ht="15.75" thickTop="1"/>
    <row r="8" spans="1:20" ht="15.75" thickBot="1">
      <c r="A8" s="145" t="s">
        <v>203</v>
      </c>
      <c r="B8" s="146" t="s">
        <v>204</v>
      </c>
      <c r="C8" s="252" t="s">
        <v>205</v>
      </c>
    </row>
    <row r="9" spans="1:20">
      <c r="A9" s="147"/>
      <c r="B9" s="148"/>
      <c r="C9" s="14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100"/>
    </row>
    <row r="10" spans="1:20" ht="15.75" thickBot="1">
      <c r="A10" s="150" t="s">
        <v>60</v>
      </c>
      <c r="B10" s="343" t="s">
        <v>124</v>
      </c>
      <c r="C10" s="343"/>
      <c r="S10" s="151"/>
    </row>
    <row r="11" spans="1:20">
      <c r="A11" s="152"/>
      <c r="B11" s="153"/>
      <c r="C11" s="153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5"/>
    </row>
    <row r="12" spans="1:20">
      <c r="A12" s="82" t="s">
        <v>61</v>
      </c>
      <c r="B12" s="331" t="s">
        <v>62</v>
      </c>
      <c r="C12" s="331"/>
      <c r="D12" s="331"/>
      <c r="E12" s="43"/>
      <c r="F12" s="42" t="s">
        <v>63</v>
      </c>
      <c r="G12" s="247" t="s">
        <v>125</v>
      </c>
      <c r="H12" s="43"/>
      <c r="I12" s="132" t="s">
        <v>206</v>
      </c>
      <c r="J12" s="253" t="s">
        <v>207</v>
      </c>
      <c r="K12" s="85"/>
      <c r="L12" s="1" t="s">
        <v>146</v>
      </c>
      <c r="M12" s="12" t="s">
        <v>13</v>
      </c>
      <c r="N12" s="44"/>
      <c r="O12" s="85"/>
      <c r="P12" s="54" t="s">
        <v>59</v>
      </c>
      <c r="Q12" s="54" t="s">
        <v>64</v>
      </c>
      <c r="R12" s="54" t="s">
        <v>65</v>
      </c>
      <c r="S12" s="151"/>
      <c r="T12" s="86"/>
    </row>
    <row r="13" spans="1:20">
      <c r="A13" s="8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151"/>
    </row>
    <row r="14" spans="1:20">
      <c r="A14" s="114" t="s">
        <v>126</v>
      </c>
      <c r="B14" s="114">
        <v>2553265</v>
      </c>
      <c r="C14" s="44"/>
      <c r="D14" s="114" t="s">
        <v>405</v>
      </c>
      <c r="E14" s="114">
        <v>33265</v>
      </c>
      <c r="F14" s="44"/>
      <c r="G14" s="114" t="s">
        <v>406</v>
      </c>
      <c r="H14" s="114">
        <v>33265</v>
      </c>
      <c r="J14" s="114" t="s">
        <v>407</v>
      </c>
      <c r="K14" s="273">
        <v>5.3199999999999997E-2</v>
      </c>
      <c r="L14" s="44"/>
      <c r="M14" s="44"/>
      <c r="N14" s="44"/>
      <c r="O14" s="44"/>
      <c r="P14" s="44"/>
      <c r="Q14" s="44"/>
      <c r="R14" s="44"/>
      <c r="S14" s="151"/>
    </row>
    <row r="15" spans="1:20">
      <c r="A15" s="87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89"/>
      <c r="S15" s="151"/>
    </row>
    <row r="16" spans="1:20">
      <c r="A16" s="82" t="s">
        <v>66</v>
      </c>
      <c r="B16" s="42" t="s">
        <v>63</v>
      </c>
      <c r="C16" s="42" t="s">
        <v>206</v>
      </c>
      <c r="D16" s="42" t="s">
        <v>146</v>
      </c>
      <c r="E16" s="76" t="s">
        <v>107</v>
      </c>
      <c r="F16" s="76" t="s">
        <v>67</v>
      </c>
      <c r="G16" s="76" t="s">
        <v>108</v>
      </c>
      <c r="H16" s="76" t="s">
        <v>109</v>
      </c>
      <c r="I16" s="76" t="s">
        <v>110</v>
      </c>
      <c r="J16" s="76" t="s">
        <v>208</v>
      </c>
      <c r="K16" s="134" t="s">
        <v>97</v>
      </c>
      <c r="L16" s="42" t="s">
        <v>68</v>
      </c>
      <c r="M16" s="42" t="s">
        <v>105</v>
      </c>
      <c r="N16" s="42" t="s">
        <v>306</v>
      </c>
      <c r="O16" s="62" t="s">
        <v>69</v>
      </c>
      <c r="P16" s="62" t="s">
        <v>70</v>
      </c>
      <c r="Q16" s="62" t="s">
        <v>71</v>
      </c>
      <c r="R16" s="62" t="s">
        <v>72</v>
      </c>
      <c r="S16" s="90" t="s">
        <v>73</v>
      </c>
    </row>
    <row r="17" spans="1:21">
      <c r="A17" s="88" t="s">
        <v>77</v>
      </c>
      <c r="B17" s="45" t="s">
        <v>125</v>
      </c>
      <c r="C17" s="45" t="s">
        <v>100</v>
      </c>
      <c r="D17" s="45" t="s">
        <v>41</v>
      </c>
      <c r="E17" s="45">
        <v>500</v>
      </c>
      <c r="F17" s="45">
        <v>330</v>
      </c>
      <c r="G17" s="45">
        <v>210</v>
      </c>
      <c r="H17" s="46"/>
      <c r="I17" s="47"/>
      <c r="J17" s="45"/>
      <c r="K17" s="115"/>
      <c r="L17" s="48"/>
      <c r="M17" s="48"/>
      <c r="N17" s="48"/>
      <c r="O17" s="63">
        <v>0.2</v>
      </c>
      <c r="P17" s="63">
        <v>0.2</v>
      </c>
      <c r="Q17" s="63">
        <v>0.2</v>
      </c>
      <c r="R17" s="63">
        <v>0.2</v>
      </c>
      <c r="S17" s="91">
        <v>0.2</v>
      </c>
    </row>
    <row r="18" spans="1:21">
      <c r="A18" s="88" t="s">
        <v>83</v>
      </c>
      <c r="B18" s="45" t="s">
        <v>125</v>
      </c>
      <c r="C18" s="45" t="s">
        <v>95</v>
      </c>
      <c r="D18" s="45" t="s">
        <v>41</v>
      </c>
      <c r="E18" s="45">
        <v>500</v>
      </c>
      <c r="F18" s="45">
        <v>250</v>
      </c>
      <c r="G18" s="45">
        <v>130</v>
      </c>
      <c r="H18" s="46"/>
      <c r="I18" s="47"/>
      <c r="J18" s="45"/>
      <c r="K18" s="115"/>
      <c r="L18" s="48"/>
      <c r="M18" s="48"/>
      <c r="N18" s="48"/>
      <c r="O18" s="63">
        <f t="shared" ref="O18:S21" si="0">O17-2%</f>
        <v>0.18000000000000002</v>
      </c>
      <c r="P18" s="63">
        <f t="shared" si="0"/>
        <v>0.18000000000000002</v>
      </c>
      <c r="Q18" s="63">
        <f t="shared" si="0"/>
        <v>0.18000000000000002</v>
      </c>
      <c r="R18" s="63">
        <f t="shared" si="0"/>
        <v>0.18000000000000002</v>
      </c>
      <c r="S18" s="91">
        <f t="shared" si="0"/>
        <v>0.18000000000000002</v>
      </c>
    </row>
    <row r="19" spans="1:21">
      <c r="A19" s="88" t="s">
        <v>84</v>
      </c>
      <c r="B19" s="45" t="s">
        <v>125</v>
      </c>
      <c r="C19" s="45" t="s">
        <v>93</v>
      </c>
      <c r="D19" s="45" t="s">
        <v>41</v>
      </c>
      <c r="E19" s="45">
        <v>500</v>
      </c>
      <c r="F19" s="45">
        <v>130</v>
      </c>
      <c r="G19" s="45">
        <v>25</v>
      </c>
      <c r="H19" s="46"/>
      <c r="I19" s="47"/>
      <c r="J19" s="45"/>
      <c r="K19" s="115"/>
      <c r="L19" s="48"/>
      <c r="M19" s="48"/>
      <c r="N19" s="48"/>
      <c r="O19" s="63">
        <f t="shared" si="0"/>
        <v>0.16000000000000003</v>
      </c>
      <c r="P19" s="63">
        <f t="shared" si="0"/>
        <v>0.16000000000000003</v>
      </c>
      <c r="Q19" s="63">
        <f t="shared" si="0"/>
        <v>0.16000000000000003</v>
      </c>
      <c r="R19" s="63">
        <f t="shared" si="0"/>
        <v>0.16000000000000003</v>
      </c>
      <c r="S19" s="91">
        <f t="shared" si="0"/>
        <v>0.16000000000000003</v>
      </c>
    </row>
    <row r="20" spans="1:21">
      <c r="A20" s="88" t="s">
        <v>85</v>
      </c>
      <c r="B20" s="45" t="s">
        <v>125</v>
      </c>
      <c r="C20" s="45" t="s">
        <v>87</v>
      </c>
      <c r="D20" s="45" t="s">
        <v>41</v>
      </c>
      <c r="E20" s="45">
        <v>500</v>
      </c>
      <c r="F20" s="45">
        <v>140</v>
      </c>
      <c r="G20" s="45">
        <v>85</v>
      </c>
      <c r="H20" s="46"/>
      <c r="I20" s="47"/>
      <c r="J20" s="45"/>
      <c r="K20" s="115"/>
      <c r="L20" s="48"/>
      <c r="M20" s="48"/>
      <c r="N20" s="48"/>
      <c r="O20" s="63">
        <f t="shared" si="0"/>
        <v>0.14000000000000004</v>
      </c>
      <c r="P20" s="63">
        <f t="shared" si="0"/>
        <v>0.14000000000000004</v>
      </c>
      <c r="Q20" s="63">
        <f t="shared" si="0"/>
        <v>0.14000000000000004</v>
      </c>
      <c r="R20" s="63">
        <f t="shared" si="0"/>
        <v>0.14000000000000004</v>
      </c>
      <c r="S20" s="91">
        <f t="shared" si="0"/>
        <v>0.14000000000000004</v>
      </c>
    </row>
    <row r="21" spans="1:21">
      <c r="A21" s="88" t="s">
        <v>86</v>
      </c>
      <c r="B21" s="45" t="s">
        <v>125</v>
      </c>
      <c r="C21" s="45" t="s">
        <v>92</v>
      </c>
      <c r="D21" s="45" t="s">
        <v>41</v>
      </c>
      <c r="E21" s="45">
        <v>500</v>
      </c>
      <c r="F21" s="45">
        <v>330</v>
      </c>
      <c r="G21" s="45">
        <v>201</v>
      </c>
      <c r="H21" s="64"/>
      <c r="I21" s="47"/>
      <c r="J21" s="45"/>
      <c r="K21" s="115"/>
      <c r="L21" s="48"/>
      <c r="M21" s="48"/>
      <c r="N21" s="48"/>
      <c r="O21" s="63">
        <f t="shared" si="0"/>
        <v>0.12000000000000004</v>
      </c>
      <c r="P21" s="63">
        <f t="shared" si="0"/>
        <v>0.12000000000000004</v>
      </c>
      <c r="Q21" s="63">
        <f t="shared" si="0"/>
        <v>0.12000000000000004</v>
      </c>
      <c r="R21" s="63">
        <f t="shared" si="0"/>
        <v>0.12000000000000004</v>
      </c>
      <c r="S21" s="91">
        <f t="shared" si="0"/>
        <v>0.12000000000000004</v>
      </c>
    </row>
    <row r="22" spans="1:21" ht="15.75" thickBot="1">
      <c r="A22" s="156"/>
      <c r="B22" s="157"/>
      <c r="C22" s="157"/>
      <c r="D22" s="157"/>
      <c r="E22" s="157"/>
      <c r="F22" s="157"/>
      <c r="G22" s="157"/>
      <c r="H22" s="157"/>
      <c r="I22" s="158"/>
      <c r="J22" s="158"/>
      <c r="K22" s="159"/>
      <c r="L22" s="157"/>
      <c r="M22" s="157"/>
      <c r="N22" s="104"/>
      <c r="O22" s="160"/>
      <c r="P22" s="160"/>
      <c r="Q22" s="161"/>
      <c r="R22" s="161"/>
      <c r="S22" s="162" t="s">
        <v>35</v>
      </c>
    </row>
    <row r="23" spans="1:21">
      <c r="A23" s="163"/>
      <c r="B23" s="49"/>
      <c r="C23" s="49"/>
      <c r="D23" s="49"/>
      <c r="E23" s="49"/>
      <c r="F23" s="49"/>
      <c r="G23" s="49"/>
      <c r="H23" s="49"/>
      <c r="I23" s="50"/>
      <c r="J23" s="51"/>
      <c r="K23" s="49"/>
      <c r="L23" s="49"/>
      <c r="M23" s="52"/>
      <c r="N23" s="154"/>
      <c r="P23" s="164"/>
      <c r="Q23" s="51"/>
      <c r="R23" s="51"/>
      <c r="S23" s="151"/>
    </row>
    <row r="24" spans="1:21" ht="15.75" thickBot="1">
      <c r="A24" s="165" t="s">
        <v>60</v>
      </c>
      <c r="B24" s="351" t="s">
        <v>74</v>
      </c>
      <c r="C24" s="351"/>
      <c r="S24" s="151"/>
    </row>
    <row r="25" spans="1:21">
      <c r="A25" s="152"/>
      <c r="B25" s="153"/>
      <c r="C25" s="153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6"/>
      <c r="S25" s="151"/>
    </row>
    <row r="26" spans="1:21">
      <c r="A26" s="82" t="s">
        <v>75</v>
      </c>
      <c r="B26" s="331" t="s">
        <v>76</v>
      </c>
      <c r="C26" s="331"/>
      <c r="D26" s="74"/>
      <c r="E26" s="42" t="s">
        <v>63</v>
      </c>
      <c r="F26" s="247" t="s">
        <v>125</v>
      </c>
      <c r="G26" s="43"/>
      <c r="H26" s="1" t="s">
        <v>146</v>
      </c>
      <c r="I26" s="12" t="s">
        <v>13</v>
      </c>
      <c r="J26" s="44"/>
      <c r="K26" s="132" t="s">
        <v>206</v>
      </c>
      <c r="L26" s="253" t="s">
        <v>207</v>
      </c>
      <c r="N26" s="54" t="s">
        <v>59</v>
      </c>
      <c r="O26" s="54" t="s">
        <v>64</v>
      </c>
      <c r="P26" s="167" t="s">
        <v>65</v>
      </c>
      <c r="Q26" s="44"/>
      <c r="R26" s="44"/>
      <c r="S26" s="151"/>
      <c r="T26" s="44"/>
      <c r="U26" s="44"/>
    </row>
    <row r="27" spans="1:21">
      <c r="A27" s="87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P27" s="168"/>
      <c r="Q27" s="44"/>
      <c r="R27" s="44"/>
      <c r="S27" s="151"/>
    </row>
    <row r="28" spans="1:21">
      <c r="A28" s="114" t="s">
        <v>126</v>
      </c>
      <c r="B28" s="114">
        <v>2553265</v>
      </c>
      <c r="C28" s="44"/>
      <c r="D28" s="114" t="s">
        <v>405</v>
      </c>
      <c r="E28" s="114">
        <v>33265</v>
      </c>
      <c r="F28" s="44"/>
      <c r="G28" s="114" t="s">
        <v>406</v>
      </c>
      <c r="H28" s="114">
        <v>33265</v>
      </c>
      <c r="J28" s="114" t="s">
        <v>407</v>
      </c>
      <c r="K28" s="273">
        <v>5.3199999999999997E-2</v>
      </c>
      <c r="L28" s="44"/>
      <c r="P28" s="168"/>
      <c r="Q28" s="44"/>
      <c r="R28" s="44"/>
      <c r="S28" s="151"/>
    </row>
    <row r="29" spans="1:21">
      <c r="A29" s="87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89"/>
      <c r="P29" s="168"/>
      <c r="Q29" s="44"/>
      <c r="R29" s="44"/>
      <c r="S29" s="151"/>
    </row>
    <row r="30" spans="1:21">
      <c r="A30" s="82" t="s">
        <v>66</v>
      </c>
      <c r="B30" s="42" t="s">
        <v>63</v>
      </c>
      <c r="C30" s="42" t="s">
        <v>206</v>
      </c>
      <c r="D30" s="42" t="s">
        <v>146</v>
      </c>
      <c r="E30" s="76" t="s">
        <v>107</v>
      </c>
      <c r="F30" s="76" t="s">
        <v>67</v>
      </c>
      <c r="G30" s="76" t="s">
        <v>108</v>
      </c>
      <c r="H30" s="76" t="s">
        <v>109</v>
      </c>
      <c r="I30" s="76" t="s">
        <v>110</v>
      </c>
      <c r="J30" s="76" t="s">
        <v>208</v>
      </c>
      <c r="K30" s="134" t="s">
        <v>97</v>
      </c>
      <c r="L30" s="42" t="s">
        <v>68</v>
      </c>
      <c r="M30" s="42" t="s">
        <v>105</v>
      </c>
      <c r="N30" s="42" t="s">
        <v>306</v>
      </c>
      <c r="O30" s="44"/>
      <c r="P30" s="168"/>
      <c r="Q30" s="44"/>
      <c r="R30" s="44"/>
      <c r="S30" s="151"/>
    </row>
    <row r="31" spans="1:21">
      <c r="A31" s="88" t="s">
        <v>78</v>
      </c>
      <c r="B31" s="45" t="s">
        <v>125</v>
      </c>
      <c r="C31" s="45" t="s">
        <v>100</v>
      </c>
      <c r="D31" s="45" t="s">
        <v>41</v>
      </c>
      <c r="E31" s="45"/>
      <c r="F31" s="45"/>
      <c r="G31" s="45"/>
      <c r="H31" s="46"/>
      <c r="I31" s="47"/>
      <c r="J31" s="45"/>
      <c r="K31" s="115"/>
      <c r="L31" s="48"/>
      <c r="M31" s="48"/>
      <c r="N31" s="48"/>
      <c r="O31" s="44"/>
      <c r="P31" s="168"/>
      <c r="Q31" s="44"/>
      <c r="R31" s="44"/>
      <c r="S31" s="151"/>
    </row>
    <row r="32" spans="1:21">
      <c r="A32" s="88" t="s">
        <v>79</v>
      </c>
      <c r="B32" s="45" t="s">
        <v>125</v>
      </c>
      <c r="C32" s="45" t="s">
        <v>95</v>
      </c>
      <c r="D32" s="45" t="s">
        <v>41</v>
      </c>
      <c r="E32" s="45"/>
      <c r="F32" s="45"/>
      <c r="G32" s="45"/>
      <c r="H32" s="46"/>
      <c r="I32" s="47"/>
      <c r="J32" s="45"/>
      <c r="K32" s="115"/>
      <c r="L32" s="48"/>
      <c r="M32" s="48"/>
      <c r="N32" s="48"/>
      <c r="O32" s="44"/>
      <c r="P32" s="168"/>
      <c r="Q32" s="44"/>
      <c r="R32" s="44"/>
      <c r="S32" s="151"/>
    </row>
    <row r="33" spans="1:28">
      <c r="A33" s="88" t="s">
        <v>80</v>
      </c>
      <c r="B33" s="45" t="s">
        <v>125</v>
      </c>
      <c r="C33" s="45" t="s">
        <v>93</v>
      </c>
      <c r="D33" s="45" t="s">
        <v>41</v>
      </c>
      <c r="E33" s="45"/>
      <c r="F33" s="45"/>
      <c r="G33" s="45"/>
      <c r="H33" s="46"/>
      <c r="I33" s="47"/>
      <c r="J33" s="45"/>
      <c r="K33" s="115"/>
      <c r="L33" s="48"/>
      <c r="M33" s="48"/>
      <c r="N33" s="48"/>
      <c r="O33" s="44"/>
      <c r="P33" s="168"/>
      <c r="Q33" s="44"/>
      <c r="R33" s="44"/>
      <c r="S33" s="151"/>
    </row>
    <row r="34" spans="1:28">
      <c r="A34" s="88" t="s">
        <v>81</v>
      </c>
      <c r="B34" s="45" t="s">
        <v>125</v>
      </c>
      <c r="C34" s="45" t="s">
        <v>87</v>
      </c>
      <c r="D34" s="45" t="s">
        <v>41</v>
      </c>
      <c r="E34" s="45"/>
      <c r="F34" s="45"/>
      <c r="G34" s="45"/>
      <c r="H34" s="46"/>
      <c r="I34" s="47"/>
      <c r="J34" s="45"/>
      <c r="K34" s="115"/>
      <c r="L34" s="48"/>
      <c r="M34" s="48"/>
      <c r="N34" s="48"/>
      <c r="O34" s="44"/>
      <c r="P34" s="168"/>
      <c r="Q34" s="44"/>
      <c r="R34" s="44"/>
      <c r="S34" s="151"/>
    </row>
    <row r="35" spans="1:28">
      <c r="A35" s="88" t="s">
        <v>82</v>
      </c>
      <c r="B35" s="45" t="s">
        <v>125</v>
      </c>
      <c r="C35" s="45" t="s">
        <v>92</v>
      </c>
      <c r="D35" s="45" t="s">
        <v>41</v>
      </c>
      <c r="E35" s="45"/>
      <c r="F35" s="45"/>
      <c r="G35" s="45"/>
      <c r="H35" s="46"/>
      <c r="I35" s="47"/>
      <c r="J35" s="45"/>
      <c r="K35" s="115"/>
      <c r="L35" s="48"/>
      <c r="M35" s="48"/>
      <c r="N35" s="48"/>
      <c r="O35" s="44"/>
      <c r="P35" s="168"/>
      <c r="Q35" s="44"/>
      <c r="R35" s="44"/>
      <c r="S35" s="151"/>
    </row>
    <row r="36" spans="1:28" ht="15.75" thickBot="1">
      <c r="A36" s="169"/>
      <c r="B36" s="170"/>
      <c r="C36" s="157"/>
      <c r="D36" s="170"/>
      <c r="E36" s="157"/>
      <c r="F36" s="157"/>
      <c r="G36" s="157"/>
      <c r="H36" s="157"/>
      <c r="I36" s="158"/>
      <c r="J36" s="160"/>
      <c r="K36" s="158"/>
      <c r="L36" s="159"/>
      <c r="M36" s="171" t="s">
        <v>35</v>
      </c>
      <c r="N36" s="172"/>
      <c r="O36" s="173"/>
      <c r="P36" s="174"/>
      <c r="Q36" s="44"/>
      <c r="R36" s="44"/>
      <c r="S36" s="151"/>
    </row>
    <row r="37" spans="1:28" ht="15.75" thickBot="1">
      <c r="A37" s="175"/>
      <c r="B37" s="176"/>
      <c r="C37" s="177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178"/>
    </row>
    <row r="38" spans="1:28">
      <c r="A38" s="252"/>
      <c r="B38" s="146"/>
      <c r="C38" s="252"/>
    </row>
    <row r="39" spans="1:28" s="17" customFormat="1" ht="15.75" thickBot="1">
      <c r="A39" s="41"/>
    </row>
    <row r="40" spans="1:28" ht="16.5" thickTop="1" thickBot="1">
      <c r="A40" s="9" t="s">
        <v>201</v>
      </c>
      <c r="B40" s="146"/>
      <c r="C40" s="252"/>
    </row>
    <row r="41" spans="1:28" ht="16.5" thickTop="1" thickBot="1">
      <c r="A41" s="10" t="s">
        <v>202</v>
      </c>
      <c r="B41" s="146"/>
      <c r="C41" s="252"/>
    </row>
    <row r="42" spans="1:28" ht="16.5" thickTop="1" thickBot="1">
      <c r="A42" s="10" t="s">
        <v>404</v>
      </c>
      <c r="B42" s="146"/>
      <c r="C42" s="252"/>
    </row>
    <row r="43" spans="1:28" ht="15.75" thickTop="1">
      <c r="A43" s="252"/>
      <c r="B43" s="146"/>
      <c r="C43" s="252"/>
    </row>
    <row r="44" spans="1:28" ht="15.75" thickBot="1">
      <c r="A44" s="252" t="s">
        <v>203</v>
      </c>
      <c r="B44" s="179" t="s">
        <v>204</v>
      </c>
      <c r="C44" s="252" t="s">
        <v>205</v>
      </c>
    </row>
    <row r="45" spans="1:28">
      <c r="A45" s="147"/>
      <c r="B45" s="148"/>
      <c r="C45" s="14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180"/>
      <c r="Z45" s="180"/>
      <c r="AA45" s="180"/>
      <c r="AB45" s="181"/>
    </row>
    <row r="46" spans="1:28" ht="15.75" thickBot="1">
      <c r="A46" s="182" t="s">
        <v>209</v>
      </c>
      <c r="B46" s="146" t="s">
        <v>210</v>
      </c>
      <c r="AB46" s="151"/>
    </row>
    <row r="47" spans="1:28">
      <c r="A47" s="183"/>
      <c r="B47" s="18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85"/>
      <c r="U47" s="154"/>
      <c r="V47" s="154"/>
      <c r="W47" s="154"/>
      <c r="X47" s="154"/>
      <c r="Y47" s="154"/>
      <c r="Z47" s="154"/>
      <c r="AA47" s="154"/>
      <c r="AB47" s="155"/>
    </row>
    <row r="48" spans="1:28">
      <c r="A48" s="114" t="s">
        <v>126</v>
      </c>
      <c r="B48" s="114">
        <v>2553265</v>
      </c>
      <c r="C48" s="44"/>
      <c r="D48" s="114" t="s">
        <v>405</v>
      </c>
      <c r="E48" s="114">
        <v>33265</v>
      </c>
      <c r="F48" s="44"/>
      <c r="G48" s="114" t="s">
        <v>406</v>
      </c>
      <c r="H48" s="114">
        <v>33265</v>
      </c>
      <c r="J48" s="114" t="s">
        <v>407</v>
      </c>
      <c r="K48" s="273">
        <v>5.3199999999999997E-2</v>
      </c>
      <c r="T48" s="186"/>
      <c r="AB48" s="151"/>
    </row>
    <row r="49" spans="1:28">
      <c r="A49" s="187"/>
      <c r="B49" s="146"/>
      <c r="T49" s="186"/>
      <c r="AB49" s="151"/>
    </row>
    <row r="50" spans="1:28">
      <c r="A50" s="82" t="s">
        <v>211</v>
      </c>
      <c r="B50" s="331" t="s">
        <v>212</v>
      </c>
      <c r="C50" s="331"/>
      <c r="E50" s="76" t="s">
        <v>206</v>
      </c>
      <c r="F50" s="253" t="s">
        <v>95</v>
      </c>
      <c r="G50" s="43"/>
      <c r="H50" s="1" t="s">
        <v>146</v>
      </c>
      <c r="I50" s="12" t="s">
        <v>13</v>
      </c>
      <c r="K50" s="42" t="s">
        <v>213</v>
      </c>
      <c r="L50" s="253"/>
      <c r="M50" s="188"/>
      <c r="N50" s="76" t="s">
        <v>214</v>
      </c>
      <c r="O50" s="253"/>
      <c r="Q50" s="54" t="s">
        <v>59</v>
      </c>
      <c r="R50" s="54" t="s">
        <v>64</v>
      </c>
      <c r="S50" s="189" t="s">
        <v>65</v>
      </c>
      <c r="T50" s="186"/>
      <c r="AB50" s="151"/>
    </row>
    <row r="51" spans="1:28">
      <c r="A51" s="190"/>
      <c r="T51" s="186"/>
      <c r="U51" s="22" t="s">
        <v>204</v>
      </c>
      <c r="AB51" s="151"/>
    </row>
    <row r="52" spans="1:28">
      <c r="A52" s="82" t="s">
        <v>66</v>
      </c>
      <c r="B52" s="42" t="s">
        <v>213</v>
      </c>
      <c r="C52" s="42" t="s">
        <v>206</v>
      </c>
      <c r="D52" s="42" t="s">
        <v>146</v>
      </c>
      <c r="E52" s="42" t="s">
        <v>214</v>
      </c>
      <c r="F52" s="42" t="s">
        <v>215</v>
      </c>
      <c r="G52" s="42" t="s">
        <v>216</v>
      </c>
      <c r="H52" s="42" t="s">
        <v>106</v>
      </c>
      <c r="I52" s="42" t="s">
        <v>96</v>
      </c>
      <c r="J52" s="42" t="s">
        <v>97</v>
      </c>
      <c r="K52" s="76" t="s">
        <v>40</v>
      </c>
      <c r="L52" s="42" t="s">
        <v>217</v>
      </c>
      <c r="M52" s="42" t="s">
        <v>218</v>
      </c>
      <c r="N52" s="42" t="s">
        <v>219</v>
      </c>
      <c r="O52" s="42" t="s">
        <v>220</v>
      </c>
      <c r="T52" s="186"/>
      <c r="U52" s="191" t="s">
        <v>221</v>
      </c>
      <c r="V52" s="192" t="s">
        <v>222</v>
      </c>
      <c r="W52" s="248" t="s">
        <v>106</v>
      </c>
      <c r="X52" s="248" t="s">
        <v>96</v>
      </c>
      <c r="Y52" s="249" t="s">
        <v>223</v>
      </c>
      <c r="Z52" s="251" t="s">
        <v>224</v>
      </c>
      <c r="AA52" s="250" t="s">
        <v>225</v>
      </c>
      <c r="AB52" s="151"/>
    </row>
    <row r="53" spans="1:28">
      <c r="A53" s="88" t="s">
        <v>77</v>
      </c>
      <c r="B53" s="193">
        <v>1810181236548990</v>
      </c>
      <c r="C53" s="3" t="s">
        <v>95</v>
      </c>
      <c r="D53" s="45" t="s">
        <v>41</v>
      </c>
      <c r="E53" s="3" t="s">
        <v>51</v>
      </c>
      <c r="F53" s="3">
        <v>4</v>
      </c>
      <c r="G53" s="3">
        <v>15</v>
      </c>
      <c r="H53" s="3">
        <v>4556</v>
      </c>
      <c r="I53" s="3">
        <v>6555</v>
      </c>
      <c r="J53" s="3">
        <f>H53-I53</f>
        <v>-1999</v>
      </c>
      <c r="K53" s="3"/>
      <c r="L53" s="3">
        <v>500</v>
      </c>
      <c r="M53" s="3">
        <f>L53*0.05</f>
        <v>25</v>
      </c>
      <c r="N53" s="194" t="s">
        <v>226</v>
      </c>
      <c r="O53" s="194" t="s">
        <v>227</v>
      </c>
      <c r="T53" s="186"/>
      <c r="U53" s="195">
        <v>344</v>
      </c>
      <c r="V53" s="3" t="s">
        <v>228</v>
      </c>
      <c r="W53" s="3">
        <v>500</v>
      </c>
      <c r="X53" s="3">
        <v>1500</v>
      </c>
      <c r="Y53" s="196">
        <f>X53-W53-Z53</f>
        <v>950</v>
      </c>
      <c r="Z53" s="6">
        <v>50</v>
      </c>
      <c r="AA53" s="7" t="s">
        <v>229</v>
      </c>
      <c r="AB53" s="151"/>
    </row>
    <row r="54" spans="1:28">
      <c r="A54" s="88" t="s">
        <v>83</v>
      </c>
      <c r="B54" s="193">
        <v>1810181236548980</v>
      </c>
      <c r="C54" s="3" t="s">
        <v>95</v>
      </c>
      <c r="D54" s="45" t="s">
        <v>41</v>
      </c>
      <c r="E54" s="3" t="s">
        <v>54</v>
      </c>
      <c r="F54" s="3">
        <v>5</v>
      </c>
      <c r="G54" s="3">
        <v>5</v>
      </c>
      <c r="H54" s="3">
        <v>5643</v>
      </c>
      <c r="I54" s="3">
        <v>4521</v>
      </c>
      <c r="J54" s="3">
        <f>H54-I54</f>
        <v>1122</v>
      </c>
      <c r="K54" s="3"/>
      <c r="L54" s="3"/>
      <c r="M54" s="3"/>
      <c r="N54" s="194" t="s">
        <v>226</v>
      </c>
      <c r="O54" s="194" t="s">
        <v>227</v>
      </c>
      <c r="T54" s="186"/>
      <c r="U54" s="195">
        <v>365</v>
      </c>
      <c r="V54" s="3" t="s">
        <v>230</v>
      </c>
      <c r="W54" s="3">
        <v>1000</v>
      </c>
      <c r="X54" s="3">
        <v>0</v>
      </c>
      <c r="Y54" s="196">
        <f>X54-W54-Z54</f>
        <v>-1000</v>
      </c>
      <c r="Z54" s="6">
        <v>0</v>
      </c>
      <c r="AA54" s="7" t="s">
        <v>231</v>
      </c>
      <c r="AB54" s="151"/>
    </row>
    <row r="55" spans="1:28">
      <c r="A55" s="88" t="s">
        <v>84</v>
      </c>
      <c r="B55" s="193">
        <v>1810181236548970</v>
      </c>
      <c r="C55" s="3" t="s">
        <v>95</v>
      </c>
      <c r="D55" s="45" t="s">
        <v>41</v>
      </c>
      <c r="E55" s="3" t="s">
        <v>52</v>
      </c>
      <c r="F55" s="3">
        <v>2</v>
      </c>
      <c r="G55" s="3">
        <v>20</v>
      </c>
      <c r="H55" s="3">
        <v>4556</v>
      </c>
      <c r="I55" s="3">
        <v>3245</v>
      </c>
      <c r="J55" s="3">
        <f>H55-I55</f>
        <v>1311</v>
      </c>
      <c r="K55" s="3"/>
      <c r="L55" s="3"/>
      <c r="M55" s="3"/>
      <c r="N55" s="194" t="s">
        <v>226</v>
      </c>
      <c r="O55" s="194" t="s">
        <v>227</v>
      </c>
      <c r="T55" s="186"/>
      <c r="U55" s="195">
        <v>378</v>
      </c>
      <c r="V55" s="3" t="s">
        <v>232</v>
      </c>
      <c r="W55" s="3">
        <v>500</v>
      </c>
      <c r="X55" s="3">
        <v>0</v>
      </c>
      <c r="Y55" s="196">
        <f>X55-W55-Z55</f>
        <v>-500</v>
      </c>
      <c r="Z55" s="6">
        <v>0</v>
      </c>
      <c r="AA55" s="7" t="s">
        <v>231</v>
      </c>
      <c r="AB55" s="151"/>
    </row>
    <row r="56" spans="1:28">
      <c r="A56" s="88" t="s">
        <v>85</v>
      </c>
      <c r="B56" s="193">
        <v>1810181236548960</v>
      </c>
      <c r="C56" s="3" t="s">
        <v>95</v>
      </c>
      <c r="D56" s="45" t="s">
        <v>41</v>
      </c>
      <c r="E56" s="3" t="s">
        <v>53</v>
      </c>
      <c r="F56" s="3">
        <v>3</v>
      </c>
      <c r="G56" s="3">
        <v>8</v>
      </c>
      <c r="H56" s="3">
        <v>4486</v>
      </c>
      <c r="I56" s="3">
        <v>6555</v>
      </c>
      <c r="J56" s="3">
        <f>H56-I56</f>
        <v>-2069</v>
      </c>
      <c r="K56" s="3"/>
      <c r="L56" s="3"/>
      <c r="M56" s="3"/>
      <c r="N56" s="194" t="s">
        <v>226</v>
      </c>
      <c r="O56" s="194" t="s">
        <v>227</v>
      </c>
      <c r="T56" s="186"/>
      <c r="AB56" s="151"/>
    </row>
    <row r="57" spans="1:28" ht="15.75" thickBot="1">
      <c r="A57" s="197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71" t="s">
        <v>35</v>
      </c>
      <c r="O57" s="172"/>
      <c r="P57" s="161"/>
      <c r="Q57" s="161"/>
      <c r="R57" s="161"/>
      <c r="S57" s="161"/>
      <c r="T57" s="198"/>
      <c r="U57" s="161"/>
      <c r="V57" s="161"/>
      <c r="W57" s="161"/>
      <c r="X57" s="161"/>
      <c r="Y57" s="161"/>
      <c r="Z57" s="161"/>
      <c r="AA57" s="161"/>
      <c r="AB57" s="199"/>
    </row>
    <row r="58" spans="1:28">
      <c r="A58" s="190"/>
      <c r="M58" s="164"/>
      <c r="AB58" s="151"/>
    </row>
    <row r="59" spans="1:28" ht="15.75" thickBot="1">
      <c r="A59" s="200" t="s">
        <v>209</v>
      </c>
      <c r="B59" s="201" t="s">
        <v>210</v>
      </c>
      <c r="AB59" s="151"/>
    </row>
    <row r="60" spans="1:28">
      <c r="A60" s="202"/>
      <c r="B60" s="18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66"/>
      <c r="AB60" s="151"/>
    </row>
    <row r="61" spans="1:28">
      <c r="A61" s="82" t="s">
        <v>211</v>
      </c>
      <c r="B61" s="331" t="s">
        <v>212</v>
      </c>
      <c r="C61" s="331"/>
      <c r="D61" s="49"/>
      <c r="E61" s="76" t="s">
        <v>206</v>
      </c>
      <c r="F61" s="253" t="s">
        <v>95</v>
      </c>
      <c r="G61" s="43"/>
      <c r="H61" s="1" t="s">
        <v>146</v>
      </c>
      <c r="I61" s="12" t="s">
        <v>13</v>
      </c>
      <c r="K61" s="42" t="s">
        <v>222</v>
      </c>
      <c r="L61" s="12" t="s">
        <v>408</v>
      </c>
      <c r="N61" s="42" t="s">
        <v>213</v>
      </c>
      <c r="O61" s="253"/>
      <c r="P61" s="49"/>
      <c r="Q61" s="42" t="s">
        <v>225</v>
      </c>
      <c r="R61" s="253" t="s">
        <v>229</v>
      </c>
      <c r="S61" s="49"/>
      <c r="T61" s="76" t="s">
        <v>214</v>
      </c>
      <c r="U61" s="203"/>
      <c r="W61" s="54" t="s">
        <v>59</v>
      </c>
      <c r="X61" s="54" t="s">
        <v>64</v>
      </c>
      <c r="Y61" s="167" t="s">
        <v>65</v>
      </c>
      <c r="AB61" s="151"/>
    </row>
    <row r="62" spans="1:28">
      <c r="A62" s="190"/>
      <c r="Y62" s="204"/>
      <c r="AB62" s="151"/>
    </row>
    <row r="63" spans="1:28">
      <c r="A63" s="205" t="s">
        <v>66</v>
      </c>
      <c r="B63" s="248" t="s">
        <v>213</v>
      </c>
      <c r="C63" s="248" t="s">
        <v>206</v>
      </c>
      <c r="D63" s="42" t="s">
        <v>146</v>
      </c>
      <c r="E63" s="248" t="s">
        <v>214</v>
      </c>
      <c r="F63" s="1" t="s">
        <v>409</v>
      </c>
      <c r="G63" s="248" t="s">
        <v>106</v>
      </c>
      <c r="H63" s="248" t="s">
        <v>96</v>
      </c>
      <c r="I63" s="248" t="s">
        <v>223</v>
      </c>
      <c r="J63" s="133" t="s">
        <v>233</v>
      </c>
      <c r="K63" s="133" t="s">
        <v>234</v>
      </c>
      <c r="L63" s="248" t="s">
        <v>224</v>
      </c>
      <c r="M63" s="248" t="s">
        <v>225</v>
      </c>
      <c r="N63" s="248" t="s">
        <v>219</v>
      </c>
      <c r="O63" s="248" t="s">
        <v>220</v>
      </c>
      <c r="Y63" s="204"/>
      <c r="AB63" s="151"/>
    </row>
    <row r="64" spans="1:28">
      <c r="A64" s="88" t="s">
        <v>77</v>
      </c>
      <c r="B64" s="193">
        <v>1810181236548990</v>
      </c>
      <c r="C64" s="206" t="s">
        <v>95</v>
      </c>
      <c r="D64" s="45" t="s">
        <v>41</v>
      </c>
      <c r="E64" s="206" t="s">
        <v>51</v>
      </c>
      <c r="F64" s="3" t="s">
        <v>410</v>
      </c>
      <c r="G64" s="206">
        <v>500</v>
      </c>
      <c r="H64" s="206">
        <v>1500</v>
      </c>
      <c r="I64" s="206">
        <f>H64-G64-L64</f>
        <v>950</v>
      </c>
      <c r="J64" s="206">
        <v>2000</v>
      </c>
      <c r="K64" s="206">
        <v>2950</v>
      </c>
      <c r="L64" s="206">
        <v>50</v>
      </c>
      <c r="M64" s="206" t="s">
        <v>229</v>
      </c>
      <c r="N64" s="207" t="s">
        <v>226</v>
      </c>
      <c r="O64" s="207" t="s">
        <v>227</v>
      </c>
      <c r="Y64" s="204"/>
      <c r="AB64" s="151"/>
    </row>
    <row r="65" spans="1:28">
      <c r="A65" s="88" t="s">
        <v>83</v>
      </c>
      <c r="B65" s="208">
        <v>1810181236548990</v>
      </c>
      <c r="C65" s="206" t="s">
        <v>95</v>
      </c>
      <c r="D65" s="45" t="s">
        <v>41</v>
      </c>
      <c r="E65" s="206" t="s">
        <v>51</v>
      </c>
      <c r="F65" s="3" t="s">
        <v>411</v>
      </c>
      <c r="G65" s="206">
        <v>1000</v>
      </c>
      <c r="H65" s="206">
        <v>0</v>
      </c>
      <c r="I65" s="206">
        <f>H65-G65-L65</f>
        <v>-1000</v>
      </c>
      <c r="J65" s="206">
        <v>2000</v>
      </c>
      <c r="K65" s="206">
        <v>1000</v>
      </c>
      <c r="L65" s="206">
        <v>0</v>
      </c>
      <c r="M65" s="206" t="s">
        <v>231</v>
      </c>
      <c r="N65" s="207" t="s">
        <v>226</v>
      </c>
      <c r="O65" s="207" t="s">
        <v>227</v>
      </c>
      <c r="Y65" s="204"/>
      <c r="AB65" s="151"/>
    </row>
    <row r="66" spans="1:28">
      <c r="A66" s="88" t="s">
        <v>84</v>
      </c>
      <c r="B66" s="208">
        <v>1810181236548990</v>
      </c>
      <c r="C66" s="206" t="s">
        <v>95</v>
      </c>
      <c r="D66" s="45" t="s">
        <v>41</v>
      </c>
      <c r="E66" s="206" t="s">
        <v>51</v>
      </c>
      <c r="F66" s="3" t="s">
        <v>412</v>
      </c>
      <c r="G66" s="206">
        <v>500</v>
      </c>
      <c r="H66" s="206">
        <v>0</v>
      </c>
      <c r="I66" s="206">
        <f>H66-G66-L66</f>
        <v>-500</v>
      </c>
      <c r="J66" s="206">
        <v>1000</v>
      </c>
      <c r="K66" s="206">
        <v>500</v>
      </c>
      <c r="L66" s="206">
        <v>0</v>
      </c>
      <c r="M66" s="206" t="s">
        <v>231</v>
      </c>
      <c r="N66" s="207" t="s">
        <v>226</v>
      </c>
      <c r="O66" s="207" t="s">
        <v>227</v>
      </c>
      <c r="Y66" s="204"/>
      <c r="AB66" s="151"/>
    </row>
    <row r="67" spans="1:28">
      <c r="A67" s="88" t="s">
        <v>85</v>
      </c>
      <c r="B67" s="208">
        <v>1810181236548990</v>
      </c>
      <c r="C67" s="206" t="s">
        <v>95</v>
      </c>
      <c r="D67" s="45" t="s">
        <v>41</v>
      </c>
      <c r="E67" s="206" t="s">
        <v>51</v>
      </c>
      <c r="F67" s="3" t="s">
        <v>413</v>
      </c>
      <c r="G67" s="206"/>
      <c r="H67" s="206"/>
      <c r="I67" s="206"/>
      <c r="J67" s="206"/>
      <c r="K67" s="206"/>
      <c r="L67" s="206"/>
      <c r="M67" s="206"/>
      <c r="N67" s="207" t="s">
        <v>226</v>
      </c>
      <c r="O67" s="207" t="s">
        <v>227</v>
      </c>
      <c r="Y67" s="204"/>
      <c r="AB67" s="151"/>
    </row>
    <row r="68" spans="1:28" ht="15.75" thickBot="1">
      <c r="A68" s="197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71" t="s">
        <v>35</v>
      </c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209"/>
      <c r="AB68" s="151"/>
    </row>
    <row r="69" spans="1:28" ht="15.75" thickBot="1">
      <c r="A69" s="175"/>
      <c r="B69" s="176"/>
      <c r="C69" s="177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210"/>
      <c r="Z69" s="210"/>
      <c r="AA69" s="210"/>
      <c r="AB69" s="211"/>
    </row>
    <row r="70" spans="1:28">
      <c r="A70" s="252"/>
      <c r="B70" s="146"/>
      <c r="C70" s="252"/>
    </row>
    <row r="71" spans="1:28" s="17" customFormat="1" ht="15.75" thickBot="1">
      <c r="A71" s="41"/>
    </row>
    <row r="72" spans="1:28" ht="16.5" thickTop="1" thickBot="1">
      <c r="A72" s="9" t="s">
        <v>201</v>
      </c>
      <c r="B72" s="146"/>
      <c r="C72" s="252"/>
    </row>
    <row r="73" spans="1:28" ht="16.5" thickTop="1" thickBot="1">
      <c r="A73" s="10" t="s">
        <v>202</v>
      </c>
      <c r="B73" s="146"/>
      <c r="C73" s="252"/>
    </row>
    <row r="74" spans="1:28" ht="16.5" thickTop="1" thickBot="1">
      <c r="A74" s="10" t="s">
        <v>404</v>
      </c>
      <c r="B74" s="146"/>
      <c r="C74" s="252"/>
    </row>
    <row r="75" spans="1:28" ht="15.75" thickTop="1">
      <c r="A75" s="252"/>
      <c r="B75" s="146"/>
      <c r="C75" s="252"/>
    </row>
    <row r="76" spans="1:28" ht="15.75" thickBot="1">
      <c r="A76" s="252" t="s">
        <v>203</v>
      </c>
      <c r="B76" s="212" t="s">
        <v>204</v>
      </c>
      <c r="C76" s="145" t="s">
        <v>205</v>
      </c>
    </row>
    <row r="77" spans="1:28">
      <c r="A77" s="213"/>
      <c r="B77" s="99"/>
      <c r="C77" s="214"/>
      <c r="D77" s="99"/>
      <c r="E77" s="99"/>
      <c r="F77" s="99"/>
      <c r="G77" s="99"/>
      <c r="H77" s="99"/>
      <c r="I77" s="99"/>
      <c r="J77" s="99"/>
      <c r="K77" s="100"/>
    </row>
    <row r="78" spans="1:28">
      <c r="A78" s="1" t="s">
        <v>146</v>
      </c>
      <c r="B78" s="12" t="s">
        <v>13</v>
      </c>
      <c r="D78" s="42" t="s">
        <v>213</v>
      </c>
      <c r="E78" s="215">
        <v>1810181236548990</v>
      </c>
      <c r="F78" s="274"/>
      <c r="G78" s="275" t="s">
        <v>222</v>
      </c>
      <c r="H78" s="215"/>
      <c r="J78" s="54" t="s">
        <v>59</v>
      </c>
      <c r="K78" s="151"/>
    </row>
    <row r="79" spans="1:28">
      <c r="A79" s="190"/>
      <c r="K79" s="151"/>
    </row>
    <row r="80" spans="1:28">
      <c r="A80" s="216" t="s">
        <v>206</v>
      </c>
      <c r="B80" s="23" t="s">
        <v>214</v>
      </c>
      <c r="C80" s="23" t="s">
        <v>215</v>
      </c>
      <c r="D80" s="23" t="s">
        <v>216</v>
      </c>
      <c r="E80" s="248" t="s">
        <v>219</v>
      </c>
      <c r="F80" s="248" t="s">
        <v>220</v>
      </c>
      <c r="K80" s="151"/>
    </row>
    <row r="81" spans="1:19">
      <c r="A81" s="217" t="s">
        <v>95</v>
      </c>
      <c r="B81" s="206" t="s">
        <v>51</v>
      </c>
      <c r="C81" s="280">
        <v>2</v>
      </c>
      <c r="D81" s="206">
        <v>5</v>
      </c>
      <c r="E81" s="207" t="s">
        <v>226</v>
      </c>
      <c r="F81" s="207" t="s">
        <v>227</v>
      </c>
      <c r="K81" s="151"/>
    </row>
    <row r="82" spans="1:19">
      <c r="A82" s="218" t="s">
        <v>235</v>
      </c>
      <c r="B82" s="219"/>
      <c r="C82" s="219"/>
      <c r="D82" s="220"/>
      <c r="E82" s="221"/>
      <c r="K82" s="151"/>
    </row>
    <row r="83" spans="1:19">
      <c r="A83" s="352" t="s">
        <v>414</v>
      </c>
      <c r="B83" s="353"/>
      <c r="C83" s="353"/>
      <c r="D83" s="353"/>
      <c r="E83" s="354"/>
      <c r="K83" s="151"/>
    </row>
    <row r="84" spans="1:19">
      <c r="A84" s="355"/>
      <c r="B84" s="356"/>
      <c r="C84" s="356"/>
      <c r="D84" s="356"/>
      <c r="E84" s="357"/>
      <c r="K84" s="151"/>
    </row>
    <row r="85" spans="1:19">
      <c r="A85" s="355"/>
      <c r="B85" s="356"/>
      <c r="C85" s="356"/>
      <c r="D85" s="356"/>
      <c r="E85" s="357"/>
      <c r="K85" s="151"/>
    </row>
    <row r="86" spans="1:19" ht="25.5" customHeight="1">
      <c r="A86" s="355"/>
      <c r="B86" s="356"/>
      <c r="C86" s="356"/>
      <c r="D86" s="356"/>
      <c r="E86" s="357"/>
      <c r="K86" s="151"/>
    </row>
    <row r="87" spans="1:19" ht="30" customHeight="1">
      <c r="A87" s="358"/>
      <c r="B87" s="359"/>
      <c r="C87" s="359"/>
      <c r="D87" s="359"/>
      <c r="E87" s="360"/>
      <c r="K87" s="151"/>
    </row>
    <row r="88" spans="1:19" ht="15.75" thickBot="1">
      <c r="A88" s="222"/>
      <c r="B88" s="83"/>
      <c r="C88" s="83"/>
      <c r="D88" s="83"/>
      <c r="E88" s="83"/>
      <c r="F88" s="83"/>
      <c r="G88" s="83"/>
      <c r="H88" s="83"/>
      <c r="I88" s="83"/>
      <c r="J88" s="83"/>
      <c r="K88" s="178"/>
    </row>
    <row r="90" spans="1:19" s="17" customFormat="1" ht="15.75" thickBot="1">
      <c r="A90" s="41"/>
    </row>
    <row r="91" spans="1:19" ht="16.5" thickTop="1" thickBot="1">
      <c r="A91" s="53" t="s">
        <v>201</v>
      </c>
    </row>
    <row r="92" spans="1:19" ht="16.5" thickTop="1" thickBot="1">
      <c r="A92" s="223" t="s">
        <v>202</v>
      </c>
    </row>
    <row r="93" spans="1:19" ht="16.5" thickTop="1" thickBot="1">
      <c r="A93" s="10" t="s">
        <v>404</v>
      </c>
    </row>
    <row r="94" spans="1:19" ht="15.75" thickTop="1"/>
    <row r="95" spans="1:19" ht="15.75" thickBot="1">
      <c r="A95" s="145" t="s">
        <v>236</v>
      </c>
      <c r="B95" s="252" t="s">
        <v>237</v>
      </c>
    </row>
    <row r="96" spans="1:19">
      <c r="A96" s="213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100"/>
    </row>
    <row r="97" spans="1:19" ht="15.75" thickBot="1">
      <c r="A97" s="150" t="s">
        <v>60</v>
      </c>
      <c r="B97" s="343" t="s">
        <v>124</v>
      </c>
      <c r="C97" s="343"/>
      <c r="S97" s="151"/>
    </row>
    <row r="98" spans="1:19">
      <c r="A98" s="22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5"/>
    </row>
    <row r="99" spans="1:19">
      <c r="A99" s="225" t="s">
        <v>61</v>
      </c>
      <c r="B99" s="331" t="s">
        <v>62</v>
      </c>
      <c r="C99" s="331"/>
      <c r="D99" s="331"/>
      <c r="E99" s="43"/>
      <c r="F99" s="42" t="s">
        <v>63</v>
      </c>
      <c r="G99" s="247" t="s">
        <v>125</v>
      </c>
      <c r="H99" s="43"/>
      <c r="I99" s="132" t="s">
        <v>206</v>
      </c>
      <c r="J99" s="253" t="s">
        <v>207</v>
      </c>
      <c r="K99" s="85"/>
      <c r="L99" s="1" t="s">
        <v>146</v>
      </c>
      <c r="M99" s="12" t="s">
        <v>13</v>
      </c>
      <c r="N99" s="85"/>
      <c r="O99" s="54" t="s">
        <v>59</v>
      </c>
      <c r="P99" s="54" t="s">
        <v>64</v>
      </c>
      <c r="Q99" s="54" t="s">
        <v>65</v>
      </c>
      <c r="S99" s="151"/>
    </row>
    <row r="100" spans="1:19">
      <c r="A100" s="226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S100" s="151"/>
    </row>
    <row r="101" spans="1:19">
      <c r="A101" s="114" t="s">
        <v>126</v>
      </c>
      <c r="B101" s="114">
        <v>2553265</v>
      </c>
      <c r="C101" s="44"/>
      <c r="D101" s="114" t="s">
        <v>405</v>
      </c>
      <c r="E101" s="114">
        <v>33265</v>
      </c>
      <c r="F101" s="44"/>
      <c r="G101" s="114" t="s">
        <v>406</v>
      </c>
      <c r="H101" s="114">
        <v>33265</v>
      </c>
      <c r="J101" s="114" t="s">
        <v>407</v>
      </c>
      <c r="K101" s="273">
        <v>5.3199999999999997E-2</v>
      </c>
      <c r="L101" s="44"/>
      <c r="M101" s="44"/>
      <c r="N101" s="44"/>
      <c r="O101" s="44"/>
      <c r="P101" s="44"/>
      <c r="Q101" s="44"/>
      <c r="S101" s="151"/>
    </row>
    <row r="102" spans="1:19">
      <c r="A102" s="226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89"/>
      <c r="S102" s="227"/>
    </row>
    <row r="103" spans="1:19">
      <c r="A103" s="225" t="s">
        <v>66</v>
      </c>
      <c r="B103" s="42" t="s">
        <v>63</v>
      </c>
      <c r="C103" s="42" t="s">
        <v>206</v>
      </c>
      <c r="D103" s="42" t="s">
        <v>146</v>
      </c>
      <c r="E103" s="76" t="s">
        <v>107</v>
      </c>
      <c r="F103" s="76" t="s">
        <v>67</v>
      </c>
      <c r="G103" s="76" t="s">
        <v>108</v>
      </c>
      <c r="H103" s="42" t="s">
        <v>109</v>
      </c>
      <c r="I103" s="42" t="s">
        <v>110</v>
      </c>
      <c r="J103" s="42" t="s">
        <v>238</v>
      </c>
      <c r="K103" s="42" t="s">
        <v>239</v>
      </c>
      <c r="L103" s="42" t="s">
        <v>240</v>
      </c>
      <c r="M103" s="42" t="s">
        <v>105</v>
      </c>
      <c r="N103" s="76" t="s">
        <v>241</v>
      </c>
      <c r="O103" s="62" t="s">
        <v>69</v>
      </c>
      <c r="P103" s="62" t="s">
        <v>70</v>
      </c>
      <c r="Q103" s="62" t="s">
        <v>71</v>
      </c>
      <c r="R103" s="62" t="s">
        <v>72</v>
      </c>
      <c r="S103" s="90" t="s">
        <v>73</v>
      </c>
    </row>
    <row r="104" spans="1:19">
      <c r="A104" s="228" t="s">
        <v>77</v>
      </c>
      <c r="B104" s="45" t="s">
        <v>125</v>
      </c>
      <c r="C104" s="45" t="s">
        <v>242</v>
      </c>
      <c r="D104" s="45" t="s">
        <v>41</v>
      </c>
      <c r="E104" s="45">
        <v>500</v>
      </c>
      <c r="F104" s="45">
        <v>330</v>
      </c>
      <c r="G104" s="45">
        <v>210</v>
      </c>
      <c r="H104" s="46"/>
      <c r="I104" s="47"/>
      <c r="J104" s="45"/>
      <c r="K104" s="45"/>
      <c r="L104" s="48"/>
      <c r="M104" s="48"/>
      <c r="N104" s="229" t="s">
        <v>243</v>
      </c>
      <c r="O104" s="63">
        <v>0.2</v>
      </c>
      <c r="P104" s="63">
        <v>0.2</v>
      </c>
      <c r="Q104" s="63">
        <v>0.2</v>
      </c>
      <c r="R104" s="63">
        <v>0.2</v>
      </c>
      <c r="S104" s="91">
        <v>0.2</v>
      </c>
    </row>
    <row r="105" spans="1:19">
      <c r="A105" s="228" t="s">
        <v>83</v>
      </c>
      <c r="B105" s="45" t="s">
        <v>125</v>
      </c>
      <c r="C105" s="45" t="s">
        <v>242</v>
      </c>
      <c r="D105" s="45" t="s">
        <v>41</v>
      </c>
      <c r="E105" s="45">
        <v>500</v>
      </c>
      <c r="F105" s="45">
        <v>250</v>
      </c>
      <c r="G105" s="45">
        <v>130</v>
      </c>
      <c r="H105" s="46"/>
      <c r="I105" s="47"/>
      <c r="J105" s="45"/>
      <c r="K105" s="45"/>
      <c r="L105" s="48"/>
      <c r="M105" s="48"/>
      <c r="N105" s="47"/>
      <c r="O105" s="63">
        <f t="shared" ref="O105:S108" si="1">O104-2%</f>
        <v>0.18000000000000002</v>
      </c>
      <c r="P105" s="63">
        <f t="shared" si="1"/>
        <v>0.18000000000000002</v>
      </c>
      <c r="Q105" s="63">
        <f t="shared" si="1"/>
        <v>0.18000000000000002</v>
      </c>
      <c r="R105" s="63">
        <f t="shared" si="1"/>
        <v>0.18000000000000002</v>
      </c>
      <c r="S105" s="91">
        <f t="shared" si="1"/>
        <v>0.18000000000000002</v>
      </c>
    </row>
    <row r="106" spans="1:19">
      <c r="A106" s="228" t="s">
        <v>84</v>
      </c>
      <c r="B106" s="45" t="s">
        <v>125</v>
      </c>
      <c r="C106" s="45" t="s">
        <v>242</v>
      </c>
      <c r="D106" s="45" t="s">
        <v>41</v>
      </c>
      <c r="E106" s="45">
        <v>500</v>
      </c>
      <c r="F106" s="45">
        <v>130</v>
      </c>
      <c r="G106" s="45">
        <v>25</v>
      </c>
      <c r="H106" s="46"/>
      <c r="I106" s="47"/>
      <c r="J106" s="45"/>
      <c r="K106" s="45"/>
      <c r="L106" s="48"/>
      <c r="M106" s="48"/>
      <c r="N106" s="47"/>
      <c r="O106" s="63">
        <f t="shared" si="1"/>
        <v>0.16000000000000003</v>
      </c>
      <c r="P106" s="63">
        <f t="shared" si="1"/>
        <v>0.16000000000000003</v>
      </c>
      <c r="Q106" s="63">
        <f t="shared" si="1"/>
        <v>0.16000000000000003</v>
      </c>
      <c r="R106" s="63">
        <f t="shared" si="1"/>
        <v>0.16000000000000003</v>
      </c>
      <c r="S106" s="91">
        <f t="shared" si="1"/>
        <v>0.16000000000000003</v>
      </c>
    </row>
    <row r="107" spans="1:19">
      <c r="A107" s="228" t="s">
        <v>85</v>
      </c>
      <c r="B107" s="45" t="s">
        <v>125</v>
      </c>
      <c r="C107" s="45" t="s">
        <v>242</v>
      </c>
      <c r="D107" s="45" t="s">
        <v>41</v>
      </c>
      <c r="E107" s="45">
        <v>500</v>
      </c>
      <c r="F107" s="45">
        <v>140</v>
      </c>
      <c r="G107" s="45">
        <v>85</v>
      </c>
      <c r="H107" s="46"/>
      <c r="I107" s="47"/>
      <c r="J107" s="45"/>
      <c r="K107" s="45"/>
      <c r="L107" s="48"/>
      <c r="M107" s="48"/>
      <c r="N107" s="47"/>
      <c r="O107" s="63">
        <f t="shared" si="1"/>
        <v>0.14000000000000004</v>
      </c>
      <c r="P107" s="63">
        <f t="shared" si="1"/>
        <v>0.14000000000000004</v>
      </c>
      <c r="Q107" s="63">
        <f t="shared" si="1"/>
        <v>0.14000000000000004</v>
      </c>
      <c r="R107" s="63">
        <f t="shared" si="1"/>
        <v>0.14000000000000004</v>
      </c>
      <c r="S107" s="91">
        <f t="shared" si="1"/>
        <v>0.14000000000000004</v>
      </c>
    </row>
    <row r="108" spans="1:19">
      <c r="A108" s="228" t="s">
        <v>86</v>
      </c>
      <c r="B108" s="45" t="s">
        <v>125</v>
      </c>
      <c r="C108" s="45" t="s">
        <v>242</v>
      </c>
      <c r="D108" s="45" t="s">
        <v>41</v>
      </c>
      <c r="E108" s="45">
        <v>500</v>
      </c>
      <c r="F108" s="45">
        <v>330</v>
      </c>
      <c r="G108" s="45">
        <v>201</v>
      </c>
      <c r="H108" s="64"/>
      <c r="I108" s="47"/>
      <c r="J108" s="45"/>
      <c r="K108" s="45"/>
      <c r="L108" s="48"/>
      <c r="M108" s="48"/>
      <c r="N108" s="47"/>
      <c r="O108" s="63">
        <f t="shared" si="1"/>
        <v>0.12000000000000004</v>
      </c>
      <c r="P108" s="63">
        <f t="shared" si="1"/>
        <v>0.12000000000000004</v>
      </c>
      <c r="Q108" s="63">
        <f t="shared" si="1"/>
        <v>0.12000000000000004</v>
      </c>
      <c r="R108" s="63">
        <f t="shared" si="1"/>
        <v>0.12000000000000004</v>
      </c>
      <c r="S108" s="91">
        <f t="shared" si="1"/>
        <v>0.12000000000000004</v>
      </c>
    </row>
    <row r="109" spans="1:19" ht="15.75" thickBot="1">
      <c r="A109" s="230"/>
      <c r="B109" s="157"/>
      <c r="C109" s="157"/>
      <c r="D109" s="157"/>
      <c r="E109" s="157"/>
      <c r="F109" s="157"/>
      <c r="G109" s="157"/>
      <c r="H109" s="157"/>
      <c r="I109" s="158"/>
      <c r="J109" s="158"/>
      <c r="K109" s="159"/>
      <c r="L109" s="157"/>
      <c r="M109" s="157"/>
      <c r="N109" s="157"/>
      <c r="O109" s="160"/>
      <c r="P109" s="160"/>
      <c r="Q109" s="161"/>
      <c r="R109" s="161"/>
      <c r="S109" s="162" t="s">
        <v>35</v>
      </c>
    </row>
    <row r="110" spans="1:19">
      <c r="A110" s="163"/>
      <c r="B110" s="49"/>
      <c r="C110" s="49"/>
      <c r="D110" s="49"/>
      <c r="E110" s="49"/>
      <c r="F110" s="49"/>
      <c r="G110" s="49"/>
      <c r="H110" s="49"/>
      <c r="I110" s="50"/>
      <c r="J110" s="51"/>
      <c r="K110" s="49"/>
      <c r="L110" s="49"/>
      <c r="M110" s="52"/>
      <c r="P110" s="164"/>
      <c r="Q110" s="51"/>
      <c r="S110" s="155"/>
    </row>
    <row r="111" spans="1:19" ht="15.75" thickBot="1">
      <c r="A111" s="165" t="s">
        <v>60</v>
      </c>
      <c r="B111" s="351" t="s">
        <v>74</v>
      </c>
      <c r="C111" s="351"/>
      <c r="S111" s="151"/>
    </row>
    <row r="112" spans="1:19">
      <c r="A112" s="152"/>
      <c r="B112" s="153"/>
      <c r="C112" s="153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66"/>
      <c r="S112" s="151"/>
    </row>
    <row r="113" spans="1:19">
      <c r="A113" s="82" t="s">
        <v>75</v>
      </c>
      <c r="B113" s="331" t="s">
        <v>76</v>
      </c>
      <c r="C113" s="331"/>
      <c r="D113" s="74"/>
      <c r="E113" s="42" t="s">
        <v>63</v>
      </c>
      <c r="F113" s="247" t="s">
        <v>125</v>
      </c>
      <c r="G113" s="43"/>
      <c r="H113" s="1" t="s">
        <v>146</v>
      </c>
      <c r="I113" s="12" t="s">
        <v>13</v>
      </c>
      <c r="J113" s="44"/>
      <c r="K113" s="132" t="s">
        <v>206</v>
      </c>
      <c r="L113" s="253" t="s">
        <v>207</v>
      </c>
      <c r="N113" s="54" t="s">
        <v>59</v>
      </c>
      <c r="O113" s="54" t="s">
        <v>64</v>
      </c>
      <c r="P113" s="167" t="s">
        <v>65</v>
      </c>
      <c r="Q113" s="44"/>
      <c r="S113" s="151"/>
    </row>
    <row r="114" spans="1:19">
      <c r="A114" s="87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P114" s="168"/>
      <c r="Q114" s="44"/>
      <c r="S114" s="151"/>
    </row>
    <row r="115" spans="1:19">
      <c r="A115" s="114" t="s">
        <v>126</v>
      </c>
      <c r="B115" s="114">
        <v>2553265</v>
      </c>
      <c r="C115" s="44"/>
      <c r="D115" s="114" t="s">
        <v>405</v>
      </c>
      <c r="E115" s="114">
        <v>33265</v>
      </c>
      <c r="F115" s="44"/>
      <c r="G115" s="114" t="s">
        <v>406</v>
      </c>
      <c r="H115" s="114">
        <v>33265</v>
      </c>
      <c r="J115" s="114" t="s">
        <v>407</v>
      </c>
      <c r="K115" s="273">
        <v>5.3199999999999997E-2</v>
      </c>
      <c r="L115" s="44"/>
      <c r="M115" s="44"/>
      <c r="P115" s="168"/>
      <c r="Q115" s="44"/>
      <c r="S115" s="151"/>
    </row>
    <row r="116" spans="1:19">
      <c r="A116" s="87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89"/>
      <c r="P116" s="168"/>
      <c r="Q116" s="44"/>
      <c r="S116" s="151"/>
    </row>
    <row r="117" spans="1:19">
      <c r="A117" s="82" t="s">
        <v>66</v>
      </c>
      <c r="B117" s="42" t="s">
        <v>63</v>
      </c>
      <c r="C117" s="42" t="s">
        <v>206</v>
      </c>
      <c r="D117" s="42" t="s">
        <v>146</v>
      </c>
      <c r="E117" s="76" t="s">
        <v>107</v>
      </c>
      <c r="F117" s="76" t="s">
        <v>67</v>
      </c>
      <c r="G117" s="76" t="s">
        <v>108</v>
      </c>
      <c r="H117" s="42" t="s">
        <v>109</v>
      </c>
      <c r="I117" s="42" t="s">
        <v>110</v>
      </c>
      <c r="J117" s="42" t="s">
        <v>238</v>
      </c>
      <c r="K117" s="42" t="s">
        <v>239</v>
      </c>
      <c r="L117" s="42" t="s">
        <v>240</v>
      </c>
      <c r="M117" s="42" t="s">
        <v>105</v>
      </c>
      <c r="N117" s="76" t="s">
        <v>241</v>
      </c>
      <c r="O117" s="44"/>
      <c r="P117" s="168"/>
      <c r="Q117" s="44"/>
      <c r="S117" s="151"/>
    </row>
    <row r="118" spans="1:19">
      <c r="A118" s="88" t="s">
        <v>78</v>
      </c>
      <c r="B118" s="45" t="s">
        <v>125</v>
      </c>
      <c r="C118" s="45" t="s">
        <v>242</v>
      </c>
      <c r="D118" s="45" t="s">
        <v>41</v>
      </c>
      <c r="E118" s="45"/>
      <c r="F118" s="45"/>
      <c r="G118" s="45"/>
      <c r="H118" s="46"/>
      <c r="I118" s="47"/>
      <c r="J118" s="45"/>
      <c r="K118" s="45"/>
      <c r="L118" s="48"/>
      <c r="M118" s="48"/>
      <c r="N118" s="229" t="s">
        <v>243</v>
      </c>
      <c r="O118" s="44"/>
      <c r="P118" s="168"/>
      <c r="Q118" s="44"/>
      <c r="S118" s="151"/>
    </row>
    <row r="119" spans="1:19">
      <c r="A119" s="88" t="s">
        <v>79</v>
      </c>
      <c r="B119" s="45" t="s">
        <v>125</v>
      </c>
      <c r="C119" s="45" t="s">
        <v>242</v>
      </c>
      <c r="D119" s="45" t="s">
        <v>41</v>
      </c>
      <c r="E119" s="45"/>
      <c r="F119" s="45"/>
      <c r="G119" s="45"/>
      <c r="H119" s="46"/>
      <c r="I119" s="47"/>
      <c r="J119" s="45"/>
      <c r="K119" s="45"/>
      <c r="L119" s="48"/>
      <c r="M119" s="48"/>
      <c r="N119" s="47"/>
      <c r="O119" s="44"/>
      <c r="P119" s="168"/>
      <c r="Q119" s="44"/>
      <c r="S119" s="151"/>
    </row>
    <row r="120" spans="1:19">
      <c r="A120" s="88" t="s">
        <v>80</v>
      </c>
      <c r="B120" s="45" t="s">
        <v>125</v>
      </c>
      <c r="C120" s="45" t="s">
        <v>242</v>
      </c>
      <c r="D120" s="45" t="s">
        <v>41</v>
      </c>
      <c r="E120" s="45"/>
      <c r="F120" s="45"/>
      <c r="G120" s="45"/>
      <c r="H120" s="46"/>
      <c r="I120" s="47"/>
      <c r="J120" s="45"/>
      <c r="K120" s="45"/>
      <c r="L120" s="48"/>
      <c r="M120" s="48"/>
      <c r="N120" s="47"/>
      <c r="O120" s="44"/>
      <c r="P120" s="168"/>
      <c r="Q120" s="44"/>
      <c r="S120" s="151"/>
    </row>
    <row r="121" spans="1:19">
      <c r="A121" s="88" t="s">
        <v>81</v>
      </c>
      <c r="B121" s="45" t="s">
        <v>125</v>
      </c>
      <c r="C121" s="45" t="s">
        <v>242</v>
      </c>
      <c r="D121" s="45" t="s">
        <v>41</v>
      </c>
      <c r="E121" s="45"/>
      <c r="F121" s="45"/>
      <c r="G121" s="45"/>
      <c r="H121" s="46"/>
      <c r="I121" s="47"/>
      <c r="J121" s="45"/>
      <c r="K121" s="45"/>
      <c r="L121" s="48"/>
      <c r="M121" s="48"/>
      <c r="N121" s="47"/>
      <c r="O121" s="44"/>
      <c r="P121" s="168"/>
      <c r="Q121" s="44"/>
      <c r="S121" s="151"/>
    </row>
    <row r="122" spans="1:19">
      <c r="A122" s="88" t="s">
        <v>82</v>
      </c>
      <c r="B122" s="45" t="s">
        <v>125</v>
      </c>
      <c r="C122" s="45" t="s">
        <v>242</v>
      </c>
      <c r="D122" s="45" t="s">
        <v>41</v>
      </c>
      <c r="E122" s="45"/>
      <c r="F122" s="45"/>
      <c r="G122" s="45"/>
      <c r="H122" s="46"/>
      <c r="I122" s="47"/>
      <c r="J122" s="45"/>
      <c r="K122" s="45"/>
      <c r="L122" s="48"/>
      <c r="M122" s="48"/>
      <c r="N122" s="47"/>
      <c r="O122" s="44"/>
      <c r="P122" s="168"/>
      <c r="Q122" s="44"/>
      <c r="S122" s="151"/>
    </row>
    <row r="123" spans="1:19" ht="15.75" thickBot="1">
      <c r="A123" s="169"/>
      <c r="B123" s="170"/>
      <c r="C123" s="157"/>
      <c r="D123" s="170"/>
      <c r="E123" s="157"/>
      <c r="F123" s="157"/>
      <c r="G123" s="157"/>
      <c r="H123" s="157"/>
      <c r="I123" s="158"/>
      <c r="J123" s="160"/>
      <c r="K123" s="158"/>
      <c r="L123" s="159"/>
      <c r="M123" s="159"/>
      <c r="N123" s="171" t="s">
        <v>35</v>
      </c>
      <c r="O123" s="173"/>
      <c r="P123" s="174"/>
      <c r="Q123" s="44"/>
      <c r="S123" s="151"/>
    </row>
    <row r="124" spans="1:19" ht="15.75" thickBot="1">
      <c r="A124" s="22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178"/>
    </row>
    <row r="126" spans="1:19" s="17" customFormat="1" ht="15.75" thickBot="1">
      <c r="A126" s="41"/>
    </row>
    <row r="127" spans="1:19" ht="16.5" thickTop="1" thickBot="1">
      <c r="A127" s="53" t="s">
        <v>201</v>
      </c>
    </row>
    <row r="128" spans="1:19" ht="16.5" thickTop="1" thickBot="1">
      <c r="A128" s="223" t="s">
        <v>202</v>
      </c>
    </row>
    <row r="129" spans="1:17" ht="16.5" thickTop="1" thickBot="1">
      <c r="A129" s="10" t="s">
        <v>404</v>
      </c>
    </row>
    <row r="130" spans="1:17" ht="15.75" thickTop="1"/>
    <row r="131" spans="1:17" ht="15.75" thickBot="1">
      <c r="A131" s="231" t="s">
        <v>236</v>
      </c>
      <c r="B131" s="145" t="s">
        <v>237</v>
      </c>
    </row>
    <row r="132" spans="1:17">
      <c r="A132" s="213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100"/>
    </row>
    <row r="133" spans="1:17">
      <c r="A133" s="114" t="s">
        <v>126</v>
      </c>
      <c r="B133" s="114">
        <v>2553265</v>
      </c>
      <c r="C133" s="44"/>
      <c r="D133" s="114" t="s">
        <v>405</v>
      </c>
      <c r="E133" s="114">
        <v>33265</v>
      </c>
      <c r="F133" s="44"/>
      <c r="G133" s="114" t="s">
        <v>406</v>
      </c>
      <c r="H133" s="114">
        <v>33265</v>
      </c>
      <c r="J133" s="114" t="s">
        <v>407</v>
      </c>
      <c r="K133" s="273">
        <v>5.3199999999999997E-2</v>
      </c>
      <c r="Q133" s="151"/>
    </row>
    <row r="134" spans="1:17">
      <c r="Q134" s="151"/>
    </row>
    <row r="135" spans="1:17">
      <c r="A135" s="42" t="s">
        <v>211</v>
      </c>
      <c r="B135" s="331" t="s">
        <v>244</v>
      </c>
      <c r="C135" s="331"/>
      <c r="D135" s="49"/>
      <c r="E135" s="76" t="s">
        <v>206</v>
      </c>
      <c r="F135" s="253" t="s">
        <v>242</v>
      </c>
      <c r="G135" s="43"/>
      <c r="H135" s="1" t="s">
        <v>146</v>
      </c>
      <c r="I135" s="12" t="s">
        <v>13</v>
      </c>
      <c r="J135" s="44"/>
      <c r="K135" s="42" t="s">
        <v>222</v>
      </c>
      <c r="L135" s="12" t="s">
        <v>408</v>
      </c>
      <c r="N135" s="54" t="s">
        <v>59</v>
      </c>
      <c r="O135" s="54" t="s">
        <v>64</v>
      </c>
      <c r="P135" s="54" t="s">
        <v>65</v>
      </c>
      <c r="Q135" s="151"/>
    </row>
    <row r="136" spans="1:17">
      <c r="A136" s="190"/>
      <c r="Q136" s="151"/>
    </row>
    <row r="137" spans="1:17">
      <c r="A137" s="205" t="s">
        <v>66</v>
      </c>
      <c r="B137" s="248" t="s">
        <v>206</v>
      </c>
      <c r="C137" s="42" t="s">
        <v>146</v>
      </c>
      <c r="D137" s="248" t="s">
        <v>245</v>
      </c>
      <c r="E137" s="1" t="s">
        <v>409</v>
      </c>
      <c r="F137" s="248" t="s">
        <v>106</v>
      </c>
      <c r="G137" s="248" t="s">
        <v>96</v>
      </c>
      <c r="H137" s="248" t="s">
        <v>246</v>
      </c>
      <c r="I137" s="248" t="s">
        <v>247</v>
      </c>
      <c r="J137" s="248" t="s">
        <v>248</v>
      </c>
      <c r="K137" s="248" t="s">
        <v>415</v>
      </c>
      <c r="L137" s="248" t="s">
        <v>223</v>
      </c>
      <c r="M137" s="133" t="s">
        <v>233</v>
      </c>
      <c r="N137" s="133" t="s">
        <v>234</v>
      </c>
      <c r="O137" s="248" t="s">
        <v>249</v>
      </c>
      <c r="P137" s="249" t="s">
        <v>219</v>
      </c>
      <c r="Q137" s="248" t="s">
        <v>220</v>
      </c>
    </row>
    <row r="138" spans="1:17">
      <c r="A138" s="88" t="s">
        <v>77</v>
      </c>
      <c r="B138" s="3" t="s">
        <v>242</v>
      </c>
      <c r="C138" s="45" t="s">
        <v>41</v>
      </c>
      <c r="D138" s="3"/>
      <c r="E138" s="3" t="s">
        <v>410</v>
      </c>
      <c r="F138" s="3">
        <v>25</v>
      </c>
      <c r="G138" s="3">
        <v>2000</v>
      </c>
      <c r="H138" s="3">
        <v>400</v>
      </c>
      <c r="I138" s="3">
        <v>1000</v>
      </c>
      <c r="J138" s="3">
        <v>600</v>
      </c>
      <c r="K138" s="3">
        <v>300</v>
      </c>
      <c r="L138" s="3">
        <f>G138-F138</f>
        <v>1975</v>
      </c>
      <c r="M138" s="3">
        <v>50</v>
      </c>
      <c r="N138" s="3">
        <f>M138+L138</f>
        <v>2025</v>
      </c>
      <c r="O138" s="3" t="s">
        <v>250</v>
      </c>
      <c r="P138" s="232" t="s">
        <v>226</v>
      </c>
      <c r="Q138" s="207" t="s">
        <v>227</v>
      </c>
    </row>
    <row r="139" spans="1:17">
      <c r="A139" s="88" t="s">
        <v>83</v>
      </c>
      <c r="B139" s="3" t="s">
        <v>242</v>
      </c>
      <c r="C139" s="45" t="s">
        <v>41</v>
      </c>
      <c r="D139" s="3"/>
      <c r="E139" s="3" t="s">
        <v>411</v>
      </c>
      <c r="F139" s="3">
        <v>25</v>
      </c>
      <c r="G139" s="3">
        <v>2000</v>
      </c>
      <c r="H139" s="3">
        <v>400</v>
      </c>
      <c r="I139" s="3">
        <v>1000</v>
      </c>
      <c r="J139" s="3">
        <v>600</v>
      </c>
      <c r="K139" s="3">
        <v>300</v>
      </c>
      <c r="L139" s="3">
        <f>G139-F139</f>
        <v>1975</v>
      </c>
      <c r="M139" s="3">
        <v>50</v>
      </c>
      <c r="N139" s="3">
        <f>M139+L139</f>
        <v>2025</v>
      </c>
      <c r="O139" s="3" t="s">
        <v>250</v>
      </c>
      <c r="P139" s="232" t="s">
        <v>226</v>
      </c>
      <c r="Q139" s="207" t="s">
        <v>227</v>
      </c>
    </row>
    <row r="140" spans="1:17">
      <c r="A140" s="88" t="s">
        <v>84</v>
      </c>
      <c r="B140" s="3" t="s">
        <v>242</v>
      </c>
      <c r="C140" s="45" t="s">
        <v>41</v>
      </c>
      <c r="D140" s="3"/>
      <c r="E140" s="3" t="s">
        <v>412</v>
      </c>
      <c r="F140" s="3">
        <v>25</v>
      </c>
      <c r="G140" s="3">
        <v>2000</v>
      </c>
      <c r="H140" s="3">
        <v>400</v>
      </c>
      <c r="I140" s="3">
        <v>1000</v>
      </c>
      <c r="J140" s="3">
        <v>600</v>
      </c>
      <c r="K140" s="3">
        <v>300</v>
      </c>
      <c r="L140" s="3">
        <f>G140-F140</f>
        <v>1975</v>
      </c>
      <c r="M140" s="3">
        <v>50</v>
      </c>
      <c r="N140" s="3">
        <f>M140+L140</f>
        <v>2025</v>
      </c>
      <c r="O140" s="3" t="s">
        <v>250</v>
      </c>
      <c r="P140" s="232" t="s">
        <v>226</v>
      </c>
      <c r="Q140" s="207" t="s">
        <v>227</v>
      </c>
    </row>
    <row r="141" spans="1:17">
      <c r="A141" s="88" t="s">
        <v>85</v>
      </c>
      <c r="B141" s="3" t="s">
        <v>242</v>
      </c>
      <c r="C141" s="45" t="s">
        <v>41</v>
      </c>
      <c r="D141" s="3"/>
      <c r="E141" s="3" t="s">
        <v>413</v>
      </c>
      <c r="F141" s="3">
        <v>25</v>
      </c>
      <c r="G141" s="3">
        <v>2000</v>
      </c>
      <c r="H141" s="3">
        <v>400</v>
      </c>
      <c r="I141" s="3">
        <v>1000</v>
      </c>
      <c r="J141" s="3">
        <v>600</v>
      </c>
      <c r="K141" s="3">
        <v>300</v>
      </c>
      <c r="L141" s="3">
        <f>G141-F141</f>
        <v>1975</v>
      </c>
      <c r="M141" s="3">
        <v>50</v>
      </c>
      <c r="N141" s="3">
        <f>M141+L141</f>
        <v>2025</v>
      </c>
      <c r="O141" s="3" t="s">
        <v>250</v>
      </c>
      <c r="P141" s="232" t="s">
        <v>226</v>
      </c>
      <c r="Q141" s="207" t="s">
        <v>227</v>
      </c>
    </row>
    <row r="142" spans="1:17">
      <c r="A142" s="190"/>
      <c r="Q142" s="233" t="s">
        <v>35</v>
      </c>
    </row>
    <row r="143" spans="1:17" ht="15.75" thickBot="1">
      <c r="A143" s="22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178"/>
    </row>
    <row r="145" spans="1:20" s="17" customFormat="1" ht="15.75" thickBot="1">
      <c r="A145" s="41"/>
    </row>
    <row r="146" spans="1:20" ht="16.5" thickTop="1" thickBot="1">
      <c r="A146" s="53" t="s">
        <v>201</v>
      </c>
    </row>
    <row r="147" spans="1:20" ht="16.5" thickTop="1" thickBot="1">
      <c r="A147" s="10" t="s">
        <v>202</v>
      </c>
    </row>
    <row r="148" spans="1:20" ht="16.5" thickTop="1" thickBot="1">
      <c r="A148" s="9" t="s">
        <v>404</v>
      </c>
    </row>
    <row r="149" spans="1:20" ht="15.75" thickTop="1"/>
    <row r="150" spans="1:20" ht="15.75" thickBot="1">
      <c r="A150" s="145" t="s">
        <v>416</v>
      </c>
      <c r="B150" s="146" t="s">
        <v>417</v>
      </c>
      <c r="C150" s="252" t="s">
        <v>418</v>
      </c>
    </row>
    <row r="151" spans="1:20">
      <c r="A151" s="147"/>
      <c r="B151" s="148"/>
      <c r="C151" s="14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100"/>
    </row>
    <row r="152" spans="1:20" ht="15.75" thickBot="1">
      <c r="A152" s="150" t="s">
        <v>60</v>
      </c>
      <c r="B152" s="343" t="s">
        <v>124</v>
      </c>
      <c r="C152" s="343"/>
      <c r="S152" s="151"/>
    </row>
    <row r="153" spans="1:20">
      <c r="A153" s="152"/>
      <c r="B153" s="153"/>
      <c r="C153" s="153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5"/>
    </row>
    <row r="154" spans="1:20">
      <c r="A154" s="82" t="s">
        <v>61</v>
      </c>
      <c r="B154" s="331" t="s">
        <v>62</v>
      </c>
      <c r="C154" s="331"/>
      <c r="D154" s="331"/>
      <c r="E154" s="43"/>
      <c r="F154" s="42" t="s">
        <v>63</v>
      </c>
      <c r="G154" s="247" t="s">
        <v>125</v>
      </c>
      <c r="H154" s="43"/>
      <c r="I154" s="132" t="s">
        <v>206</v>
      </c>
      <c r="J154" s="253" t="s">
        <v>207</v>
      </c>
      <c r="K154" s="85"/>
      <c r="L154" s="1" t="s">
        <v>146</v>
      </c>
      <c r="M154" s="12" t="s">
        <v>13</v>
      </c>
      <c r="N154" s="44"/>
      <c r="O154" s="85"/>
      <c r="P154" s="54" t="s">
        <v>59</v>
      </c>
      <c r="Q154" s="54" t="s">
        <v>64</v>
      </c>
      <c r="R154" s="54" t="s">
        <v>65</v>
      </c>
      <c r="S154" s="151"/>
      <c r="T154" s="86"/>
    </row>
    <row r="155" spans="1:20">
      <c r="A155" s="87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151"/>
    </row>
    <row r="156" spans="1:20">
      <c r="A156" s="114" t="s">
        <v>126</v>
      </c>
      <c r="B156" s="114">
        <v>2553265</v>
      </c>
      <c r="C156" s="44"/>
      <c r="D156" s="114" t="s">
        <v>405</v>
      </c>
      <c r="E156" s="114">
        <v>33265</v>
      </c>
      <c r="F156" s="44"/>
      <c r="G156" s="114" t="s">
        <v>406</v>
      </c>
      <c r="H156" s="114">
        <v>33265</v>
      </c>
      <c r="J156" s="114" t="s">
        <v>407</v>
      </c>
      <c r="K156" s="273">
        <v>5.3199999999999997E-2</v>
      </c>
      <c r="L156" s="44"/>
      <c r="M156" s="44"/>
      <c r="N156" s="44"/>
      <c r="O156" s="44"/>
      <c r="P156" s="44"/>
      <c r="Q156" s="44"/>
      <c r="R156" s="44"/>
      <c r="S156" s="151"/>
    </row>
    <row r="157" spans="1:20">
      <c r="A157" s="87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89"/>
      <c r="S157" s="151"/>
    </row>
    <row r="158" spans="1:20">
      <c r="A158" s="225" t="s">
        <v>66</v>
      </c>
      <c r="B158" s="42" t="s">
        <v>63</v>
      </c>
      <c r="C158" s="42" t="s">
        <v>206</v>
      </c>
      <c r="D158" s="42" t="s">
        <v>146</v>
      </c>
      <c r="E158" s="76" t="s">
        <v>107</v>
      </c>
      <c r="F158" s="76" t="s">
        <v>67</v>
      </c>
      <c r="G158" s="76" t="s">
        <v>108</v>
      </c>
      <c r="H158" s="42" t="s">
        <v>109</v>
      </c>
      <c r="I158" s="42" t="s">
        <v>110</v>
      </c>
      <c r="J158" s="42" t="s">
        <v>419</v>
      </c>
      <c r="K158" s="42" t="s">
        <v>420</v>
      </c>
      <c r="L158" s="42" t="s">
        <v>240</v>
      </c>
      <c r="M158" s="42" t="s">
        <v>105</v>
      </c>
      <c r="N158" s="76" t="s">
        <v>306</v>
      </c>
      <c r="O158" s="62" t="s">
        <v>69</v>
      </c>
      <c r="P158" s="62" t="s">
        <v>70</v>
      </c>
      <c r="Q158" s="62" t="s">
        <v>71</v>
      </c>
      <c r="R158" s="62" t="s">
        <v>72</v>
      </c>
      <c r="S158" s="90" t="s">
        <v>73</v>
      </c>
    </row>
    <row r="159" spans="1:20">
      <c r="A159" s="228" t="s">
        <v>77</v>
      </c>
      <c r="B159" s="45" t="s">
        <v>125</v>
      </c>
      <c r="C159" s="45" t="s">
        <v>421</v>
      </c>
      <c r="D159" s="45" t="s">
        <v>41</v>
      </c>
      <c r="E159" s="45">
        <v>500</v>
      </c>
      <c r="F159" s="45">
        <v>330</v>
      </c>
      <c r="G159" s="45">
        <v>210</v>
      </c>
      <c r="H159" s="46"/>
      <c r="I159" s="47"/>
      <c r="J159" s="45"/>
      <c r="K159" s="45"/>
      <c r="L159" s="48"/>
      <c r="M159" s="48"/>
      <c r="N159" s="276">
        <v>0.05</v>
      </c>
      <c r="O159" s="63">
        <v>0.2</v>
      </c>
      <c r="P159" s="63">
        <v>0.2</v>
      </c>
      <c r="Q159" s="63">
        <v>0.2</v>
      </c>
      <c r="R159" s="63">
        <v>0.2</v>
      </c>
      <c r="S159" s="91">
        <v>0.2</v>
      </c>
    </row>
    <row r="160" spans="1:20">
      <c r="A160" s="228" t="s">
        <v>83</v>
      </c>
      <c r="B160" s="45" t="s">
        <v>125</v>
      </c>
      <c r="C160" s="45" t="s">
        <v>421</v>
      </c>
      <c r="D160" s="45" t="s">
        <v>41</v>
      </c>
      <c r="E160" s="45">
        <v>500</v>
      </c>
      <c r="F160" s="45">
        <v>250</v>
      </c>
      <c r="G160" s="45">
        <v>130</v>
      </c>
      <c r="H160" s="46"/>
      <c r="I160" s="47"/>
      <c r="J160" s="45"/>
      <c r="K160" s="45"/>
      <c r="L160" s="48"/>
      <c r="M160" s="48"/>
      <c r="N160" s="47"/>
      <c r="O160" s="63">
        <f t="shared" ref="O160:S163" si="2">O159-2%</f>
        <v>0.18000000000000002</v>
      </c>
      <c r="P160" s="63">
        <f t="shared" si="2"/>
        <v>0.18000000000000002</v>
      </c>
      <c r="Q160" s="63">
        <f t="shared" si="2"/>
        <v>0.18000000000000002</v>
      </c>
      <c r="R160" s="63">
        <f t="shared" si="2"/>
        <v>0.18000000000000002</v>
      </c>
      <c r="S160" s="91">
        <f t="shared" si="2"/>
        <v>0.18000000000000002</v>
      </c>
    </row>
    <row r="161" spans="1:21">
      <c r="A161" s="228" t="s">
        <v>84</v>
      </c>
      <c r="B161" s="45" t="s">
        <v>125</v>
      </c>
      <c r="C161" s="45" t="s">
        <v>421</v>
      </c>
      <c r="D161" s="45" t="s">
        <v>41</v>
      </c>
      <c r="E161" s="45">
        <v>500</v>
      </c>
      <c r="F161" s="45">
        <v>130</v>
      </c>
      <c r="G161" s="45">
        <v>25</v>
      </c>
      <c r="H161" s="46"/>
      <c r="I161" s="47"/>
      <c r="J161" s="45"/>
      <c r="K161" s="45"/>
      <c r="L161" s="48"/>
      <c r="M161" s="48"/>
      <c r="N161" s="47"/>
      <c r="O161" s="63">
        <f t="shared" si="2"/>
        <v>0.16000000000000003</v>
      </c>
      <c r="P161" s="63">
        <f t="shared" si="2"/>
        <v>0.16000000000000003</v>
      </c>
      <c r="Q161" s="63">
        <f t="shared" si="2"/>
        <v>0.16000000000000003</v>
      </c>
      <c r="R161" s="63">
        <f t="shared" si="2"/>
        <v>0.16000000000000003</v>
      </c>
      <c r="S161" s="91">
        <f t="shared" si="2"/>
        <v>0.16000000000000003</v>
      </c>
    </row>
    <row r="162" spans="1:21">
      <c r="A162" s="228" t="s">
        <v>85</v>
      </c>
      <c r="B162" s="45" t="s">
        <v>125</v>
      </c>
      <c r="C162" s="45" t="s">
        <v>421</v>
      </c>
      <c r="D162" s="45" t="s">
        <v>41</v>
      </c>
      <c r="E162" s="45">
        <v>500</v>
      </c>
      <c r="F162" s="45">
        <v>140</v>
      </c>
      <c r="G162" s="45">
        <v>85</v>
      </c>
      <c r="H162" s="46"/>
      <c r="I162" s="47"/>
      <c r="J162" s="45"/>
      <c r="K162" s="45"/>
      <c r="L162" s="48"/>
      <c r="M162" s="48"/>
      <c r="N162" s="47"/>
      <c r="O162" s="63">
        <f t="shared" si="2"/>
        <v>0.14000000000000004</v>
      </c>
      <c r="P162" s="63">
        <f t="shared" si="2"/>
        <v>0.14000000000000004</v>
      </c>
      <c r="Q162" s="63">
        <f t="shared" si="2"/>
        <v>0.14000000000000004</v>
      </c>
      <c r="R162" s="63">
        <f t="shared" si="2"/>
        <v>0.14000000000000004</v>
      </c>
      <c r="S162" s="91">
        <f t="shared" si="2"/>
        <v>0.14000000000000004</v>
      </c>
    </row>
    <row r="163" spans="1:21">
      <c r="A163" s="228" t="s">
        <v>86</v>
      </c>
      <c r="B163" s="45" t="s">
        <v>125</v>
      </c>
      <c r="C163" s="45" t="s">
        <v>421</v>
      </c>
      <c r="D163" s="45" t="s">
        <v>41</v>
      </c>
      <c r="E163" s="45">
        <v>500</v>
      </c>
      <c r="F163" s="45">
        <v>330</v>
      </c>
      <c r="G163" s="45">
        <v>201</v>
      </c>
      <c r="H163" s="64"/>
      <c r="I163" s="47"/>
      <c r="J163" s="45"/>
      <c r="K163" s="45"/>
      <c r="L163" s="48"/>
      <c r="M163" s="48"/>
      <c r="N163" s="47"/>
      <c r="O163" s="63">
        <f t="shared" si="2"/>
        <v>0.12000000000000004</v>
      </c>
      <c r="P163" s="63">
        <f t="shared" si="2"/>
        <v>0.12000000000000004</v>
      </c>
      <c r="Q163" s="63">
        <f t="shared" si="2"/>
        <v>0.12000000000000004</v>
      </c>
      <c r="R163" s="63">
        <f t="shared" si="2"/>
        <v>0.12000000000000004</v>
      </c>
      <c r="S163" s="91">
        <f t="shared" si="2"/>
        <v>0.12000000000000004</v>
      </c>
    </row>
    <row r="164" spans="1:21" ht="15.75" thickBot="1">
      <c r="A164" s="156"/>
      <c r="B164" s="157"/>
      <c r="C164" s="157"/>
      <c r="D164" s="157"/>
      <c r="E164" s="157"/>
      <c r="F164" s="157"/>
      <c r="G164" s="157"/>
      <c r="H164" s="157"/>
      <c r="I164" s="158"/>
      <c r="J164" s="158"/>
      <c r="K164" s="159"/>
      <c r="L164" s="157"/>
      <c r="M164" s="157"/>
      <c r="N164" s="104"/>
      <c r="O164" s="160"/>
      <c r="P164" s="160"/>
      <c r="Q164" s="161"/>
      <c r="R164" s="161"/>
      <c r="S164" s="162" t="s">
        <v>35</v>
      </c>
    </row>
    <row r="165" spans="1:21">
      <c r="A165" s="163"/>
      <c r="B165" s="49"/>
      <c r="C165" s="49"/>
      <c r="D165" s="49"/>
      <c r="E165" s="49"/>
      <c r="F165" s="49"/>
      <c r="G165" s="49"/>
      <c r="H165" s="49"/>
      <c r="I165" s="50"/>
      <c r="J165" s="51"/>
      <c r="K165" s="49"/>
      <c r="L165" s="49"/>
      <c r="M165" s="52"/>
      <c r="N165" s="154"/>
      <c r="P165" s="164"/>
      <c r="Q165" s="51"/>
      <c r="R165" s="51"/>
      <c r="S165" s="151"/>
    </row>
    <row r="166" spans="1:21" ht="15.75" thickBot="1">
      <c r="A166" s="165" t="s">
        <v>60</v>
      </c>
      <c r="B166" s="351" t="s">
        <v>74</v>
      </c>
      <c r="C166" s="351"/>
      <c r="S166" s="151"/>
    </row>
    <row r="167" spans="1:21">
      <c r="A167" s="152"/>
      <c r="B167" s="153"/>
      <c r="C167" s="153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66"/>
      <c r="S167" s="151"/>
    </row>
    <row r="168" spans="1:21">
      <c r="A168" s="82" t="s">
        <v>75</v>
      </c>
      <c r="B168" s="331" t="s">
        <v>76</v>
      </c>
      <c r="C168" s="331"/>
      <c r="D168" s="74"/>
      <c r="E168" s="42" t="s">
        <v>63</v>
      </c>
      <c r="F168" s="247" t="s">
        <v>125</v>
      </c>
      <c r="G168" s="43"/>
      <c r="H168" s="1" t="s">
        <v>146</v>
      </c>
      <c r="I168" s="12" t="s">
        <v>13</v>
      </c>
      <c r="J168" s="44"/>
      <c r="K168" s="132" t="s">
        <v>206</v>
      </c>
      <c r="L168" s="253" t="s">
        <v>207</v>
      </c>
      <c r="N168" s="54" t="s">
        <v>59</v>
      </c>
      <c r="O168" s="54" t="s">
        <v>64</v>
      </c>
      <c r="P168" s="167" t="s">
        <v>65</v>
      </c>
      <c r="Q168" s="44"/>
      <c r="R168" s="44"/>
      <c r="S168" s="151"/>
      <c r="T168" s="44"/>
      <c r="U168" s="44"/>
    </row>
    <row r="169" spans="1:21">
      <c r="A169" s="87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P169" s="168"/>
      <c r="Q169" s="44"/>
      <c r="R169" s="44"/>
      <c r="S169" s="151"/>
    </row>
    <row r="170" spans="1:21">
      <c r="A170" s="114" t="s">
        <v>126</v>
      </c>
      <c r="B170" s="114">
        <v>2553265</v>
      </c>
      <c r="C170" s="44"/>
      <c r="D170" s="114" t="s">
        <v>405</v>
      </c>
      <c r="E170" s="114">
        <v>33265</v>
      </c>
      <c r="F170" s="44"/>
      <c r="G170" s="114" t="s">
        <v>406</v>
      </c>
      <c r="H170" s="114">
        <v>33265</v>
      </c>
      <c r="J170" s="114" t="s">
        <v>407</v>
      </c>
      <c r="K170" s="273">
        <v>5.3199999999999997E-2</v>
      </c>
      <c r="L170" s="44"/>
      <c r="P170" s="168"/>
      <c r="Q170" s="44"/>
      <c r="R170" s="44"/>
      <c r="S170" s="151"/>
    </row>
    <row r="171" spans="1:21">
      <c r="A171" s="87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89"/>
      <c r="P171" s="168"/>
      <c r="Q171" s="44"/>
      <c r="R171" s="44"/>
      <c r="S171" s="151"/>
    </row>
    <row r="172" spans="1:21">
      <c r="A172" s="82" t="s">
        <v>66</v>
      </c>
      <c r="B172" s="42" t="s">
        <v>63</v>
      </c>
      <c r="C172" s="42" t="s">
        <v>206</v>
      </c>
      <c r="D172" s="42" t="s">
        <v>146</v>
      </c>
      <c r="E172" s="76" t="s">
        <v>107</v>
      </c>
      <c r="F172" s="76" t="s">
        <v>67</v>
      </c>
      <c r="G172" s="76" t="s">
        <v>108</v>
      </c>
      <c r="H172" s="42" t="s">
        <v>109</v>
      </c>
      <c r="I172" s="42" t="s">
        <v>110</v>
      </c>
      <c r="J172" s="42" t="s">
        <v>419</v>
      </c>
      <c r="K172" s="42" t="s">
        <v>420</v>
      </c>
      <c r="L172" s="42" t="s">
        <v>240</v>
      </c>
      <c r="M172" s="42" t="s">
        <v>105</v>
      </c>
      <c r="N172" s="76" t="s">
        <v>306</v>
      </c>
      <c r="O172" s="44"/>
      <c r="P172" s="168"/>
      <c r="Q172" s="44"/>
      <c r="S172" s="151"/>
    </row>
    <row r="173" spans="1:21">
      <c r="A173" s="88" t="s">
        <v>78</v>
      </c>
      <c r="B173" s="45" t="s">
        <v>125</v>
      </c>
      <c r="C173" s="45" t="s">
        <v>421</v>
      </c>
      <c r="D173" s="45" t="s">
        <v>41</v>
      </c>
      <c r="E173" s="45"/>
      <c r="F173" s="45"/>
      <c r="G173" s="45"/>
      <c r="H173" s="46"/>
      <c r="I173" s="47"/>
      <c r="J173" s="45"/>
      <c r="K173" s="45"/>
      <c r="L173" s="48"/>
      <c r="M173" s="48"/>
      <c r="N173" s="276">
        <v>0.05</v>
      </c>
      <c r="O173" s="44"/>
      <c r="P173" s="168"/>
      <c r="Q173" s="44"/>
      <c r="S173" s="151"/>
    </row>
    <row r="174" spans="1:21">
      <c r="A174" s="88" t="s">
        <v>79</v>
      </c>
      <c r="B174" s="45" t="s">
        <v>125</v>
      </c>
      <c r="C174" s="45" t="s">
        <v>421</v>
      </c>
      <c r="D174" s="45" t="s">
        <v>41</v>
      </c>
      <c r="E174" s="45"/>
      <c r="F174" s="45"/>
      <c r="G174" s="45"/>
      <c r="H174" s="46"/>
      <c r="I174" s="47"/>
      <c r="J174" s="45"/>
      <c r="K174" s="45"/>
      <c r="L174" s="48"/>
      <c r="M174" s="48"/>
      <c r="N174" s="47"/>
      <c r="O174" s="44"/>
      <c r="P174" s="168"/>
      <c r="Q174" s="44"/>
      <c r="S174" s="151"/>
    </row>
    <row r="175" spans="1:21">
      <c r="A175" s="88" t="s">
        <v>80</v>
      </c>
      <c r="B175" s="45" t="s">
        <v>125</v>
      </c>
      <c r="C175" s="45" t="s">
        <v>421</v>
      </c>
      <c r="D175" s="45" t="s">
        <v>41</v>
      </c>
      <c r="E175" s="45"/>
      <c r="F175" s="45"/>
      <c r="G175" s="45"/>
      <c r="H175" s="46"/>
      <c r="I175" s="47"/>
      <c r="J175" s="45"/>
      <c r="K175" s="45"/>
      <c r="L175" s="48"/>
      <c r="M175" s="48"/>
      <c r="N175" s="47"/>
      <c r="O175" s="44"/>
      <c r="P175" s="168"/>
      <c r="Q175" s="44"/>
      <c r="S175" s="151"/>
    </row>
    <row r="176" spans="1:21">
      <c r="A176" s="88" t="s">
        <v>81</v>
      </c>
      <c r="B176" s="45" t="s">
        <v>125</v>
      </c>
      <c r="C176" s="45" t="s">
        <v>421</v>
      </c>
      <c r="D176" s="45" t="s">
        <v>41</v>
      </c>
      <c r="E176" s="45"/>
      <c r="F176" s="45"/>
      <c r="G176" s="45"/>
      <c r="H176" s="46"/>
      <c r="I176" s="47"/>
      <c r="J176" s="45"/>
      <c r="K176" s="45"/>
      <c r="L176" s="48"/>
      <c r="M176" s="48"/>
      <c r="N176" s="47"/>
      <c r="O176" s="44"/>
      <c r="P176" s="168"/>
      <c r="Q176" s="44"/>
      <c r="S176" s="151"/>
    </row>
    <row r="177" spans="1:19">
      <c r="A177" s="88" t="s">
        <v>82</v>
      </c>
      <c r="B177" s="45" t="s">
        <v>125</v>
      </c>
      <c r="C177" s="45" t="s">
        <v>421</v>
      </c>
      <c r="D177" s="45" t="s">
        <v>41</v>
      </c>
      <c r="E177" s="45"/>
      <c r="F177" s="45"/>
      <c r="G177" s="45"/>
      <c r="H177" s="46"/>
      <c r="I177" s="47"/>
      <c r="J177" s="45"/>
      <c r="K177" s="45"/>
      <c r="L177" s="48"/>
      <c r="M177" s="48"/>
      <c r="N177" s="47"/>
      <c r="O177" s="44"/>
      <c r="P177" s="168"/>
      <c r="Q177" s="44"/>
      <c r="S177" s="151"/>
    </row>
    <row r="178" spans="1:19" ht="15.75" thickBot="1">
      <c r="A178" s="169"/>
      <c r="B178" s="170"/>
      <c r="C178" s="157"/>
      <c r="D178" s="170"/>
      <c r="E178" s="157"/>
      <c r="F178" s="157"/>
      <c r="G178" s="157"/>
      <c r="H178" s="157"/>
      <c r="I178" s="158"/>
      <c r="J178" s="160"/>
      <c r="K178" s="158"/>
      <c r="L178" s="159"/>
      <c r="M178" s="171" t="s">
        <v>35</v>
      </c>
      <c r="N178" s="172"/>
      <c r="O178" s="173"/>
      <c r="P178" s="174"/>
      <c r="Q178" s="44"/>
      <c r="R178" s="44"/>
      <c r="S178" s="151"/>
    </row>
    <row r="179" spans="1:19" ht="15.75" thickBot="1">
      <c r="A179" s="175"/>
      <c r="B179" s="176"/>
      <c r="C179" s="177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178"/>
    </row>
    <row r="180" spans="1:19">
      <c r="A180" s="252"/>
      <c r="B180" s="146"/>
      <c r="C180" s="252"/>
    </row>
    <row r="181" spans="1:19" s="17" customFormat="1" ht="15.75" thickBot="1">
      <c r="A181" s="41"/>
    </row>
    <row r="182" spans="1:19" ht="16.5" thickTop="1" thickBot="1">
      <c r="A182" s="53" t="s">
        <v>201</v>
      </c>
    </row>
    <row r="183" spans="1:19" ht="16.5" thickTop="1" thickBot="1">
      <c r="A183" s="10" t="s">
        <v>202</v>
      </c>
    </row>
    <row r="184" spans="1:19" ht="16.5" thickTop="1" thickBot="1">
      <c r="A184" s="9" t="s">
        <v>404</v>
      </c>
    </row>
    <row r="185" spans="1:19" ht="15.75" thickTop="1"/>
    <row r="186" spans="1:19" ht="15.75" thickBot="1">
      <c r="A186" s="252" t="s">
        <v>416</v>
      </c>
      <c r="B186" s="145" t="s">
        <v>417</v>
      </c>
      <c r="C186" s="252" t="s">
        <v>418</v>
      </c>
    </row>
    <row r="187" spans="1:19">
      <c r="A187" s="213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100"/>
    </row>
    <row r="188" spans="1:19">
      <c r="A188" s="114" t="s">
        <v>126</v>
      </c>
      <c r="B188" s="114">
        <v>2553265</v>
      </c>
      <c r="C188" s="44"/>
      <c r="D188" s="114" t="s">
        <v>405</v>
      </c>
      <c r="E188" s="114">
        <v>33265</v>
      </c>
      <c r="F188" s="44"/>
      <c r="G188" s="114" t="s">
        <v>406</v>
      </c>
      <c r="H188" s="114">
        <v>33265</v>
      </c>
      <c r="J188" s="114" t="s">
        <v>407</v>
      </c>
      <c r="K188" s="273">
        <v>5.3199999999999997E-2</v>
      </c>
      <c r="R188" s="151"/>
    </row>
    <row r="189" spans="1:19">
      <c r="R189" s="151"/>
    </row>
    <row r="190" spans="1:19">
      <c r="A190" s="42" t="s">
        <v>211</v>
      </c>
      <c r="B190" s="331" t="s">
        <v>244</v>
      </c>
      <c r="C190" s="331"/>
      <c r="D190" s="49"/>
      <c r="E190" s="76" t="s">
        <v>206</v>
      </c>
      <c r="F190" s="253" t="s">
        <v>274</v>
      </c>
      <c r="G190" s="43"/>
      <c r="H190" s="1" t="s">
        <v>146</v>
      </c>
      <c r="I190" s="12" t="s">
        <v>13</v>
      </c>
      <c r="J190" s="44"/>
      <c r="K190" s="42" t="s">
        <v>222</v>
      </c>
      <c r="L190" s="12" t="s">
        <v>408</v>
      </c>
      <c r="M190" s="44"/>
      <c r="N190" s="76" t="s">
        <v>214</v>
      </c>
      <c r="O190" s="12" t="s">
        <v>51</v>
      </c>
      <c r="Q190" s="54" t="s">
        <v>59</v>
      </c>
      <c r="R190" s="54" t="s">
        <v>64</v>
      </c>
      <c r="S190" s="54" t="s">
        <v>65</v>
      </c>
    </row>
    <row r="191" spans="1:19">
      <c r="A191" s="190"/>
      <c r="R191" s="151"/>
    </row>
    <row r="192" spans="1:19">
      <c r="A192" s="205" t="s">
        <v>66</v>
      </c>
      <c r="B192" s="248" t="s">
        <v>206</v>
      </c>
      <c r="C192" s="42" t="s">
        <v>146</v>
      </c>
      <c r="D192" s="248" t="s">
        <v>214</v>
      </c>
      <c r="E192" s="248" t="s">
        <v>213</v>
      </c>
      <c r="F192" s="1" t="s">
        <v>409</v>
      </c>
      <c r="G192" s="248" t="s">
        <v>106</v>
      </c>
      <c r="H192" s="248" t="s">
        <v>96</v>
      </c>
      <c r="I192" s="248" t="s">
        <v>223</v>
      </c>
      <c r="J192" s="248" t="s">
        <v>422</v>
      </c>
      <c r="K192" s="248" t="s">
        <v>423</v>
      </c>
      <c r="L192" s="248" t="s">
        <v>424</v>
      </c>
      <c r="M192" s="248" t="s">
        <v>425</v>
      </c>
      <c r="N192" s="248" t="s">
        <v>426</v>
      </c>
      <c r="O192" s="133" t="s">
        <v>233</v>
      </c>
      <c r="P192" s="133" t="s">
        <v>234</v>
      </c>
      <c r="Q192" s="249" t="s">
        <v>219</v>
      </c>
      <c r="R192" s="248" t="s">
        <v>220</v>
      </c>
    </row>
    <row r="193" spans="1:18">
      <c r="A193" s="88" t="s">
        <v>77</v>
      </c>
      <c r="B193" s="229" t="s">
        <v>274</v>
      </c>
      <c r="C193" s="45" t="s">
        <v>41</v>
      </c>
      <c r="D193" s="3" t="s">
        <v>51</v>
      </c>
      <c r="E193" s="193">
        <v>1810181236548990</v>
      </c>
      <c r="F193" s="3" t="s">
        <v>410</v>
      </c>
      <c r="G193" s="3">
        <v>25</v>
      </c>
      <c r="H193" s="3">
        <v>2000</v>
      </c>
      <c r="I193" s="3">
        <f>H193-G193</f>
        <v>1975</v>
      </c>
      <c r="J193" s="3">
        <v>4000</v>
      </c>
      <c r="K193" s="3">
        <v>1000</v>
      </c>
      <c r="L193" s="3">
        <v>600</v>
      </c>
      <c r="M193" s="3">
        <v>50</v>
      </c>
      <c r="N193" s="3">
        <v>2</v>
      </c>
      <c r="O193" s="3">
        <v>50</v>
      </c>
      <c r="P193" s="3">
        <f>O193+N193</f>
        <v>52</v>
      </c>
      <c r="Q193" s="232" t="s">
        <v>226</v>
      </c>
      <c r="R193" s="207" t="s">
        <v>227</v>
      </c>
    </row>
    <row r="194" spans="1:18">
      <c r="A194" s="88" t="s">
        <v>83</v>
      </c>
      <c r="B194" s="229" t="s">
        <v>274</v>
      </c>
      <c r="C194" s="45" t="s">
        <v>41</v>
      </c>
      <c r="D194" s="3" t="s">
        <v>51</v>
      </c>
      <c r="E194" s="208">
        <v>1810181236548990</v>
      </c>
      <c r="F194" s="3" t="s">
        <v>411</v>
      </c>
      <c r="G194" s="3">
        <v>25</v>
      </c>
      <c r="H194" s="3">
        <v>2000</v>
      </c>
      <c r="I194" s="3">
        <f t="shared" ref="I194:I196" si="3">H194-G194</f>
        <v>1975</v>
      </c>
      <c r="J194" s="3">
        <v>4000</v>
      </c>
      <c r="K194" s="3">
        <v>1000</v>
      </c>
      <c r="L194" s="3">
        <v>600</v>
      </c>
      <c r="M194" s="3">
        <v>50</v>
      </c>
      <c r="N194" s="3">
        <v>2</v>
      </c>
      <c r="O194" s="3">
        <v>50</v>
      </c>
      <c r="P194" s="3">
        <f>O194+N194</f>
        <v>52</v>
      </c>
      <c r="Q194" s="232" t="s">
        <v>226</v>
      </c>
      <c r="R194" s="207" t="s">
        <v>227</v>
      </c>
    </row>
    <row r="195" spans="1:18">
      <c r="A195" s="88" t="s">
        <v>84</v>
      </c>
      <c r="B195" s="229" t="s">
        <v>274</v>
      </c>
      <c r="C195" s="45" t="s">
        <v>41</v>
      </c>
      <c r="D195" s="3" t="s">
        <v>51</v>
      </c>
      <c r="E195" s="208">
        <v>1810181236548990</v>
      </c>
      <c r="F195" s="3" t="s">
        <v>412</v>
      </c>
      <c r="G195" s="3">
        <v>25</v>
      </c>
      <c r="H195" s="3">
        <v>2000</v>
      </c>
      <c r="I195" s="3">
        <f t="shared" si="3"/>
        <v>1975</v>
      </c>
      <c r="J195" s="3">
        <v>4000</v>
      </c>
      <c r="K195" s="3">
        <v>1000</v>
      </c>
      <c r="L195" s="3">
        <v>600</v>
      </c>
      <c r="M195" s="3">
        <v>50</v>
      </c>
      <c r="N195" s="3">
        <v>2</v>
      </c>
      <c r="O195" s="3">
        <v>50</v>
      </c>
      <c r="P195" s="3">
        <f>O195+N195</f>
        <v>52</v>
      </c>
      <c r="Q195" s="232" t="s">
        <v>226</v>
      </c>
      <c r="R195" s="207" t="s">
        <v>227</v>
      </c>
    </row>
    <row r="196" spans="1:18">
      <c r="A196" s="88" t="s">
        <v>85</v>
      </c>
      <c r="B196" s="229" t="s">
        <v>274</v>
      </c>
      <c r="C196" s="45" t="s">
        <v>41</v>
      </c>
      <c r="D196" s="3" t="s">
        <v>51</v>
      </c>
      <c r="E196" s="208">
        <v>1810181236548990</v>
      </c>
      <c r="F196" s="3" t="s">
        <v>413</v>
      </c>
      <c r="G196" s="3">
        <v>25</v>
      </c>
      <c r="H196" s="3">
        <v>2000</v>
      </c>
      <c r="I196" s="3">
        <f t="shared" si="3"/>
        <v>1975</v>
      </c>
      <c r="J196" s="3">
        <v>4000</v>
      </c>
      <c r="K196" s="3">
        <v>1000</v>
      </c>
      <c r="L196" s="3">
        <v>600</v>
      </c>
      <c r="M196" s="3">
        <v>50</v>
      </c>
      <c r="N196" s="3">
        <v>2</v>
      </c>
      <c r="O196" s="3">
        <v>50</v>
      </c>
      <c r="P196" s="3">
        <f>O196+N196</f>
        <v>52</v>
      </c>
      <c r="Q196" s="232" t="s">
        <v>226</v>
      </c>
      <c r="R196" s="207" t="s">
        <v>227</v>
      </c>
    </row>
    <row r="197" spans="1:18">
      <c r="A197" s="190"/>
      <c r="R197" s="233" t="s">
        <v>35</v>
      </c>
    </row>
    <row r="198" spans="1:18" ht="15.75" thickBot="1">
      <c r="A198" s="22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178"/>
    </row>
    <row r="199" spans="1:18">
      <c r="A199" s="252"/>
      <c r="B199" s="146"/>
      <c r="C199" s="252"/>
    </row>
    <row r="200" spans="1:18" s="17" customFormat="1" ht="15.75" thickBot="1">
      <c r="A200" s="41"/>
    </row>
    <row r="201" spans="1:18" ht="16.5" thickTop="1" thickBot="1">
      <c r="A201" s="53" t="s">
        <v>201</v>
      </c>
    </row>
    <row r="202" spans="1:18" ht="16.5" thickTop="1" thickBot="1">
      <c r="A202" s="10" t="s">
        <v>202</v>
      </c>
    </row>
    <row r="203" spans="1:18" ht="16.5" thickTop="1" thickBot="1">
      <c r="A203" s="9" t="s">
        <v>404</v>
      </c>
    </row>
    <row r="204" spans="1:18" ht="15.75" thickTop="1"/>
    <row r="205" spans="1:18" ht="15.75" thickBot="1">
      <c r="A205" s="252" t="s">
        <v>416</v>
      </c>
      <c r="B205" s="252" t="s">
        <v>417</v>
      </c>
      <c r="C205" s="145" t="s">
        <v>418</v>
      </c>
    </row>
    <row r="206" spans="1:18">
      <c r="A206" s="213"/>
      <c r="B206" s="99"/>
      <c r="C206" s="99"/>
      <c r="D206" s="99"/>
      <c r="E206" s="99"/>
      <c r="F206" s="99"/>
      <c r="G206" s="99"/>
      <c r="H206" s="99"/>
      <c r="I206" s="99"/>
      <c r="J206" s="277"/>
    </row>
    <row r="207" spans="1:18">
      <c r="A207" s="1" t="s">
        <v>146</v>
      </c>
      <c r="B207" s="12" t="s">
        <v>13</v>
      </c>
      <c r="C207" s="44"/>
      <c r="D207" s="248" t="s">
        <v>213</v>
      </c>
      <c r="E207" s="215"/>
      <c r="F207" s="274"/>
      <c r="G207" s="275" t="s">
        <v>222</v>
      </c>
      <c r="H207" s="215"/>
      <c r="J207" s="54" t="s">
        <v>59</v>
      </c>
    </row>
    <row r="208" spans="1:18">
      <c r="A208" s="190"/>
      <c r="J208" s="278"/>
    </row>
    <row r="209" spans="1:10">
      <c r="A209" s="216" t="s">
        <v>206</v>
      </c>
      <c r="B209" s="23" t="s">
        <v>214</v>
      </c>
      <c r="C209" s="248" t="s">
        <v>422</v>
      </c>
      <c r="D209" s="248" t="s">
        <v>423</v>
      </c>
      <c r="E209" s="248" t="s">
        <v>424</v>
      </c>
      <c r="F209" s="249" t="s">
        <v>219</v>
      </c>
      <c r="G209" s="248" t="s">
        <v>220</v>
      </c>
      <c r="H209" s="281"/>
      <c r="I209" s="281"/>
      <c r="J209" s="278"/>
    </row>
    <row r="210" spans="1:10">
      <c r="A210" s="217" t="s">
        <v>274</v>
      </c>
      <c r="B210" s="206" t="s">
        <v>51</v>
      </c>
      <c r="C210" s="3">
        <v>40</v>
      </c>
      <c r="D210" s="3">
        <v>10</v>
      </c>
      <c r="E210" s="3">
        <v>6</v>
      </c>
      <c r="F210" s="207" t="s">
        <v>226</v>
      </c>
      <c r="G210" s="207" t="s">
        <v>227</v>
      </c>
      <c r="H210" s="282"/>
      <c r="I210" s="282"/>
      <c r="J210" s="278"/>
    </row>
    <row r="211" spans="1:10">
      <c r="A211" s="345" t="s">
        <v>235</v>
      </c>
      <c r="B211" s="346"/>
      <c r="C211" s="346"/>
      <c r="D211" s="346"/>
      <c r="E211" s="346"/>
      <c r="F211" s="346"/>
      <c r="G211" s="347"/>
      <c r="H211" s="283"/>
      <c r="I211" s="283"/>
      <c r="J211" s="278"/>
    </row>
    <row r="212" spans="1:10">
      <c r="A212" s="348" t="s">
        <v>427</v>
      </c>
      <c r="B212" s="349"/>
      <c r="C212" s="349"/>
      <c r="D212" s="349"/>
      <c r="E212" s="349"/>
      <c r="F212" s="349"/>
      <c r="G212" s="350"/>
      <c r="H212" s="284"/>
      <c r="I212" s="284"/>
      <c r="J212" s="278"/>
    </row>
    <row r="213" spans="1:10">
      <c r="A213" s="348"/>
      <c r="B213" s="349"/>
      <c r="C213" s="349"/>
      <c r="D213" s="349"/>
      <c r="E213" s="349"/>
      <c r="F213" s="349"/>
      <c r="G213" s="350"/>
      <c r="H213" s="284"/>
      <c r="I213" s="284"/>
      <c r="J213" s="278"/>
    </row>
    <row r="214" spans="1:10">
      <c r="A214" s="348"/>
      <c r="B214" s="349"/>
      <c r="C214" s="349"/>
      <c r="D214" s="349"/>
      <c r="E214" s="349"/>
      <c r="F214" s="349"/>
      <c r="G214" s="350"/>
      <c r="H214" s="284"/>
      <c r="I214" s="284"/>
      <c r="J214" s="278"/>
    </row>
    <row r="215" spans="1:10">
      <c r="A215" s="348"/>
      <c r="B215" s="349"/>
      <c r="C215" s="349"/>
      <c r="D215" s="349"/>
      <c r="E215" s="349"/>
      <c r="F215" s="349"/>
      <c r="G215" s="350"/>
      <c r="H215" s="284"/>
      <c r="I215" s="284"/>
      <c r="J215" s="278"/>
    </row>
    <row r="216" spans="1:10">
      <c r="A216" s="348"/>
      <c r="B216" s="349"/>
      <c r="C216" s="349"/>
      <c r="D216" s="349"/>
      <c r="E216" s="349"/>
      <c r="F216" s="349"/>
      <c r="G216" s="350"/>
      <c r="H216" s="284"/>
      <c r="I216" s="284"/>
      <c r="J216" s="278"/>
    </row>
    <row r="217" spans="1:10" ht="15.75" thickBot="1">
      <c r="A217" s="83"/>
      <c r="B217" s="83"/>
      <c r="C217" s="83"/>
      <c r="D217" s="83"/>
      <c r="E217" s="83"/>
      <c r="F217" s="83"/>
      <c r="G217" s="83"/>
      <c r="H217" s="83"/>
      <c r="I217" s="83"/>
      <c r="J217" s="279"/>
    </row>
    <row r="218" spans="1:10">
      <c r="A218" s="254"/>
      <c r="B218" s="254"/>
      <c r="C218" s="254"/>
      <c r="D218" s="254"/>
      <c r="E218" s="254"/>
    </row>
    <row r="219" spans="1:10" s="17" customFormat="1">
      <c r="A219" s="41"/>
    </row>
    <row r="220" spans="1:10">
      <c r="A220" s="16" t="s">
        <v>14</v>
      </c>
    </row>
    <row r="221" spans="1:10">
      <c r="A221" t="s">
        <v>15</v>
      </c>
    </row>
  </sheetData>
  <mergeCells count="19">
    <mergeCell ref="B24:C24"/>
    <mergeCell ref="B10:C10"/>
    <mergeCell ref="B12:D12"/>
    <mergeCell ref="B26:C26"/>
    <mergeCell ref="B50:C50"/>
    <mergeCell ref="B61:C61"/>
    <mergeCell ref="A83:E87"/>
    <mergeCell ref="B97:C97"/>
    <mergeCell ref="B99:D99"/>
    <mergeCell ref="B111:C111"/>
    <mergeCell ref="B168:C168"/>
    <mergeCell ref="B190:C190"/>
    <mergeCell ref="A211:G211"/>
    <mergeCell ref="A212:G216"/>
    <mergeCell ref="B113:C113"/>
    <mergeCell ref="B135:C135"/>
    <mergeCell ref="B152:C152"/>
    <mergeCell ref="B154:D154"/>
    <mergeCell ref="B166:C166"/>
  </mergeCells>
  <dataValidations count="2">
    <dataValidation type="list" allowBlank="1" showInputMessage="1" showErrorMessage="1" sqref="U61 O61:P61 O50:P50 L50:M50 S61" xr:uid="{19F589CC-EDD7-43E3-9798-3E983513DFE0}">
      <formula1>#REF!</formula1>
    </dataValidation>
    <dataValidation type="list" allowBlank="1" showInputMessage="1" showErrorMessage="1" sqref="M12 I26 I50 I61 B78 M99 I113 I135 M154 I168 I190 B207" xr:uid="{4916D3C1-E395-4D4D-B0CA-40D8CE4AD99C}">
      <formula1>#REF!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E211-E344-4A1C-9944-E079C6CFEBFE}">
  <dimension ref="A1:F99"/>
  <sheetViews>
    <sheetView workbookViewId="0">
      <selection activeCell="H21" sqref="H21"/>
    </sheetView>
  </sheetViews>
  <sheetFormatPr defaultColWidth="8.7109375" defaultRowHeight="15"/>
  <cols>
    <col min="1" max="1" width="13.5703125" style="269" bestFit="1" customWidth="1"/>
    <col min="2" max="2" width="20.85546875" style="269" customWidth="1"/>
    <col min="3" max="3" width="24.7109375" style="269" customWidth="1"/>
    <col min="4" max="4" width="39.28515625" style="269" customWidth="1"/>
    <col min="5" max="5" width="35" style="269" customWidth="1"/>
    <col min="6" max="6" width="67.5703125" style="269" bestFit="1" customWidth="1"/>
    <col min="7" max="16384" width="8.7109375" style="269"/>
  </cols>
  <sheetData>
    <row r="1" spans="1:6" ht="34.5" customHeight="1">
      <c r="A1" s="285" t="s">
        <v>307</v>
      </c>
      <c r="B1" s="285" t="s">
        <v>308</v>
      </c>
      <c r="C1" s="285" t="s">
        <v>309</v>
      </c>
      <c r="D1" s="285" t="s">
        <v>428</v>
      </c>
      <c r="E1" s="285" t="s">
        <v>429</v>
      </c>
      <c r="F1" s="285" t="s">
        <v>430</v>
      </c>
    </row>
    <row r="2" spans="1:6">
      <c r="A2" s="361" t="s">
        <v>310</v>
      </c>
      <c r="B2" s="366" t="s">
        <v>311</v>
      </c>
      <c r="C2" s="286" t="s">
        <v>312</v>
      </c>
      <c r="D2" s="286"/>
      <c r="E2" s="286"/>
      <c r="F2" s="286" t="s">
        <v>339</v>
      </c>
    </row>
    <row r="3" spans="1:6" ht="45">
      <c r="A3" s="361"/>
      <c r="B3" s="366"/>
      <c r="C3" s="286" t="s">
        <v>313</v>
      </c>
      <c r="D3" s="286"/>
      <c r="E3" s="268" t="s">
        <v>314</v>
      </c>
      <c r="F3" s="286" t="s">
        <v>315</v>
      </c>
    </row>
    <row r="4" spans="1:6">
      <c r="A4" s="361"/>
      <c r="B4" s="366"/>
      <c r="C4" s="286" t="s">
        <v>316</v>
      </c>
      <c r="D4" s="286"/>
      <c r="E4" s="286"/>
      <c r="F4" s="286" t="s">
        <v>339</v>
      </c>
    </row>
    <row r="5" spans="1:6">
      <c r="A5" s="361"/>
      <c r="B5" s="366"/>
      <c r="C5" s="286" t="s">
        <v>317</v>
      </c>
      <c r="D5" s="286"/>
      <c r="E5" s="286"/>
      <c r="F5" s="286" t="s">
        <v>339</v>
      </c>
    </row>
    <row r="6" spans="1:6">
      <c r="A6" s="361"/>
      <c r="B6" s="366"/>
      <c r="C6" s="286" t="s">
        <v>318</v>
      </c>
      <c r="D6" s="286"/>
      <c r="E6" s="286"/>
      <c r="F6" s="286" t="s">
        <v>431</v>
      </c>
    </row>
    <row r="7" spans="1:6">
      <c r="A7" s="361"/>
      <c r="B7" s="366"/>
      <c r="C7" s="286" t="s">
        <v>319</v>
      </c>
      <c r="D7" s="286"/>
      <c r="E7" s="286"/>
      <c r="F7" s="286" t="s">
        <v>432</v>
      </c>
    </row>
    <row r="8" spans="1:6">
      <c r="A8" s="361"/>
      <c r="B8" s="366"/>
      <c r="C8" s="286" t="s">
        <v>320</v>
      </c>
      <c r="D8" s="286"/>
      <c r="E8" s="286"/>
      <c r="F8" s="286" t="s">
        <v>433</v>
      </c>
    </row>
    <row r="9" spans="1:6">
      <c r="A9" s="361"/>
      <c r="B9" s="366"/>
      <c r="C9" s="268" t="s">
        <v>321</v>
      </c>
      <c r="D9" s="268"/>
      <c r="E9" s="286"/>
      <c r="F9" s="286" t="s">
        <v>322</v>
      </c>
    </row>
    <row r="10" spans="1:6">
      <c r="A10" s="361"/>
      <c r="B10" s="366"/>
      <c r="C10" s="268" t="s">
        <v>323</v>
      </c>
      <c r="D10" s="268"/>
      <c r="E10" s="286"/>
      <c r="F10" s="286" t="s">
        <v>339</v>
      </c>
    </row>
    <row r="11" spans="1:6">
      <c r="A11" s="361"/>
      <c r="B11" s="366"/>
      <c r="C11" s="268" t="s">
        <v>324</v>
      </c>
      <c r="D11" s="268"/>
      <c r="E11" s="286"/>
      <c r="F11" s="286" t="s">
        <v>339</v>
      </c>
    </row>
    <row r="12" spans="1:6">
      <c r="A12" s="361"/>
      <c r="B12" s="366"/>
      <c r="C12" s="268" t="s">
        <v>325</v>
      </c>
      <c r="D12" s="268"/>
      <c r="E12" s="286"/>
      <c r="F12" s="286" t="s">
        <v>339</v>
      </c>
    </row>
    <row r="13" spans="1:6">
      <c r="A13" s="361"/>
      <c r="B13" s="366"/>
      <c r="C13" s="268" t="s">
        <v>326</v>
      </c>
      <c r="D13" s="268"/>
      <c r="E13" s="286"/>
      <c r="F13" s="286" t="s">
        <v>434</v>
      </c>
    </row>
    <row r="14" spans="1:6">
      <c r="A14" s="361"/>
      <c r="B14" s="366"/>
      <c r="C14" s="268" t="s">
        <v>327</v>
      </c>
      <c r="D14" s="268"/>
      <c r="E14" s="286"/>
      <c r="F14" s="286" t="s">
        <v>435</v>
      </c>
    </row>
    <row r="15" spans="1:6">
      <c r="A15" s="361"/>
      <c r="B15" s="366"/>
      <c r="C15" s="268" t="s">
        <v>328</v>
      </c>
      <c r="D15" s="268"/>
      <c r="E15" s="286"/>
      <c r="F15" s="286" t="s">
        <v>341</v>
      </c>
    </row>
    <row r="16" spans="1:6">
      <c r="A16" s="361"/>
      <c r="B16" s="366"/>
      <c r="C16" s="268" t="s">
        <v>329</v>
      </c>
      <c r="D16" s="268"/>
      <c r="E16" s="286"/>
      <c r="F16" s="286" t="s">
        <v>436</v>
      </c>
    </row>
    <row r="17" spans="1:6">
      <c r="A17" s="361"/>
      <c r="B17" s="366"/>
      <c r="C17" s="268" t="s">
        <v>330</v>
      </c>
      <c r="D17" s="268"/>
      <c r="E17" s="286"/>
      <c r="F17" s="286" t="s">
        <v>436</v>
      </c>
    </row>
    <row r="18" spans="1:6">
      <c r="A18" s="361"/>
      <c r="B18" s="366"/>
      <c r="C18" s="268" t="s">
        <v>331</v>
      </c>
      <c r="D18" s="268"/>
      <c r="E18" s="286"/>
      <c r="F18" s="286" t="s">
        <v>341</v>
      </c>
    </row>
    <row r="19" spans="1:6">
      <c r="A19" s="361"/>
      <c r="B19" s="366"/>
      <c r="C19" s="268" t="s">
        <v>332</v>
      </c>
      <c r="D19" s="268"/>
      <c r="E19" s="286"/>
      <c r="F19" s="286" t="s">
        <v>333</v>
      </c>
    </row>
    <row r="20" spans="1:6">
      <c r="A20" s="361"/>
      <c r="B20" s="366"/>
      <c r="C20" s="268" t="s">
        <v>437</v>
      </c>
      <c r="D20" s="268"/>
      <c r="E20" s="286"/>
      <c r="F20" s="286" t="s">
        <v>334</v>
      </c>
    </row>
    <row r="21" spans="1:6">
      <c r="A21" s="361"/>
      <c r="B21" s="366"/>
      <c r="C21" s="268" t="s">
        <v>335</v>
      </c>
      <c r="D21" s="268"/>
      <c r="E21" s="286"/>
      <c r="F21" s="286" t="s">
        <v>315</v>
      </c>
    </row>
    <row r="22" spans="1:6">
      <c r="A22" s="361"/>
      <c r="B22" s="366"/>
      <c r="C22" s="286" t="s">
        <v>336</v>
      </c>
      <c r="D22" s="286"/>
      <c r="E22" s="286"/>
      <c r="F22" s="286" t="s">
        <v>337</v>
      </c>
    </row>
    <row r="23" spans="1:6">
      <c r="A23" s="361"/>
      <c r="B23" s="367" t="s">
        <v>338</v>
      </c>
      <c r="C23" s="268" t="s">
        <v>312</v>
      </c>
      <c r="D23" s="268"/>
      <c r="E23" s="286"/>
      <c r="F23" s="286" t="s">
        <v>339</v>
      </c>
    </row>
    <row r="24" spans="1:6">
      <c r="A24" s="361"/>
      <c r="B24" s="367"/>
      <c r="C24" s="268" t="s">
        <v>340</v>
      </c>
      <c r="D24" s="268"/>
      <c r="E24" s="286"/>
      <c r="F24" s="286" t="s">
        <v>341</v>
      </c>
    </row>
    <row r="25" spans="1:6" ht="180">
      <c r="A25" s="361"/>
      <c r="B25" s="367"/>
      <c r="C25" s="271" t="s">
        <v>342</v>
      </c>
      <c r="D25" s="271"/>
      <c r="E25" s="271" t="s">
        <v>343</v>
      </c>
      <c r="F25" s="271" t="s">
        <v>438</v>
      </c>
    </row>
    <row r="26" spans="1:6">
      <c r="A26" s="361"/>
      <c r="B26" s="367"/>
      <c r="C26" s="268" t="s">
        <v>344</v>
      </c>
      <c r="D26" s="268"/>
      <c r="E26" s="286">
        <v>7</v>
      </c>
      <c r="F26" s="286" t="s">
        <v>339</v>
      </c>
    </row>
    <row r="27" spans="1:6">
      <c r="A27" s="361"/>
      <c r="B27" s="367"/>
      <c r="C27" s="268" t="s">
        <v>345</v>
      </c>
      <c r="D27" s="268"/>
      <c r="E27" s="286">
        <v>100</v>
      </c>
      <c r="F27" s="286" t="s">
        <v>339</v>
      </c>
    </row>
    <row r="28" spans="1:6">
      <c r="A28" s="361"/>
      <c r="B28" s="361" t="s">
        <v>346</v>
      </c>
      <c r="C28" s="268" t="s">
        <v>437</v>
      </c>
      <c r="D28" s="268"/>
      <c r="E28" s="286"/>
      <c r="F28" s="286" t="s">
        <v>339</v>
      </c>
    </row>
    <row r="29" spans="1:6">
      <c r="A29" s="361"/>
      <c r="B29" s="361"/>
      <c r="C29" s="268" t="s">
        <v>347</v>
      </c>
      <c r="D29" s="268"/>
      <c r="E29" s="286"/>
      <c r="F29" s="286" t="s">
        <v>339</v>
      </c>
    </row>
    <row r="30" spans="1:6">
      <c r="A30" s="361"/>
      <c r="B30" s="361"/>
      <c r="C30" s="268" t="s">
        <v>348</v>
      </c>
      <c r="D30" s="268"/>
      <c r="E30" s="286"/>
      <c r="F30" s="286" t="s">
        <v>341</v>
      </c>
    </row>
    <row r="31" spans="1:6">
      <c r="A31" s="361"/>
      <c r="B31" s="361"/>
      <c r="C31" s="268" t="s">
        <v>349</v>
      </c>
      <c r="D31" s="268"/>
      <c r="E31" s="286"/>
      <c r="F31" s="286" t="s">
        <v>315</v>
      </c>
    </row>
    <row r="32" spans="1:6">
      <c r="A32" s="361"/>
      <c r="B32" s="361"/>
      <c r="C32" s="268" t="s">
        <v>350</v>
      </c>
      <c r="D32" s="268"/>
      <c r="E32" s="286"/>
      <c r="F32" s="286" t="s">
        <v>439</v>
      </c>
    </row>
    <row r="33" spans="1:6">
      <c r="A33" s="361"/>
      <c r="B33" s="361"/>
      <c r="C33" s="268" t="s">
        <v>351</v>
      </c>
      <c r="D33" s="268"/>
      <c r="E33" s="286"/>
      <c r="F33" s="286" t="s">
        <v>339</v>
      </c>
    </row>
    <row r="34" spans="1:6">
      <c r="A34" s="361"/>
      <c r="B34" s="361" t="s">
        <v>352</v>
      </c>
      <c r="C34" s="286" t="s">
        <v>349</v>
      </c>
      <c r="D34" s="286"/>
      <c r="E34" s="286"/>
      <c r="F34" s="286" t="s">
        <v>339</v>
      </c>
    </row>
    <row r="35" spans="1:6">
      <c r="A35" s="361"/>
      <c r="B35" s="361"/>
      <c r="C35" s="268" t="s">
        <v>353</v>
      </c>
      <c r="D35" s="268"/>
      <c r="E35" s="286"/>
      <c r="F35" s="286" t="s">
        <v>339</v>
      </c>
    </row>
    <row r="36" spans="1:6">
      <c r="A36" s="361"/>
      <c r="B36" s="361"/>
      <c r="C36" s="268" t="s">
        <v>354</v>
      </c>
      <c r="D36" s="268"/>
      <c r="E36" s="286"/>
      <c r="F36" s="286" t="s">
        <v>315</v>
      </c>
    </row>
    <row r="37" spans="1:6">
      <c r="A37" s="361"/>
      <c r="B37" s="361"/>
      <c r="C37" s="268" t="s">
        <v>353</v>
      </c>
      <c r="D37" s="268"/>
      <c r="E37" s="286"/>
      <c r="F37" s="286" t="s">
        <v>339</v>
      </c>
    </row>
    <row r="38" spans="1:6">
      <c r="A38" s="361"/>
      <c r="B38" s="361"/>
      <c r="C38" s="268" t="s">
        <v>354</v>
      </c>
      <c r="D38" s="268"/>
      <c r="E38" s="286"/>
      <c r="F38" s="286" t="s">
        <v>315</v>
      </c>
    </row>
    <row r="39" spans="1:6">
      <c r="A39" s="361"/>
      <c r="B39" s="361"/>
      <c r="C39" s="268" t="s">
        <v>353</v>
      </c>
      <c r="D39" s="268"/>
      <c r="E39" s="286"/>
      <c r="F39" s="286" t="s">
        <v>339</v>
      </c>
    </row>
    <row r="40" spans="1:6">
      <c r="A40" s="361"/>
      <c r="B40" s="361"/>
      <c r="C40" s="268" t="s">
        <v>354</v>
      </c>
      <c r="D40" s="268"/>
      <c r="E40" s="286"/>
      <c r="F40" s="286" t="s">
        <v>315</v>
      </c>
    </row>
    <row r="41" spans="1:6">
      <c r="A41" s="361"/>
      <c r="B41" s="366" t="s">
        <v>355</v>
      </c>
      <c r="C41" s="268" t="s">
        <v>356</v>
      </c>
      <c r="D41" s="268"/>
      <c r="E41" s="286"/>
      <c r="F41" s="286" t="s">
        <v>339</v>
      </c>
    </row>
    <row r="42" spans="1:6">
      <c r="A42" s="361"/>
      <c r="B42" s="366"/>
      <c r="C42" s="268" t="s">
        <v>440</v>
      </c>
      <c r="D42" s="268"/>
      <c r="E42" s="286"/>
      <c r="F42" s="286" t="s">
        <v>339</v>
      </c>
    </row>
    <row r="43" spans="1:6">
      <c r="A43" s="361"/>
      <c r="B43" s="366"/>
      <c r="C43" s="268" t="s">
        <v>347</v>
      </c>
      <c r="D43" s="268"/>
      <c r="E43" s="286"/>
      <c r="F43" s="286" t="s">
        <v>339</v>
      </c>
    </row>
    <row r="44" spans="1:6">
      <c r="A44" s="361"/>
      <c r="B44" s="366"/>
      <c r="C44" s="268" t="s">
        <v>357</v>
      </c>
      <c r="D44" s="268"/>
      <c r="E44" s="286"/>
      <c r="F44" s="286" t="s">
        <v>339</v>
      </c>
    </row>
    <row r="45" spans="1:6">
      <c r="A45" s="361"/>
      <c r="B45" s="366"/>
      <c r="C45" s="268" t="s">
        <v>358</v>
      </c>
      <c r="D45" s="268"/>
      <c r="E45" s="286"/>
      <c r="F45" s="286" t="s">
        <v>341</v>
      </c>
    </row>
    <row r="46" spans="1:6">
      <c r="A46" s="361"/>
      <c r="B46" s="366"/>
      <c r="C46" s="268" t="s">
        <v>351</v>
      </c>
      <c r="D46" s="268"/>
      <c r="E46" s="286"/>
      <c r="F46" s="286" t="s">
        <v>339</v>
      </c>
    </row>
    <row r="47" spans="1:6" ht="30">
      <c r="A47" s="361" t="s">
        <v>359</v>
      </c>
      <c r="B47" s="366" t="s">
        <v>360</v>
      </c>
      <c r="C47" s="268" t="s">
        <v>361</v>
      </c>
      <c r="D47" s="268"/>
      <c r="E47" s="286"/>
      <c r="F47" s="271" t="s">
        <v>441</v>
      </c>
    </row>
    <row r="48" spans="1:6">
      <c r="A48" s="361"/>
      <c r="B48" s="366"/>
      <c r="C48" s="268" t="s">
        <v>362</v>
      </c>
      <c r="D48" s="268"/>
      <c r="E48" s="286"/>
      <c r="F48" s="286" t="s">
        <v>339</v>
      </c>
    </row>
    <row r="49" spans="1:6">
      <c r="A49" s="361"/>
      <c r="B49" s="366"/>
      <c r="C49" s="268" t="s">
        <v>363</v>
      </c>
      <c r="D49" s="268"/>
      <c r="E49" s="286"/>
      <c r="F49" s="286" t="s">
        <v>339</v>
      </c>
    </row>
    <row r="50" spans="1:6">
      <c r="A50" s="361"/>
      <c r="B50" s="366"/>
      <c r="C50" s="268" t="s">
        <v>364</v>
      </c>
      <c r="D50" s="268"/>
      <c r="E50" s="286"/>
      <c r="F50" s="286" t="s">
        <v>339</v>
      </c>
    </row>
    <row r="51" spans="1:6">
      <c r="A51" s="361"/>
      <c r="B51" s="366"/>
      <c r="C51" s="268" t="s">
        <v>442</v>
      </c>
      <c r="D51" s="268"/>
      <c r="E51" s="286"/>
      <c r="F51" s="286" t="s">
        <v>339</v>
      </c>
    </row>
    <row r="52" spans="1:6">
      <c r="A52" s="361"/>
      <c r="B52" s="366"/>
      <c r="C52" s="268" t="s">
        <v>365</v>
      </c>
      <c r="D52" s="268"/>
      <c r="E52" s="286"/>
      <c r="F52" s="286" t="s">
        <v>339</v>
      </c>
    </row>
    <row r="53" spans="1:6">
      <c r="A53" s="361"/>
      <c r="B53" s="366"/>
      <c r="C53" s="268" t="s">
        <v>345</v>
      </c>
      <c r="D53" s="268"/>
      <c r="E53" s="286"/>
      <c r="F53" s="286" t="s">
        <v>339</v>
      </c>
    </row>
    <row r="54" spans="1:6">
      <c r="A54" s="361"/>
      <c r="B54" s="366"/>
      <c r="C54" s="268" t="s">
        <v>348</v>
      </c>
      <c r="D54" s="268"/>
      <c r="E54" s="286"/>
      <c r="F54" s="286" t="s">
        <v>341</v>
      </c>
    </row>
    <row r="55" spans="1:6">
      <c r="A55" s="361"/>
      <c r="B55" s="366"/>
      <c r="C55" s="268" t="s">
        <v>366</v>
      </c>
      <c r="D55" s="268"/>
      <c r="E55" s="286"/>
      <c r="F55" s="286" t="s">
        <v>341</v>
      </c>
    </row>
    <row r="56" spans="1:6" ht="45">
      <c r="A56" s="361"/>
      <c r="B56" s="366"/>
      <c r="C56" s="268" t="s">
        <v>367</v>
      </c>
      <c r="D56" s="268"/>
      <c r="E56" s="268" t="s">
        <v>368</v>
      </c>
      <c r="F56" s="286" t="s">
        <v>315</v>
      </c>
    </row>
    <row r="57" spans="1:6" ht="75">
      <c r="A57" s="361"/>
      <c r="B57" s="366"/>
      <c r="C57" s="268" t="s">
        <v>369</v>
      </c>
      <c r="D57" s="268"/>
      <c r="E57" s="268" t="s">
        <v>370</v>
      </c>
      <c r="F57" s="286" t="s">
        <v>315</v>
      </c>
    </row>
    <row r="58" spans="1:6">
      <c r="A58" s="361"/>
      <c r="B58" s="366"/>
      <c r="C58" s="268" t="s">
        <v>371</v>
      </c>
      <c r="D58" s="268"/>
      <c r="E58" s="286"/>
      <c r="F58" s="286" t="s">
        <v>372</v>
      </c>
    </row>
    <row r="59" spans="1:6">
      <c r="A59" s="361"/>
      <c r="B59" s="366"/>
      <c r="C59" s="286" t="s">
        <v>443</v>
      </c>
      <c r="D59" s="286"/>
      <c r="E59" s="286"/>
      <c r="F59" s="286" t="s">
        <v>444</v>
      </c>
    </row>
    <row r="60" spans="1:6">
      <c r="A60" s="361"/>
      <c r="B60" s="366" t="s">
        <v>373</v>
      </c>
      <c r="C60" s="268" t="s">
        <v>374</v>
      </c>
      <c r="D60" s="268"/>
      <c r="E60" s="268"/>
      <c r="F60" s="286" t="s">
        <v>339</v>
      </c>
    </row>
    <row r="61" spans="1:6" ht="30">
      <c r="A61" s="361"/>
      <c r="B61" s="366"/>
      <c r="C61" s="286" t="s">
        <v>375</v>
      </c>
      <c r="D61" s="286"/>
      <c r="E61" s="268">
        <v>4321</v>
      </c>
      <c r="F61" s="268" t="s">
        <v>376</v>
      </c>
    </row>
    <row r="62" spans="1:6">
      <c r="A62" s="361" t="s">
        <v>377</v>
      </c>
      <c r="B62" s="361" t="s">
        <v>378</v>
      </c>
      <c r="C62" s="268" t="s">
        <v>379</v>
      </c>
      <c r="D62" s="268"/>
      <c r="E62" s="286" t="s">
        <v>445</v>
      </c>
      <c r="F62" s="286" t="s">
        <v>446</v>
      </c>
    </row>
    <row r="63" spans="1:6">
      <c r="A63" s="361"/>
      <c r="B63" s="361"/>
      <c r="C63" s="268" t="s">
        <v>362</v>
      </c>
      <c r="D63" s="268"/>
      <c r="E63" s="286" t="s">
        <v>447</v>
      </c>
      <c r="F63" s="286" t="s">
        <v>448</v>
      </c>
    </row>
    <row r="64" spans="1:6">
      <c r="A64" s="361"/>
      <c r="B64" s="361"/>
      <c r="C64" s="268" t="s">
        <v>380</v>
      </c>
      <c r="D64" s="268"/>
      <c r="E64" s="286" t="s">
        <v>449</v>
      </c>
      <c r="F64" s="286" t="s">
        <v>450</v>
      </c>
    </row>
    <row r="65" spans="1:6">
      <c r="A65" s="361"/>
      <c r="B65" s="361"/>
      <c r="C65" s="287" t="s">
        <v>451</v>
      </c>
      <c r="D65" s="271"/>
      <c r="E65" s="286" t="s">
        <v>445</v>
      </c>
      <c r="F65" s="286" t="s">
        <v>446</v>
      </c>
    </row>
    <row r="66" spans="1:6">
      <c r="A66" s="361"/>
      <c r="B66" s="361"/>
      <c r="C66" s="268" t="s">
        <v>381</v>
      </c>
      <c r="D66" s="268"/>
      <c r="E66" s="286" t="s">
        <v>452</v>
      </c>
      <c r="F66" s="268" t="s">
        <v>453</v>
      </c>
    </row>
    <row r="67" spans="1:6">
      <c r="A67" s="361"/>
      <c r="B67" s="361"/>
      <c r="C67" s="268" t="s">
        <v>382</v>
      </c>
      <c r="D67" s="268"/>
      <c r="E67" s="286" t="s">
        <v>452</v>
      </c>
      <c r="F67" s="268" t="s">
        <v>453</v>
      </c>
    </row>
    <row r="68" spans="1:6" s="270" customFormat="1">
      <c r="A68" s="361"/>
      <c r="B68" s="361"/>
      <c r="C68" s="268" t="s">
        <v>383</v>
      </c>
      <c r="D68" s="268"/>
      <c r="E68" s="286" t="s">
        <v>452</v>
      </c>
      <c r="F68" s="268" t="s">
        <v>454</v>
      </c>
    </row>
    <row r="69" spans="1:6" s="270" customFormat="1">
      <c r="A69" s="361"/>
      <c r="B69" s="361"/>
      <c r="C69" s="268" t="s">
        <v>384</v>
      </c>
      <c r="D69" s="268"/>
      <c r="E69" s="286" t="s">
        <v>452</v>
      </c>
      <c r="F69" s="268" t="s">
        <v>454</v>
      </c>
    </row>
    <row r="70" spans="1:6">
      <c r="A70" s="361"/>
      <c r="B70" s="361"/>
      <c r="C70" s="268" t="s">
        <v>385</v>
      </c>
      <c r="D70" s="268"/>
      <c r="E70" s="286" t="s">
        <v>452</v>
      </c>
      <c r="F70" s="268" t="s">
        <v>455</v>
      </c>
    </row>
    <row r="71" spans="1:6">
      <c r="A71" s="361"/>
      <c r="B71" s="361"/>
      <c r="C71" s="268" t="s">
        <v>386</v>
      </c>
      <c r="D71" s="268"/>
      <c r="E71" s="286" t="s">
        <v>452</v>
      </c>
      <c r="F71" s="268" t="s">
        <v>454</v>
      </c>
    </row>
    <row r="72" spans="1:6">
      <c r="A72" s="361"/>
      <c r="B72" s="361" t="s">
        <v>387</v>
      </c>
      <c r="C72" s="268" t="s">
        <v>388</v>
      </c>
      <c r="D72" s="268"/>
      <c r="E72" s="286">
        <v>1</v>
      </c>
      <c r="F72" s="286"/>
    </row>
    <row r="73" spans="1:6">
      <c r="A73" s="361"/>
      <c r="B73" s="361"/>
      <c r="C73" s="268" t="s">
        <v>389</v>
      </c>
      <c r="D73" s="268"/>
      <c r="E73" s="286">
        <v>1</v>
      </c>
      <c r="F73" s="286"/>
    </row>
    <row r="74" spans="1:6">
      <c r="A74" s="361"/>
      <c r="B74" s="362" t="s">
        <v>456</v>
      </c>
      <c r="C74" s="287" t="s">
        <v>451</v>
      </c>
      <c r="D74" s="287"/>
      <c r="E74" s="288"/>
      <c r="F74" s="288" t="s">
        <v>446</v>
      </c>
    </row>
    <row r="75" spans="1:6">
      <c r="A75" s="361"/>
      <c r="B75" s="362"/>
      <c r="C75" s="287" t="s">
        <v>390</v>
      </c>
      <c r="D75" s="287"/>
      <c r="E75" s="288"/>
      <c r="F75" s="288" t="s">
        <v>339</v>
      </c>
    </row>
    <row r="76" spans="1:6">
      <c r="A76" s="361"/>
      <c r="B76" s="362"/>
      <c r="C76" s="287" t="s">
        <v>391</v>
      </c>
      <c r="D76" s="287"/>
      <c r="E76" s="288"/>
      <c r="F76" s="286" t="s">
        <v>448</v>
      </c>
    </row>
    <row r="77" spans="1:6">
      <c r="A77" s="361"/>
      <c r="B77" s="362"/>
      <c r="C77" s="287" t="s">
        <v>392</v>
      </c>
      <c r="D77" s="287"/>
      <c r="E77" s="288"/>
      <c r="F77" s="288" t="s">
        <v>339</v>
      </c>
    </row>
    <row r="78" spans="1:6">
      <c r="A78" s="361"/>
      <c r="B78" s="362"/>
      <c r="C78" s="287" t="s">
        <v>457</v>
      </c>
      <c r="D78" s="287"/>
      <c r="E78" s="288"/>
      <c r="F78" s="288" t="s">
        <v>458</v>
      </c>
    </row>
    <row r="79" spans="1:6">
      <c r="A79" s="361"/>
      <c r="B79" s="362"/>
      <c r="C79" s="287" t="s">
        <v>459</v>
      </c>
      <c r="D79" s="287"/>
      <c r="E79" s="288"/>
      <c r="F79" s="288" t="s">
        <v>339</v>
      </c>
    </row>
    <row r="80" spans="1:6">
      <c r="A80" s="361"/>
      <c r="B80" s="362"/>
      <c r="C80" s="287" t="s">
        <v>318</v>
      </c>
      <c r="D80" s="287"/>
      <c r="E80" s="288"/>
      <c r="F80" s="288" t="s">
        <v>339</v>
      </c>
    </row>
    <row r="81" spans="1:6">
      <c r="A81" s="361"/>
      <c r="B81" s="362"/>
      <c r="C81" s="287" t="s">
        <v>385</v>
      </c>
      <c r="D81" s="287"/>
      <c r="E81" s="288"/>
      <c r="F81" s="287" t="s">
        <v>460</v>
      </c>
    </row>
    <row r="82" spans="1:6">
      <c r="A82" s="361"/>
      <c r="B82" s="362"/>
      <c r="C82" s="287" t="s">
        <v>393</v>
      </c>
      <c r="D82" s="287"/>
      <c r="E82" s="288"/>
      <c r="F82" s="287" t="s">
        <v>461</v>
      </c>
    </row>
    <row r="83" spans="1:6">
      <c r="A83" s="361"/>
      <c r="B83" s="362"/>
      <c r="C83" s="287" t="s">
        <v>394</v>
      </c>
      <c r="D83" s="287"/>
      <c r="E83" s="288"/>
      <c r="F83" s="288" t="s">
        <v>339</v>
      </c>
    </row>
    <row r="84" spans="1:6">
      <c r="A84" s="361"/>
      <c r="B84" s="362"/>
      <c r="C84" s="287" t="s">
        <v>395</v>
      </c>
      <c r="D84" s="287"/>
      <c r="E84" s="288"/>
      <c r="F84" s="287" t="s">
        <v>396</v>
      </c>
    </row>
    <row r="85" spans="1:6">
      <c r="A85" s="361"/>
      <c r="B85" s="362"/>
      <c r="C85" s="287" t="s">
        <v>397</v>
      </c>
      <c r="D85" s="287"/>
      <c r="E85" s="288"/>
      <c r="F85" s="287" t="s">
        <v>396</v>
      </c>
    </row>
    <row r="86" spans="1:6">
      <c r="A86" s="361"/>
      <c r="B86" s="362"/>
      <c r="C86" s="287" t="s">
        <v>398</v>
      </c>
      <c r="D86" s="287"/>
      <c r="E86" s="288"/>
      <c r="F86" s="287" t="s">
        <v>396</v>
      </c>
    </row>
    <row r="87" spans="1:6">
      <c r="A87" s="361"/>
      <c r="B87" s="362"/>
      <c r="C87" s="287" t="s">
        <v>399</v>
      </c>
      <c r="D87" s="287"/>
      <c r="E87" s="288"/>
      <c r="F87" s="287" t="s">
        <v>396</v>
      </c>
    </row>
    <row r="88" spans="1:6">
      <c r="A88" s="361"/>
      <c r="B88" s="362"/>
      <c r="C88" s="287" t="s">
        <v>462</v>
      </c>
      <c r="D88" s="287"/>
      <c r="E88" s="288"/>
      <c r="F88" s="287" t="s">
        <v>339</v>
      </c>
    </row>
    <row r="89" spans="1:6">
      <c r="A89" s="361"/>
      <c r="B89" s="362"/>
      <c r="C89" s="287" t="s">
        <v>397</v>
      </c>
      <c r="D89" s="287"/>
      <c r="E89" s="288"/>
      <c r="F89" s="287" t="s">
        <v>396</v>
      </c>
    </row>
    <row r="90" spans="1:6">
      <c r="A90" s="361" t="s">
        <v>400</v>
      </c>
      <c r="B90" s="362" t="s">
        <v>401</v>
      </c>
      <c r="C90" s="288" t="s">
        <v>402</v>
      </c>
      <c r="D90" s="288"/>
      <c r="E90" s="288" t="s">
        <v>445</v>
      </c>
      <c r="F90" s="288" t="s">
        <v>446</v>
      </c>
    </row>
    <row r="91" spans="1:6">
      <c r="A91" s="361"/>
      <c r="B91" s="362"/>
      <c r="C91" s="288" t="s">
        <v>316</v>
      </c>
      <c r="D91" s="288"/>
      <c r="E91" s="288" t="s">
        <v>463</v>
      </c>
      <c r="F91" s="288" t="s">
        <v>448</v>
      </c>
    </row>
    <row r="92" spans="1:6">
      <c r="A92" s="361"/>
      <c r="B92" s="362"/>
      <c r="C92" s="288" t="s">
        <v>403</v>
      </c>
      <c r="D92" s="288"/>
      <c r="E92" s="363" t="s">
        <v>464</v>
      </c>
      <c r="F92" s="363" t="s">
        <v>465</v>
      </c>
    </row>
    <row r="93" spans="1:6" ht="15" customHeight="1">
      <c r="A93" s="361"/>
      <c r="B93" s="362"/>
      <c r="C93" s="288" t="s">
        <v>466</v>
      </c>
      <c r="D93" s="288"/>
      <c r="E93" s="364"/>
      <c r="F93" s="364"/>
    </row>
    <row r="94" spans="1:6" s="272" customFormat="1">
      <c r="A94" s="361"/>
      <c r="B94" s="362"/>
      <c r="C94" s="288" t="s">
        <v>467</v>
      </c>
      <c r="D94" s="288"/>
      <c r="E94" s="364"/>
      <c r="F94" s="364"/>
    </row>
    <row r="95" spans="1:6">
      <c r="A95" s="361"/>
      <c r="B95" s="362"/>
      <c r="C95" s="288" t="s">
        <v>468</v>
      </c>
      <c r="D95" s="288"/>
      <c r="E95" s="364"/>
      <c r="F95" s="364"/>
    </row>
    <row r="96" spans="1:6">
      <c r="A96" s="361"/>
      <c r="B96" s="362"/>
      <c r="C96" s="288" t="s">
        <v>469</v>
      </c>
      <c r="D96" s="288"/>
      <c r="E96" s="364"/>
      <c r="F96" s="364"/>
    </row>
    <row r="97" spans="1:6">
      <c r="A97" s="361"/>
      <c r="B97" s="362"/>
      <c r="C97" s="288" t="s">
        <v>470</v>
      </c>
      <c r="D97" s="288"/>
      <c r="E97" s="364"/>
      <c r="F97" s="364"/>
    </row>
    <row r="98" spans="1:6">
      <c r="A98" s="361"/>
      <c r="B98" s="362"/>
      <c r="C98" s="288" t="s">
        <v>471</v>
      </c>
      <c r="D98" s="288"/>
      <c r="E98" s="364"/>
      <c r="F98" s="364"/>
    </row>
    <row r="99" spans="1:6">
      <c r="A99" s="361"/>
      <c r="B99" s="362"/>
      <c r="C99" s="288" t="s">
        <v>472</v>
      </c>
      <c r="D99" s="288"/>
      <c r="E99" s="365"/>
      <c r="F99" s="365"/>
    </row>
  </sheetData>
  <mergeCells count="17">
    <mergeCell ref="B2:B22"/>
    <mergeCell ref="B23:B27"/>
    <mergeCell ref="B28:B33"/>
    <mergeCell ref="B34:B40"/>
    <mergeCell ref="A2:A46"/>
    <mergeCell ref="B41:B46"/>
    <mergeCell ref="A90:A99"/>
    <mergeCell ref="B90:B99"/>
    <mergeCell ref="E92:E99"/>
    <mergeCell ref="F92:F99"/>
    <mergeCell ref="B47:B59"/>
    <mergeCell ref="B60:B61"/>
    <mergeCell ref="A62:A89"/>
    <mergeCell ref="B62:B71"/>
    <mergeCell ref="B72:B73"/>
    <mergeCell ref="B74:B89"/>
    <mergeCell ref="A47: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@修订记录</vt:lpstr>
      <vt:lpstr>@前端样式需求</vt:lpstr>
      <vt:lpstr>@菜单分布</vt:lpstr>
      <vt:lpstr>@权限分配</vt:lpstr>
      <vt:lpstr>1.业主管理</vt:lpstr>
      <vt:lpstr>2.游戏管理</vt:lpstr>
      <vt:lpstr>3.平台数据</vt:lpstr>
      <vt:lpstr>4.游戏数据</vt:lpstr>
      <vt:lpstr>附录1.西游捕鱼配置表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2019-09-04T09:00:27Z</dcterms:modified>
</cp:coreProperties>
</file>