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2018" sheetId="1" r:id="rId1"/>
    <sheet name="2019" sheetId="2" r:id="rId2"/>
    <sheet name="新资毅" sheetId="4" r:id="rId3"/>
    <sheet name="英利职称+技工" sheetId="3" r:id="rId4"/>
  </sheets>
  <calcPr calcId="144525"/>
</workbook>
</file>

<file path=xl/sharedStrings.xml><?xml version="1.0" encoding="utf-8"?>
<sst xmlns="http://schemas.openxmlformats.org/spreadsheetml/2006/main" count="867" uniqueCount="574">
  <si>
    <t>序号</t>
  </si>
  <si>
    <t>名字</t>
  </si>
  <si>
    <t>证书</t>
  </si>
  <si>
    <t>2018.7.31</t>
  </si>
  <si>
    <t>出证单位</t>
  </si>
  <si>
    <t>单位电话</t>
  </si>
  <si>
    <t>证书来源</t>
  </si>
  <si>
    <t>出证价格</t>
  </si>
  <si>
    <t>业绩</t>
  </si>
  <si>
    <t>收费情况</t>
  </si>
  <si>
    <t>备注</t>
  </si>
  <si>
    <t>梁世发</t>
  </si>
  <si>
    <t>二级市政带B上项目</t>
  </si>
  <si>
    <t>广西金哲建设工程有限公司（百色）</t>
  </si>
  <si>
    <t>吴政睿，有微信</t>
  </si>
  <si>
    <t>自己找2.6万两年买全年社保</t>
  </si>
  <si>
    <t>2.6万，服务费2000</t>
  </si>
  <si>
    <t>费用2018年7月6日已收</t>
  </si>
  <si>
    <t>许雷</t>
  </si>
  <si>
    <t>注册造价师</t>
  </si>
  <si>
    <t>广西鸿凯工程项目管理公司（贺州）</t>
  </si>
  <si>
    <t>王利雄15278436426有微信</t>
  </si>
  <si>
    <t>韦乔3万收</t>
  </si>
  <si>
    <t>4.3万/年，签两年，一年一付，</t>
  </si>
  <si>
    <t>6月3日已付5000元定金</t>
  </si>
  <si>
    <t>2018.9.7付完全款</t>
  </si>
  <si>
    <t>谷荣新</t>
  </si>
  <si>
    <t>二级房建</t>
  </si>
  <si>
    <r>
      <rPr>
        <sz val="11"/>
        <color theme="1"/>
        <rFont val="宋体"/>
        <charset val="134"/>
        <scheme val="minor"/>
      </rPr>
      <t>广西</t>
    </r>
    <r>
      <rPr>
        <i/>
        <sz val="11"/>
        <color theme="1"/>
        <rFont val="宋体"/>
        <charset val="134"/>
      </rPr>
      <t>北部湾佰亿招标造价咨询有限公司（金城江）</t>
    </r>
  </si>
  <si>
    <t>韦仁铁有微信</t>
  </si>
  <si>
    <t>韦乔收4500</t>
  </si>
  <si>
    <t>6000元/年</t>
  </si>
  <si>
    <t>已收定金1000元，公账</t>
  </si>
  <si>
    <t>2018.7.25转5000到韦乔私账</t>
  </si>
  <si>
    <t>一级房建上项目</t>
  </si>
  <si>
    <t>贵州中顺建筑工程有限公司（北海）</t>
  </si>
  <si>
    <t>刘小琴13317794844</t>
  </si>
  <si>
    <t>韦乔收9.5万两年</t>
  </si>
  <si>
    <t>9.5万两年，服务费8000</t>
  </si>
  <si>
    <t>已收费，转韦乔中行</t>
  </si>
  <si>
    <t>金晶</t>
  </si>
  <si>
    <t>韦乔收4000</t>
  </si>
  <si>
    <t>2018.8.1已转6000元到韦乔微信</t>
  </si>
  <si>
    <t>苏冰洁</t>
  </si>
  <si>
    <t>二级市政配合考B</t>
  </si>
  <si>
    <t>广西恒广建设工程有限公司（崇左）</t>
  </si>
  <si>
    <t>蒙会江13978743204</t>
  </si>
  <si>
    <t>韦乔收7500元/年</t>
  </si>
  <si>
    <t>9000元/年</t>
  </si>
  <si>
    <t>2018.8.2已转1.8万到韦乔中行</t>
  </si>
  <si>
    <t>李彦君</t>
  </si>
  <si>
    <t>二级房建带B带中工带造价员</t>
  </si>
  <si>
    <t>韦乔收7000元/年</t>
  </si>
  <si>
    <t>涂维俊</t>
  </si>
  <si>
    <t>监理师</t>
  </si>
  <si>
    <t>2018.7.27</t>
  </si>
  <si>
    <t>海之特工程管理有限公司广西第八分公司</t>
  </si>
  <si>
    <t>程总13978889815</t>
  </si>
  <si>
    <t>自己找9.5万三年</t>
  </si>
  <si>
    <t>9.5万三年，服务费6000</t>
  </si>
  <si>
    <t>2018.11.07单位转韦乔中行六千</t>
  </si>
  <si>
    <t>梁东</t>
  </si>
  <si>
    <t>二级机电</t>
  </si>
  <si>
    <t>南宁希尔商务服务有限公司</t>
  </si>
  <si>
    <t>陈德俊17677631109</t>
  </si>
  <si>
    <t>韦乔7500收</t>
  </si>
  <si>
    <t>9500元/年</t>
  </si>
  <si>
    <t>2018.8.2转订金2000元到韦乔中行</t>
  </si>
  <si>
    <t>尾款2018.8.28转韦乔中行</t>
  </si>
  <si>
    <t>刘安平</t>
  </si>
  <si>
    <t>公路施工员</t>
  </si>
  <si>
    <t>2018.8.7</t>
  </si>
  <si>
    <t>广西大强建设工程有限公司</t>
  </si>
  <si>
    <t>杨珍华18260947008</t>
  </si>
  <si>
    <t>收2000</t>
  </si>
  <si>
    <t>3000元/年</t>
  </si>
  <si>
    <t>2018.8.17转入韦乔中行</t>
  </si>
  <si>
    <t>黄丽芳</t>
  </si>
  <si>
    <t>收3000（有造价员）</t>
  </si>
  <si>
    <t>李荣玲</t>
  </si>
  <si>
    <t>公路造价员</t>
  </si>
  <si>
    <t>收3000</t>
  </si>
  <si>
    <t>4000元元/年</t>
  </si>
  <si>
    <t>柳佳惠</t>
  </si>
  <si>
    <t>取样员</t>
  </si>
  <si>
    <t>广西英利源盛建设工程有限公司</t>
  </si>
  <si>
    <t>候焕焕07716758952</t>
  </si>
  <si>
    <t>韦乔收3000元/年</t>
  </si>
  <si>
    <t>5000元/年</t>
  </si>
  <si>
    <t>2018.9.10转韦乔中行一千</t>
  </si>
  <si>
    <t>2018.9.21转尾款韦乔中行</t>
  </si>
  <si>
    <t>李楠</t>
  </si>
  <si>
    <t>二级房建带B带C</t>
  </si>
  <si>
    <t>2018.8.31</t>
  </si>
  <si>
    <t>广西迅洋建设工程有限公司</t>
  </si>
  <si>
    <t>莫素红13768518239</t>
  </si>
  <si>
    <t>2018.9.4转韦乔中行</t>
  </si>
  <si>
    <t>覃通划</t>
  </si>
  <si>
    <t>劳务员</t>
  </si>
  <si>
    <t>2018.9.11</t>
  </si>
  <si>
    <t>4000元/年</t>
  </si>
  <si>
    <t>2018.9.12转1千韦乔中行</t>
  </si>
  <si>
    <t>2018.9.25转韦乔中行</t>
  </si>
  <si>
    <t>林永健</t>
  </si>
  <si>
    <t>市政中工</t>
  </si>
  <si>
    <t>2018.10.13</t>
  </si>
  <si>
    <t>广西华地水务有限公司</t>
  </si>
  <si>
    <t>韦菊粉15077113237，07713951698</t>
  </si>
  <si>
    <t>广西庆辉公司7000每本</t>
  </si>
  <si>
    <t>8000元/年</t>
  </si>
  <si>
    <t>2018.10.26转6000订金到公账，2018.11.21单位转2.5万到公账,2018.11.21单位转2万到公账</t>
  </si>
  <si>
    <t>收完</t>
  </si>
  <si>
    <t>江建柳</t>
  </si>
  <si>
    <t>道桥中工</t>
  </si>
  <si>
    <t>刘玲芳</t>
  </si>
  <si>
    <t>园林</t>
  </si>
  <si>
    <t>南宁伯才公司黄东宁6500元</t>
  </si>
  <si>
    <t>黄旭宁</t>
  </si>
  <si>
    <t>南宁跃麓公司韦思思每本7000元，2018.11.21已经支付证书费</t>
  </si>
  <si>
    <t>黄雪强</t>
  </si>
  <si>
    <t>机电中工</t>
  </si>
  <si>
    <t>申胜群</t>
  </si>
  <si>
    <t>易诺创袁志永7000元</t>
  </si>
  <si>
    <t>黄书明</t>
  </si>
  <si>
    <t>二级房建带B</t>
  </si>
  <si>
    <t>2018.10.19</t>
  </si>
  <si>
    <t>广西正明建设工程有限公司</t>
  </si>
  <si>
    <t>蔡建新</t>
  </si>
  <si>
    <t>韦乔收7000每年</t>
  </si>
  <si>
    <t>10000元/年</t>
  </si>
  <si>
    <t>单位已付韦乔中行</t>
  </si>
  <si>
    <t>蒙祖圣</t>
  </si>
  <si>
    <t>土建施工员</t>
  </si>
  <si>
    <t>2018.10.23</t>
  </si>
  <si>
    <t>韦乔收900元/本</t>
  </si>
  <si>
    <t>1500元/年</t>
  </si>
  <si>
    <t>2018.11.12转公账1.4万元，2018.12.04转2.4万到公账</t>
  </si>
  <si>
    <t>李源</t>
  </si>
  <si>
    <t>韦同</t>
  </si>
  <si>
    <t>韦启教</t>
  </si>
  <si>
    <t>林常添</t>
  </si>
  <si>
    <t>赵振宏</t>
  </si>
  <si>
    <t>何有朗</t>
  </si>
  <si>
    <t>林益大</t>
  </si>
  <si>
    <t>杨新醒</t>
  </si>
  <si>
    <t>机械员</t>
  </si>
  <si>
    <t>4500元/年</t>
  </si>
  <si>
    <t>黄彩丽</t>
  </si>
  <si>
    <t>土建质量员</t>
  </si>
  <si>
    <t>韦乔收2500元/年</t>
  </si>
  <si>
    <t>黄志雄</t>
  </si>
  <si>
    <r>
      <rPr>
        <sz val="12"/>
        <color theme="1"/>
        <rFont val="宋体"/>
        <charset val="134"/>
      </rPr>
      <t>土建施工员</t>
    </r>
    <r>
      <rPr>
        <sz val="12"/>
        <color theme="1"/>
        <rFont val="Calibri"/>
        <charset val="134"/>
      </rPr>
      <t>/</t>
    </r>
    <r>
      <rPr>
        <sz val="12"/>
        <color theme="1"/>
        <rFont val="宋体"/>
        <charset val="134"/>
      </rPr>
      <t>劳务员</t>
    </r>
  </si>
  <si>
    <t>杨倩</t>
  </si>
  <si>
    <t>造价员</t>
  </si>
  <si>
    <t>2018.10.25</t>
  </si>
  <si>
    <t>广西美和润建设工程有限公司</t>
  </si>
  <si>
    <t>13457083008田婷婷</t>
  </si>
  <si>
    <t>永多中介4000收</t>
  </si>
  <si>
    <t>2018.11.06单位转2000到韦乔中行,2019.01.17转2500</t>
  </si>
  <si>
    <t>何卿恒</t>
  </si>
  <si>
    <t>二级房建单转</t>
  </si>
  <si>
    <t>2018.10.26</t>
  </si>
  <si>
    <t>广西福翔建筑工程有限公司</t>
  </si>
  <si>
    <t>莫光辉18677557744</t>
  </si>
  <si>
    <t>韦乔收5500元/年</t>
  </si>
  <si>
    <t>6500元/年</t>
  </si>
  <si>
    <t>2018.10.31单位转完全款到韦乔中行</t>
  </si>
  <si>
    <t>马晓洁</t>
  </si>
  <si>
    <t>庆辉公司5800元/年</t>
  </si>
  <si>
    <t>6500元 /年</t>
  </si>
  <si>
    <t>郑学重</t>
  </si>
  <si>
    <t>2018.11.06</t>
  </si>
  <si>
    <t>距悦公司5500元/年</t>
  </si>
  <si>
    <t>已收款</t>
  </si>
  <si>
    <t>已付证书费用</t>
  </si>
  <si>
    <t>韦明</t>
  </si>
  <si>
    <t>二级水利+房建+B</t>
  </si>
  <si>
    <t>众航公司卢瑄1.1万/年</t>
  </si>
  <si>
    <t>12000元/年</t>
  </si>
  <si>
    <t>朱国华</t>
  </si>
  <si>
    <t>2018.11.19</t>
  </si>
  <si>
    <t>广西荣禹建筑劳务有限公司</t>
  </si>
  <si>
    <t>田婷婷13558127905</t>
  </si>
  <si>
    <t>2018.12.07单位转完全款到韦乔中行</t>
  </si>
  <si>
    <t>刘政辛</t>
  </si>
  <si>
    <t>韦乔收800元/本</t>
  </si>
  <si>
    <t>张学良</t>
  </si>
  <si>
    <t>安全员</t>
  </si>
  <si>
    <t>韦乔收1500元/本</t>
  </si>
  <si>
    <t>2500元/年</t>
  </si>
  <si>
    <t>王海丁</t>
  </si>
  <si>
    <t>韦乔收2000元/本</t>
  </si>
  <si>
    <t>腾景刚</t>
  </si>
  <si>
    <t>韦乔收3000元/本</t>
  </si>
  <si>
    <t>熊彬</t>
  </si>
  <si>
    <t>二级房建+水利+B</t>
  </si>
  <si>
    <t>2018.11.20</t>
  </si>
  <si>
    <t>哲诚小卢11000万/年</t>
  </si>
  <si>
    <t>2018.12.25单位转5万到公账，余2.1万2019.1.25转到韦乔中行</t>
  </si>
  <si>
    <t>邹锋</t>
  </si>
  <si>
    <t>结构中工</t>
  </si>
  <si>
    <t>韦乔收6200元/本</t>
  </si>
  <si>
    <t>周海军</t>
  </si>
  <si>
    <t>电气中工</t>
  </si>
  <si>
    <t>韦乔收6000元/年</t>
  </si>
  <si>
    <t>7000元/年</t>
  </si>
  <si>
    <t>白成许</t>
  </si>
  <si>
    <t>工民建</t>
  </si>
  <si>
    <t>余宏威5500元提供</t>
  </si>
  <si>
    <t>黄子俊</t>
  </si>
  <si>
    <t>土木工程</t>
  </si>
  <si>
    <t>颜胜业提供6000元/本</t>
  </si>
  <si>
    <t>庞丽川</t>
  </si>
  <si>
    <t>周锡明</t>
  </si>
  <si>
    <t>给排水中工</t>
  </si>
  <si>
    <t>大满公司小潘提供8000元/本</t>
  </si>
  <si>
    <t>赵芡</t>
  </si>
  <si>
    <t>二级机电考B</t>
  </si>
  <si>
    <t>易诺创小黄1.2万/本</t>
  </si>
  <si>
    <t>13000元/年</t>
  </si>
  <si>
    <t>毛锐乾</t>
  </si>
  <si>
    <t>施工员</t>
  </si>
  <si>
    <t>2018.12.06</t>
  </si>
  <si>
    <t>韦乔收700元/本</t>
  </si>
  <si>
    <t>1200元/年</t>
  </si>
  <si>
    <t>2019.1.25收到全款</t>
  </si>
  <si>
    <t>李绍辉</t>
  </si>
  <si>
    <t>吴红强</t>
  </si>
  <si>
    <t>蒙海龙</t>
  </si>
  <si>
    <t>韦乔收700元/本，买社保</t>
  </si>
  <si>
    <t>1000元/年</t>
  </si>
  <si>
    <t>伍建雄</t>
  </si>
  <si>
    <t>朱懋相</t>
  </si>
  <si>
    <t>成景秀</t>
  </si>
  <si>
    <t>吴永艺</t>
  </si>
  <si>
    <t>岑德玲</t>
  </si>
  <si>
    <t>预算员</t>
  </si>
  <si>
    <t>潘收买社保，不花钱</t>
  </si>
  <si>
    <t>李思仪</t>
  </si>
  <si>
    <t>资料员增安全员</t>
  </si>
  <si>
    <t>邱悦</t>
  </si>
  <si>
    <t>施工员增安全员</t>
  </si>
  <si>
    <t>黄栋</t>
  </si>
  <si>
    <t>吴夏肖</t>
  </si>
  <si>
    <t>材料员</t>
  </si>
  <si>
    <t>潘收1000一本，买社保</t>
  </si>
  <si>
    <t>给1000介绍费</t>
  </si>
  <si>
    <t>易继鹏</t>
  </si>
  <si>
    <t>宁国斌</t>
  </si>
  <si>
    <t>陈海欢</t>
  </si>
  <si>
    <t>潘收6000一本，买社保</t>
  </si>
  <si>
    <t>李蓉</t>
  </si>
  <si>
    <t>资料员+土建质量员</t>
  </si>
  <si>
    <t>韦乔1500元/本收</t>
  </si>
  <si>
    <t>三本证8000元/年给单位</t>
  </si>
  <si>
    <t>2018.12.21单位转完到韦乔中行</t>
  </si>
  <si>
    <t>邓远禧</t>
  </si>
  <si>
    <t>市政质量员</t>
  </si>
  <si>
    <t>曾宝妮</t>
  </si>
  <si>
    <t>资料员</t>
  </si>
  <si>
    <t>韦乔800元/本收</t>
  </si>
  <si>
    <t>韦继业</t>
  </si>
  <si>
    <t>二级房建+B上项目</t>
  </si>
  <si>
    <t>2018.12.21</t>
  </si>
  <si>
    <t>广西三州节能环保科技有限公司</t>
  </si>
  <si>
    <t>林宝辉</t>
  </si>
  <si>
    <t>潘收1万一本，单位帮买社保</t>
  </si>
  <si>
    <t>11000元/年</t>
  </si>
  <si>
    <t>2019.01.14转完全款到公账</t>
  </si>
  <si>
    <t>王巍</t>
  </si>
  <si>
    <t>潘收5000一本，买社保</t>
  </si>
  <si>
    <t>潘玥</t>
  </si>
  <si>
    <t>韦乔收750元/年</t>
  </si>
  <si>
    <t>廖恒概</t>
  </si>
  <si>
    <t>欧阳蓉蓉</t>
  </si>
  <si>
    <t>2018.12.25</t>
  </si>
  <si>
    <t>3500元/年</t>
  </si>
  <si>
    <t>黄祖强</t>
  </si>
  <si>
    <t>质量员</t>
  </si>
  <si>
    <t>农霞</t>
  </si>
  <si>
    <t>二级公路初始</t>
  </si>
  <si>
    <t>2019.01.10</t>
  </si>
  <si>
    <t>广西万禹建设工程有限公司</t>
  </si>
  <si>
    <t>韦乔收12000元/本</t>
  </si>
  <si>
    <t>16000元/本</t>
  </si>
  <si>
    <t>2019.01.11转完全款到韦乔中行</t>
  </si>
  <si>
    <t>韦思献</t>
  </si>
  <si>
    <t>安全员+C</t>
  </si>
  <si>
    <t>2019.01.16</t>
  </si>
  <si>
    <t>广西讲发建设工程有限公司</t>
  </si>
  <si>
    <t>陈华蓉18176956229</t>
  </si>
  <si>
    <t>潘收11000/本二年（易诺创）</t>
  </si>
  <si>
    <t>13000/返一千</t>
  </si>
  <si>
    <t>2019.01.25转全款到韦乔中行</t>
  </si>
  <si>
    <t>吴文华</t>
  </si>
  <si>
    <t>2019.01.21</t>
  </si>
  <si>
    <t>潘收21000/本/二年（寰疆）</t>
  </si>
  <si>
    <t>25000返二千</t>
  </si>
  <si>
    <t>日期</t>
  </si>
  <si>
    <t>收证价格</t>
  </si>
  <si>
    <t>梁鑫鹏</t>
  </si>
  <si>
    <t>2019.03.04</t>
  </si>
  <si>
    <t>潘收人才（建院）</t>
  </si>
  <si>
    <t>2019.03.04转2.1万到韦乔中行，2019.03.11转2万到韦乔中行,后转2500到韦乔中行</t>
  </si>
  <si>
    <t>邓清芳</t>
  </si>
  <si>
    <t>韦乔收</t>
  </si>
  <si>
    <t>梁福琚</t>
  </si>
  <si>
    <t>潘收（建院学生介绍）</t>
  </si>
  <si>
    <t>钱碧兰</t>
  </si>
  <si>
    <t>潘收（交通学校学生）</t>
  </si>
  <si>
    <t>卢龙华</t>
  </si>
  <si>
    <t>二级房建+B+中工</t>
  </si>
  <si>
    <t>潘收（永多曾海城）</t>
  </si>
  <si>
    <t>韦崇满</t>
  </si>
  <si>
    <t>刘一英</t>
  </si>
  <si>
    <t>造价师</t>
  </si>
  <si>
    <t>2019.03.03</t>
  </si>
  <si>
    <t>广西汉昌工程咨询有限公司</t>
  </si>
  <si>
    <t>唐华林</t>
  </si>
  <si>
    <t>潘收（筑创公司）</t>
  </si>
  <si>
    <t>2019.03.05转10000到公账</t>
  </si>
  <si>
    <t>退证</t>
  </si>
  <si>
    <t>韦幼芳</t>
  </si>
  <si>
    <t>建筑给排水</t>
  </si>
  <si>
    <t>2019.03.26</t>
  </si>
  <si>
    <t>广西汇亮建筑工程有限公司（中介）</t>
  </si>
  <si>
    <t>凌琨</t>
  </si>
  <si>
    <t>潘收（中介曾小花）</t>
  </si>
  <si>
    <t>2019.04.02转8000订金到韦乔中行</t>
  </si>
  <si>
    <t>莫智弯</t>
  </si>
  <si>
    <t>莫怀梁</t>
  </si>
  <si>
    <t>顾建声</t>
  </si>
  <si>
    <t>电气工程</t>
  </si>
  <si>
    <t>黄幼发</t>
  </si>
  <si>
    <t>二级公路</t>
  </si>
  <si>
    <t>2019.04.01</t>
  </si>
  <si>
    <t>广西天水建筑工程有限公司</t>
  </si>
  <si>
    <t>谢军慧</t>
  </si>
  <si>
    <t>2019.04.08转5000到韦乔中行</t>
  </si>
  <si>
    <t>邓正帆</t>
  </si>
  <si>
    <t>2019.04.03</t>
  </si>
  <si>
    <t>2019.04.15转49000到韦乔中行</t>
  </si>
  <si>
    <t>毛小华</t>
  </si>
  <si>
    <t>潘收（易诺创）</t>
  </si>
  <si>
    <t>莫琦</t>
  </si>
  <si>
    <t>2019.04.10</t>
  </si>
  <si>
    <t>韦乔出</t>
  </si>
  <si>
    <t>潘收财院学生</t>
  </si>
  <si>
    <t>陈少林</t>
  </si>
  <si>
    <t>2019.04.18</t>
  </si>
  <si>
    <t>潘收</t>
  </si>
  <si>
    <t>2019.04.19转韦乔中行</t>
  </si>
  <si>
    <t>阳翠维</t>
  </si>
  <si>
    <t>2019.04.30</t>
  </si>
  <si>
    <t>2019.05.06转韦乔中行</t>
  </si>
  <si>
    <t>杨彩英</t>
  </si>
  <si>
    <t>2019.05.06</t>
  </si>
  <si>
    <t>已收</t>
  </si>
  <si>
    <t>梁克荣</t>
  </si>
  <si>
    <t>2019.05.10</t>
  </si>
  <si>
    <t>2019.05.27转韦乔中行</t>
  </si>
  <si>
    <t>何其坤</t>
  </si>
  <si>
    <t>水利中工</t>
  </si>
  <si>
    <t>2019.05.22</t>
  </si>
  <si>
    <t>广西冠询商务咨询有限公司</t>
  </si>
  <si>
    <t>黄冠文</t>
  </si>
  <si>
    <t>连小珍</t>
  </si>
  <si>
    <t>潘收（普优姚辉）</t>
  </si>
  <si>
    <t>杨叶华</t>
  </si>
  <si>
    <t>潘收（蓝小辉）</t>
  </si>
  <si>
    <t>2019.07.16转韦乔中行</t>
  </si>
  <si>
    <t>蓝立善</t>
  </si>
  <si>
    <t>覃忠灵</t>
  </si>
  <si>
    <t>潘收（顶赞）</t>
  </si>
  <si>
    <t>周海琼</t>
  </si>
  <si>
    <t>二级机电配合考B</t>
  </si>
  <si>
    <t>2019.05.30</t>
  </si>
  <si>
    <t>侯焕焕</t>
  </si>
  <si>
    <t>潘收（顺晟覃菲妮）</t>
  </si>
  <si>
    <t>已转</t>
  </si>
  <si>
    <t>覃多铎</t>
  </si>
  <si>
    <t>2019.06.04</t>
  </si>
  <si>
    <t>筑地建设投资有限公司（路港建设）</t>
  </si>
  <si>
    <t>杨工18172370373</t>
  </si>
  <si>
    <t>2019.06.18转韦乔中行</t>
  </si>
  <si>
    <t>林见</t>
  </si>
  <si>
    <t>邱剑铭</t>
  </si>
  <si>
    <t>二级房建+市政</t>
  </si>
  <si>
    <t>2019.07.01</t>
  </si>
  <si>
    <t xml:space="preserve">筑地建设投资有限公司 </t>
  </si>
  <si>
    <t>潘收（面签）</t>
  </si>
  <si>
    <t>07.04转韦乔中行</t>
  </si>
  <si>
    <t>覃馨毅</t>
  </si>
  <si>
    <t>2019.07.05</t>
  </si>
  <si>
    <t>广西大强建设有限公司</t>
  </si>
  <si>
    <t>杨珍华</t>
  </si>
  <si>
    <t>潘收2000</t>
  </si>
  <si>
    <t>8.02转韦乔中行</t>
  </si>
  <si>
    <t>陈博</t>
  </si>
  <si>
    <t>二级房建+B</t>
  </si>
  <si>
    <t>韦乔收2.1万两年</t>
  </si>
  <si>
    <t>8.02转1.5万，9.04转1.5万</t>
  </si>
  <si>
    <t>2019.07.31</t>
  </si>
  <si>
    <t>河池廖总</t>
  </si>
  <si>
    <t>潘收5500</t>
  </si>
  <si>
    <t>韩多平</t>
  </si>
  <si>
    <t>二级机电上项目</t>
  </si>
  <si>
    <t>2019.08.12</t>
  </si>
  <si>
    <t>广西路港建设集团</t>
  </si>
  <si>
    <t>韦乔收3.6两年</t>
  </si>
  <si>
    <t>8.20单位已转</t>
  </si>
  <si>
    <t>2019.8.05</t>
  </si>
  <si>
    <t>韦乔收3000</t>
  </si>
  <si>
    <t>8.21单位已转</t>
  </si>
  <si>
    <t>续签</t>
  </si>
  <si>
    <t>2019.08.15</t>
  </si>
  <si>
    <t>小张</t>
  </si>
  <si>
    <t>9.02单位已转</t>
  </si>
  <si>
    <t>梁宇鸿</t>
  </si>
  <si>
    <t>二级房建单证</t>
  </si>
  <si>
    <t>2019.09.04</t>
  </si>
  <si>
    <t>致能电气工程有限公司</t>
  </si>
  <si>
    <t>韦主任</t>
  </si>
  <si>
    <t>潘收6500（恒筑陈工）</t>
  </si>
  <si>
    <t>9.17单位已转23250元订金.2019.10.24转完尾款</t>
  </si>
  <si>
    <t>梁展红</t>
  </si>
  <si>
    <t>电力中工</t>
  </si>
  <si>
    <t>潘收6400（恒筑陈工）</t>
  </si>
  <si>
    <t>陈明</t>
  </si>
  <si>
    <t>杨权</t>
  </si>
  <si>
    <t>何新王</t>
  </si>
  <si>
    <t>磨思宇</t>
  </si>
  <si>
    <t>潘收6500启恒翔</t>
  </si>
  <si>
    <t>徐强军</t>
  </si>
  <si>
    <t>潘收6000，大汇孔工</t>
  </si>
  <si>
    <t>梁超华</t>
  </si>
  <si>
    <t>潘收6500（寰疆吴经理）</t>
  </si>
  <si>
    <t>周广有</t>
  </si>
  <si>
    <t>颜燕群</t>
  </si>
  <si>
    <t>潘收6500（儒宁）</t>
  </si>
  <si>
    <t>莫江云</t>
  </si>
  <si>
    <t>广西鸿凯工程项目管理咨询公司</t>
  </si>
  <si>
    <t>王总</t>
  </si>
  <si>
    <t>韦乔收20000</t>
  </si>
  <si>
    <t>9.12转韦乔</t>
  </si>
  <si>
    <t>刘东森</t>
  </si>
  <si>
    <t>二级市政带B</t>
  </si>
  <si>
    <t>寰疆中介吴经理</t>
  </si>
  <si>
    <t>韦乔收15000</t>
  </si>
  <si>
    <t>2019.10.21转完韦乔中行</t>
  </si>
  <si>
    <t>李厚霖</t>
  </si>
  <si>
    <t>广西金山湖建工有限公司</t>
  </si>
  <si>
    <t>黄姐15977263730</t>
  </si>
  <si>
    <t>韦乔收2000</t>
  </si>
  <si>
    <t>9.20转韦乔中行</t>
  </si>
  <si>
    <t>高凡玉</t>
  </si>
  <si>
    <t>2019.10.15</t>
  </si>
  <si>
    <t>品胜小杨</t>
  </si>
  <si>
    <t>潘收5000</t>
  </si>
  <si>
    <t>证书有问题退</t>
  </si>
  <si>
    <t>龚旭峰</t>
  </si>
  <si>
    <t>2019.10.28</t>
  </si>
  <si>
    <t>潘收2500</t>
  </si>
  <si>
    <t>2019.11.21韦乔收</t>
  </si>
  <si>
    <t>韦惠连</t>
  </si>
  <si>
    <t>建安C</t>
  </si>
  <si>
    <t>2019.10.31</t>
  </si>
  <si>
    <t>潘出韦采集</t>
  </si>
  <si>
    <t>2019.11.15转完全款</t>
  </si>
  <si>
    <t>蓝鹏里</t>
  </si>
  <si>
    <t>2019.10.30</t>
  </si>
  <si>
    <t>广西恒捷建筑安装工程有限公司</t>
  </si>
  <si>
    <t>黄奕辉</t>
  </si>
  <si>
    <t>办技工14本</t>
  </si>
  <si>
    <t>2019.11.11转完全款到公账</t>
  </si>
  <si>
    <t>2019.11.15</t>
  </si>
  <si>
    <t>广西万禹建筑劳务有限公司</t>
  </si>
  <si>
    <t>田婷婷</t>
  </si>
  <si>
    <t>韦乔收800</t>
  </si>
  <si>
    <t>2019.11.15转完款到韦乔中行</t>
  </si>
  <si>
    <t>韦乔收1500</t>
  </si>
  <si>
    <t>谭洁玉</t>
  </si>
  <si>
    <t>2019.11.25</t>
  </si>
  <si>
    <t>杨女士</t>
  </si>
  <si>
    <t>2019.12.18转韦乔中行</t>
  </si>
  <si>
    <t>黄仕开</t>
  </si>
  <si>
    <t>2019.12.18韦乔收款</t>
  </si>
  <si>
    <t>王莉</t>
  </si>
  <si>
    <t>建筑给排水高工</t>
  </si>
  <si>
    <t>2019.12.11</t>
  </si>
  <si>
    <t>广西睿捷工程咨询公司</t>
  </si>
  <si>
    <t>覃冬枚</t>
  </si>
  <si>
    <t>潘收16000</t>
  </si>
  <si>
    <t>2019.12.20收完全款</t>
  </si>
  <si>
    <t>收费合计</t>
  </si>
  <si>
    <t>房租</t>
  </si>
  <si>
    <t>2300*12=27600</t>
  </si>
  <si>
    <t>去年结余28800</t>
  </si>
  <si>
    <t>物业</t>
  </si>
  <si>
    <t>水电</t>
  </si>
  <si>
    <t xml:space="preserve">财务 </t>
  </si>
  <si>
    <t>业务费用合计</t>
  </si>
  <si>
    <t>新资毅办资质业务</t>
  </si>
  <si>
    <t>工资</t>
  </si>
  <si>
    <t>收证</t>
  </si>
  <si>
    <t>出证</t>
  </si>
  <si>
    <t>二月</t>
  </si>
  <si>
    <t>甘东霖</t>
  </si>
  <si>
    <t>三月</t>
  </si>
  <si>
    <t>蔺凤艳</t>
  </si>
  <si>
    <t>四月</t>
  </si>
  <si>
    <t>李慧</t>
  </si>
  <si>
    <t>五月</t>
  </si>
  <si>
    <t>冉景刚</t>
  </si>
  <si>
    <t>六月</t>
  </si>
  <si>
    <t>陆凤珍</t>
  </si>
  <si>
    <t>七月</t>
  </si>
  <si>
    <t>韦彩集给用几个月</t>
  </si>
  <si>
    <t>八月</t>
  </si>
  <si>
    <t>廖勇</t>
  </si>
  <si>
    <t>九月</t>
  </si>
  <si>
    <t>十月</t>
  </si>
  <si>
    <t>建筑中工</t>
  </si>
  <si>
    <t>唐佐专</t>
  </si>
  <si>
    <t>十一月</t>
  </si>
  <si>
    <t>黄朝西</t>
  </si>
  <si>
    <t>十二月</t>
  </si>
  <si>
    <t>潘得现</t>
  </si>
  <si>
    <t>合计</t>
  </si>
  <si>
    <t>技工</t>
  </si>
  <si>
    <t>A</t>
  </si>
  <si>
    <t>B</t>
  </si>
  <si>
    <t>C</t>
  </si>
  <si>
    <t>特种工</t>
  </si>
  <si>
    <t>代办费</t>
  </si>
  <si>
    <t>韦彩集</t>
  </si>
  <si>
    <t>新资毅安许</t>
  </si>
  <si>
    <t>收</t>
  </si>
  <si>
    <t>出</t>
  </si>
  <si>
    <t>C（3）</t>
  </si>
  <si>
    <t>特种工（3）</t>
  </si>
  <si>
    <t>评职称费用</t>
  </si>
  <si>
    <t>姓名</t>
  </si>
  <si>
    <t>专业</t>
  </si>
  <si>
    <t>毕业证</t>
  </si>
  <si>
    <t>费用（元/人）</t>
  </si>
  <si>
    <t>订金（元/人）</t>
  </si>
  <si>
    <t>评证价格</t>
  </si>
  <si>
    <t>利润</t>
  </si>
  <si>
    <t>评证价格（元/本）</t>
  </si>
  <si>
    <t>利润(元)</t>
  </si>
  <si>
    <t>陈俊烈</t>
  </si>
  <si>
    <t>电力系统</t>
  </si>
  <si>
    <t>有</t>
  </si>
  <si>
    <t>黎新桂</t>
  </si>
  <si>
    <t>钢筋工</t>
  </si>
  <si>
    <t>谢宗衡</t>
  </si>
  <si>
    <t>农玉华</t>
  </si>
  <si>
    <t>测量工</t>
  </si>
  <si>
    <t>赵静亮</t>
  </si>
  <si>
    <t>陈曦鸿</t>
  </si>
  <si>
    <t>机械设备安装工</t>
  </si>
  <si>
    <t>无</t>
  </si>
  <si>
    <t>陈显德</t>
  </si>
  <si>
    <t>建筑电工</t>
  </si>
  <si>
    <t>梁丽芳</t>
  </si>
  <si>
    <t>机电工程</t>
  </si>
  <si>
    <t>师长兴</t>
  </si>
  <si>
    <t>许红亮</t>
  </si>
  <si>
    <t>输配电工程</t>
  </si>
  <si>
    <t>殷贵宝</t>
  </si>
  <si>
    <t>张博洋</t>
  </si>
  <si>
    <t>李春浩</t>
  </si>
  <si>
    <t>费用合计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</si>
</sst>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41" formatCode="_ * #,##0_ ;_ * \-#,##0_ ;_ * &quot;-&quot;_ ;_ @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theme="1"/>
      <name val="宋体"/>
      <charset val="134"/>
    </font>
    <font>
      <sz val="12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7" fontId="0" fillId="4" borderId="0" xfId="0" applyNumberForma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4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52" workbookViewId="0">
      <selection activeCell="B71" sqref="B71"/>
    </sheetView>
  </sheetViews>
  <sheetFormatPr defaultColWidth="9" defaultRowHeight="13.5"/>
  <cols>
    <col min="3" max="4" width="17.25" customWidth="1"/>
    <col min="5" max="5" width="35.75" customWidth="1"/>
    <col min="6" max="6" width="30.625" customWidth="1"/>
    <col min="7" max="7" width="24.875" customWidth="1"/>
    <col min="8" max="8" width="20.5" customWidth="1"/>
    <col min="9" max="9" width="13.125" customWidth="1"/>
    <col min="10" max="10" width="21.625" customWidth="1"/>
    <col min="11" max="11" width="13.5" customWidth="1"/>
  </cols>
  <sheetData>
    <row r="1" spans="1:11">
      <c r="A1" s="11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</row>
    <row r="2" spans="1:11">
      <c r="A2" s="11">
        <v>1</v>
      </c>
      <c r="B2" s="11" t="s">
        <v>11</v>
      </c>
      <c r="C2" s="11" t="s">
        <v>12</v>
      </c>
      <c r="D2" s="44">
        <v>43251</v>
      </c>
      <c r="E2" s="11" t="s">
        <v>13</v>
      </c>
      <c r="F2" s="11" t="s">
        <v>14</v>
      </c>
      <c r="G2" s="11" t="s">
        <v>15</v>
      </c>
      <c r="H2" s="11" t="s">
        <v>16</v>
      </c>
      <c r="I2" s="11">
        <v>2000</v>
      </c>
      <c r="J2" s="11" t="s">
        <v>17</v>
      </c>
      <c r="K2" s="11"/>
    </row>
    <row r="3" ht="27" spans="1:11">
      <c r="A3" s="11">
        <v>2</v>
      </c>
      <c r="B3" s="11" t="s">
        <v>18</v>
      </c>
      <c r="C3" s="11" t="s">
        <v>19</v>
      </c>
      <c r="D3" s="44">
        <v>43252</v>
      </c>
      <c r="E3" s="11" t="s">
        <v>20</v>
      </c>
      <c r="F3" s="11" t="s">
        <v>21</v>
      </c>
      <c r="G3" s="11" t="s">
        <v>22</v>
      </c>
      <c r="H3" s="11" t="s">
        <v>23</v>
      </c>
      <c r="I3" s="11">
        <v>13000</v>
      </c>
      <c r="J3" s="11" t="s">
        <v>24</v>
      </c>
      <c r="K3" s="11" t="s">
        <v>25</v>
      </c>
    </row>
    <row r="4" ht="46.5" customHeight="1" spans="1:11">
      <c r="A4" s="11">
        <v>3</v>
      </c>
      <c r="B4" s="11" t="s">
        <v>26</v>
      </c>
      <c r="C4" s="11" t="s">
        <v>27</v>
      </c>
      <c r="D4" s="44">
        <v>43257</v>
      </c>
      <c r="E4" s="45" t="s">
        <v>28</v>
      </c>
      <c r="F4" s="11" t="s">
        <v>29</v>
      </c>
      <c r="G4" s="11" t="s">
        <v>30</v>
      </c>
      <c r="H4" s="11" t="s">
        <v>31</v>
      </c>
      <c r="I4" s="11">
        <v>1500</v>
      </c>
      <c r="J4" s="11" t="s">
        <v>32</v>
      </c>
      <c r="K4" s="11" t="s">
        <v>33</v>
      </c>
    </row>
    <row r="5" ht="27" spans="1:11">
      <c r="A5" s="11">
        <v>4</v>
      </c>
      <c r="B5" s="11"/>
      <c r="C5" s="11" t="s">
        <v>34</v>
      </c>
      <c r="D5" s="44">
        <v>43283</v>
      </c>
      <c r="E5" s="11" t="s">
        <v>35</v>
      </c>
      <c r="F5" s="11" t="s">
        <v>36</v>
      </c>
      <c r="G5" s="11" t="s">
        <v>37</v>
      </c>
      <c r="H5" s="11" t="s">
        <v>38</v>
      </c>
      <c r="I5" s="11">
        <v>8000</v>
      </c>
      <c r="J5" s="11" t="s">
        <v>39</v>
      </c>
      <c r="K5" s="11"/>
    </row>
    <row r="6" ht="27" spans="1:11">
      <c r="A6" s="11">
        <v>5</v>
      </c>
      <c r="B6" s="11" t="s">
        <v>40</v>
      </c>
      <c r="C6" s="11" t="s">
        <v>27</v>
      </c>
      <c r="D6" s="44">
        <v>43283</v>
      </c>
      <c r="E6" s="11"/>
      <c r="F6" s="11"/>
      <c r="G6" s="11" t="s">
        <v>41</v>
      </c>
      <c r="H6" s="11" t="s">
        <v>31</v>
      </c>
      <c r="I6" s="11">
        <v>2000</v>
      </c>
      <c r="J6" s="11" t="s">
        <v>42</v>
      </c>
      <c r="K6" s="11"/>
    </row>
    <row r="7" spans="1:11">
      <c r="A7" s="11">
        <v>6</v>
      </c>
      <c r="B7" s="11" t="s">
        <v>43</v>
      </c>
      <c r="C7" s="11" t="s">
        <v>44</v>
      </c>
      <c r="D7" s="44">
        <v>43298</v>
      </c>
      <c r="E7" s="11" t="s">
        <v>45</v>
      </c>
      <c r="F7" s="11" t="s">
        <v>46</v>
      </c>
      <c r="G7" s="11" t="s">
        <v>47</v>
      </c>
      <c r="H7" s="11" t="s">
        <v>48</v>
      </c>
      <c r="I7" s="11">
        <v>1500</v>
      </c>
      <c r="J7" s="11" t="s">
        <v>49</v>
      </c>
      <c r="K7" s="11"/>
    </row>
    <row r="8" ht="27" spans="1:11">
      <c r="A8" s="11">
        <v>7</v>
      </c>
      <c r="B8" s="11" t="s">
        <v>50</v>
      </c>
      <c r="C8" s="11" t="s">
        <v>51</v>
      </c>
      <c r="D8" s="44">
        <v>43298</v>
      </c>
      <c r="E8" s="11" t="s">
        <v>45</v>
      </c>
      <c r="F8" s="11" t="s">
        <v>46</v>
      </c>
      <c r="G8" s="11" t="s">
        <v>52</v>
      </c>
      <c r="H8" s="11" t="s">
        <v>48</v>
      </c>
      <c r="I8" s="11">
        <v>2000</v>
      </c>
      <c r="J8" s="11"/>
      <c r="K8" s="11"/>
    </row>
    <row r="9" ht="27" spans="1:11">
      <c r="A9" s="11">
        <v>8</v>
      </c>
      <c r="B9" s="11" t="s">
        <v>53</v>
      </c>
      <c r="C9" s="11" t="s">
        <v>54</v>
      </c>
      <c r="D9" s="11" t="s">
        <v>55</v>
      </c>
      <c r="E9" s="11" t="s">
        <v>56</v>
      </c>
      <c r="F9" s="11" t="s">
        <v>57</v>
      </c>
      <c r="G9" s="11" t="s">
        <v>58</v>
      </c>
      <c r="H9" s="11" t="s">
        <v>59</v>
      </c>
      <c r="I9" s="11">
        <v>6000</v>
      </c>
      <c r="J9" s="11" t="s">
        <v>60</v>
      </c>
      <c r="K9" s="11"/>
    </row>
    <row r="10" ht="27" spans="1:11">
      <c r="A10" s="11">
        <v>9</v>
      </c>
      <c r="B10" s="11" t="s">
        <v>61</v>
      </c>
      <c r="C10" s="11" t="s">
        <v>62</v>
      </c>
      <c r="D10" s="11" t="s">
        <v>3</v>
      </c>
      <c r="E10" s="11" t="s">
        <v>63</v>
      </c>
      <c r="F10" s="11" t="s">
        <v>64</v>
      </c>
      <c r="G10" s="11" t="s">
        <v>65</v>
      </c>
      <c r="H10" s="11" t="s">
        <v>66</v>
      </c>
      <c r="I10" s="11">
        <v>2000</v>
      </c>
      <c r="J10" s="11" t="s">
        <v>67</v>
      </c>
      <c r="K10" s="11" t="s">
        <v>68</v>
      </c>
    </row>
    <row r="11" spans="1:11">
      <c r="A11" s="11">
        <v>10</v>
      </c>
      <c r="B11" s="37" t="s">
        <v>69</v>
      </c>
      <c r="C11" s="37" t="s">
        <v>70</v>
      </c>
      <c r="D11" s="11" t="s">
        <v>71</v>
      </c>
      <c r="E11" s="11" t="s">
        <v>72</v>
      </c>
      <c r="F11" s="11" t="s">
        <v>73</v>
      </c>
      <c r="G11" s="37" t="s">
        <v>74</v>
      </c>
      <c r="H11" s="37" t="s">
        <v>75</v>
      </c>
      <c r="I11" s="37">
        <v>1000</v>
      </c>
      <c r="J11" s="11" t="s">
        <v>76</v>
      </c>
      <c r="K11" s="11"/>
    </row>
    <row r="12" spans="1:11">
      <c r="A12" s="11">
        <v>11</v>
      </c>
      <c r="B12" s="37" t="s">
        <v>77</v>
      </c>
      <c r="C12" s="37" t="s">
        <v>70</v>
      </c>
      <c r="D12" s="11"/>
      <c r="E12" s="11"/>
      <c r="F12" s="11"/>
      <c r="G12" s="37" t="s">
        <v>78</v>
      </c>
      <c r="H12" s="37" t="s">
        <v>75</v>
      </c>
      <c r="I12" s="37">
        <v>0</v>
      </c>
      <c r="J12" s="11"/>
      <c r="K12" s="11"/>
    </row>
    <row r="13" spans="1:11">
      <c r="A13" s="11">
        <v>12</v>
      </c>
      <c r="B13" s="37" t="s">
        <v>79</v>
      </c>
      <c r="C13" s="37" t="s">
        <v>80</v>
      </c>
      <c r="D13" s="11"/>
      <c r="E13" s="11"/>
      <c r="F13" s="11"/>
      <c r="G13" s="37" t="s">
        <v>81</v>
      </c>
      <c r="H13" s="37" t="s">
        <v>82</v>
      </c>
      <c r="I13" s="37">
        <v>1000</v>
      </c>
      <c r="J13" s="11"/>
      <c r="K13" s="11"/>
    </row>
    <row r="14" ht="27" spans="1:11">
      <c r="A14" s="11">
        <v>13</v>
      </c>
      <c r="B14" s="37" t="s">
        <v>83</v>
      </c>
      <c r="C14" s="37" t="s">
        <v>84</v>
      </c>
      <c r="D14" s="11"/>
      <c r="E14" s="11" t="s">
        <v>85</v>
      </c>
      <c r="F14" s="11" t="s">
        <v>86</v>
      </c>
      <c r="G14" s="37" t="s">
        <v>87</v>
      </c>
      <c r="H14" s="37" t="s">
        <v>88</v>
      </c>
      <c r="I14" s="37">
        <v>2000</v>
      </c>
      <c r="J14" s="11" t="s">
        <v>89</v>
      </c>
      <c r="K14" s="11" t="s">
        <v>90</v>
      </c>
    </row>
    <row r="15" spans="1:11">
      <c r="A15" s="11">
        <v>14</v>
      </c>
      <c r="B15" s="37" t="s">
        <v>91</v>
      </c>
      <c r="C15" s="37" t="s">
        <v>92</v>
      </c>
      <c r="D15" s="11" t="s">
        <v>93</v>
      </c>
      <c r="E15" s="37" t="s">
        <v>94</v>
      </c>
      <c r="F15" s="37" t="s">
        <v>95</v>
      </c>
      <c r="G15" s="37" t="s">
        <v>52</v>
      </c>
      <c r="H15" s="37" t="s">
        <v>48</v>
      </c>
      <c r="I15" s="37">
        <v>2000</v>
      </c>
      <c r="J15" s="37" t="s">
        <v>96</v>
      </c>
      <c r="K15" s="11"/>
    </row>
    <row r="16" ht="27" spans="1:11">
      <c r="A16" s="37">
        <v>15</v>
      </c>
      <c r="B16" s="37" t="s">
        <v>97</v>
      </c>
      <c r="C16" s="37" t="s">
        <v>98</v>
      </c>
      <c r="D16" s="11" t="s">
        <v>99</v>
      </c>
      <c r="E16" s="37" t="s">
        <v>94</v>
      </c>
      <c r="F16" s="37" t="s">
        <v>95</v>
      </c>
      <c r="G16" s="37" t="s">
        <v>87</v>
      </c>
      <c r="H16" s="37" t="s">
        <v>100</v>
      </c>
      <c r="I16" s="37">
        <v>1000</v>
      </c>
      <c r="J16" s="37" t="s">
        <v>101</v>
      </c>
      <c r="K16" s="37" t="s">
        <v>102</v>
      </c>
    </row>
    <row r="17" ht="15" customHeight="1" spans="1:11">
      <c r="A17" s="37">
        <v>16</v>
      </c>
      <c r="B17" s="37" t="s">
        <v>103</v>
      </c>
      <c r="C17" s="37" t="s">
        <v>104</v>
      </c>
      <c r="D17" s="11" t="s">
        <v>105</v>
      </c>
      <c r="E17" s="37" t="s">
        <v>106</v>
      </c>
      <c r="F17" s="37" t="s">
        <v>107</v>
      </c>
      <c r="G17" s="11" t="s">
        <v>108</v>
      </c>
      <c r="H17" s="37" t="s">
        <v>109</v>
      </c>
      <c r="I17" s="37">
        <v>1000</v>
      </c>
      <c r="J17" s="11" t="s">
        <v>110</v>
      </c>
      <c r="K17" s="37" t="s">
        <v>111</v>
      </c>
    </row>
    <row r="18" spans="1:12">
      <c r="A18" s="37">
        <v>17</v>
      </c>
      <c r="B18" s="37" t="s">
        <v>112</v>
      </c>
      <c r="C18" s="37" t="s">
        <v>113</v>
      </c>
      <c r="D18" s="11"/>
      <c r="E18" s="37"/>
      <c r="F18" s="37"/>
      <c r="G18" s="11"/>
      <c r="H18" s="37" t="s">
        <v>109</v>
      </c>
      <c r="I18" s="37">
        <v>1000</v>
      </c>
      <c r="J18" s="11"/>
      <c r="K18" s="37"/>
      <c r="L18">
        <f>4.5+1.4+2.4+5+0.6</f>
        <v>13.9</v>
      </c>
    </row>
    <row r="19" spans="1:11">
      <c r="A19" s="37">
        <v>18</v>
      </c>
      <c r="B19" s="37" t="s">
        <v>114</v>
      </c>
      <c r="C19" s="37" t="s">
        <v>115</v>
      </c>
      <c r="D19" s="11"/>
      <c r="E19" s="37"/>
      <c r="F19" s="37"/>
      <c r="G19" s="11" t="s">
        <v>116</v>
      </c>
      <c r="H19" s="37" t="s">
        <v>109</v>
      </c>
      <c r="I19" s="37">
        <v>1500</v>
      </c>
      <c r="J19" s="11"/>
      <c r="K19" s="37"/>
    </row>
    <row r="20" customHeight="1" spans="1:11">
      <c r="A20" s="37">
        <v>19</v>
      </c>
      <c r="B20" s="37" t="s">
        <v>117</v>
      </c>
      <c r="C20" s="37" t="s">
        <v>104</v>
      </c>
      <c r="D20" s="11"/>
      <c r="E20" s="37"/>
      <c r="F20" s="37"/>
      <c r="G20" s="11" t="s">
        <v>118</v>
      </c>
      <c r="H20" s="37" t="s">
        <v>109</v>
      </c>
      <c r="I20" s="37">
        <v>1000</v>
      </c>
      <c r="J20" s="11"/>
      <c r="K20" s="37"/>
    </row>
    <row r="21" spans="1:11">
      <c r="A21" s="37">
        <v>20</v>
      </c>
      <c r="B21" s="37" t="s">
        <v>119</v>
      </c>
      <c r="C21" s="37" t="s">
        <v>120</v>
      </c>
      <c r="D21" s="11"/>
      <c r="E21" s="37"/>
      <c r="F21" s="37"/>
      <c r="G21" s="11"/>
      <c r="H21" s="37" t="s">
        <v>109</v>
      </c>
      <c r="I21" s="37">
        <v>1000</v>
      </c>
      <c r="J21" s="11"/>
      <c r="K21" s="37"/>
    </row>
    <row r="22" spans="1:11">
      <c r="A22" s="37">
        <v>21</v>
      </c>
      <c r="B22" s="37" t="s">
        <v>121</v>
      </c>
      <c r="C22" s="37" t="s">
        <v>104</v>
      </c>
      <c r="D22" s="11"/>
      <c r="E22" s="37"/>
      <c r="F22" s="37"/>
      <c r="G22" s="37" t="s">
        <v>122</v>
      </c>
      <c r="H22" s="37" t="s">
        <v>109</v>
      </c>
      <c r="I22" s="37">
        <v>1000</v>
      </c>
      <c r="J22" s="11"/>
      <c r="K22" s="37"/>
    </row>
    <row r="23" spans="1:11">
      <c r="A23" s="37">
        <v>21</v>
      </c>
      <c r="B23" s="37" t="s">
        <v>123</v>
      </c>
      <c r="C23" s="37" t="s">
        <v>124</v>
      </c>
      <c r="D23" s="11" t="s">
        <v>125</v>
      </c>
      <c r="E23" s="11" t="s">
        <v>126</v>
      </c>
      <c r="F23" s="11" t="s">
        <v>127</v>
      </c>
      <c r="G23" s="37" t="s">
        <v>128</v>
      </c>
      <c r="H23" s="37" t="s">
        <v>129</v>
      </c>
      <c r="I23" s="37">
        <v>3000</v>
      </c>
      <c r="J23" s="11" t="s">
        <v>130</v>
      </c>
      <c r="K23" s="11"/>
    </row>
    <row r="24" ht="14.25" spans="1:11">
      <c r="A24" s="37">
        <v>22</v>
      </c>
      <c r="B24" s="46" t="s">
        <v>131</v>
      </c>
      <c r="C24" s="46" t="s">
        <v>132</v>
      </c>
      <c r="D24" s="11" t="s">
        <v>133</v>
      </c>
      <c r="E24" s="11" t="s">
        <v>106</v>
      </c>
      <c r="F24" s="11" t="s">
        <v>107</v>
      </c>
      <c r="G24" s="11" t="s">
        <v>134</v>
      </c>
      <c r="H24" s="37" t="s">
        <v>135</v>
      </c>
      <c r="I24" s="37">
        <v>600</v>
      </c>
      <c r="J24" s="11" t="s">
        <v>136</v>
      </c>
      <c r="K24" s="11" t="s">
        <v>111</v>
      </c>
    </row>
    <row r="25" ht="14.25" spans="1:11">
      <c r="A25" s="37">
        <v>23</v>
      </c>
      <c r="B25" s="46" t="s">
        <v>137</v>
      </c>
      <c r="C25" s="46" t="s">
        <v>132</v>
      </c>
      <c r="D25" s="11"/>
      <c r="E25" s="11"/>
      <c r="F25" s="11"/>
      <c r="G25" s="11"/>
      <c r="H25" s="37" t="s">
        <v>135</v>
      </c>
      <c r="I25" s="37">
        <v>600</v>
      </c>
      <c r="J25" s="11"/>
      <c r="K25" s="11"/>
    </row>
    <row r="26" ht="14.25" spans="1:12">
      <c r="A26" s="37">
        <v>24</v>
      </c>
      <c r="B26" s="46" t="s">
        <v>138</v>
      </c>
      <c r="C26" s="46" t="s">
        <v>132</v>
      </c>
      <c r="D26" s="11"/>
      <c r="E26" s="11"/>
      <c r="F26" s="11"/>
      <c r="G26" s="11"/>
      <c r="H26" s="37" t="s">
        <v>135</v>
      </c>
      <c r="I26" s="37">
        <v>600</v>
      </c>
      <c r="J26" s="11"/>
      <c r="K26" s="11"/>
      <c r="L26">
        <f>48000+1500*8+12500</f>
        <v>72500</v>
      </c>
    </row>
    <row r="27" ht="14.25" spans="1:12">
      <c r="A27" s="37">
        <v>25</v>
      </c>
      <c r="B27" s="46" t="s">
        <v>139</v>
      </c>
      <c r="C27" s="46" t="s">
        <v>132</v>
      </c>
      <c r="D27" s="11"/>
      <c r="E27" s="11"/>
      <c r="F27" s="11"/>
      <c r="G27" s="11"/>
      <c r="H27" s="37" t="s">
        <v>135</v>
      </c>
      <c r="I27" s="37">
        <v>600</v>
      </c>
      <c r="J27" s="11"/>
      <c r="K27" s="11"/>
      <c r="L27">
        <f>L26-25000-20000-6000-14000</f>
        <v>7500</v>
      </c>
    </row>
    <row r="28" ht="14.25" spans="1:11">
      <c r="A28" s="37">
        <v>26</v>
      </c>
      <c r="B28" s="46" t="s">
        <v>140</v>
      </c>
      <c r="C28" s="46" t="s">
        <v>132</v>
      </c>
      <c r="D28" s="11"/>
      <c r="E28" s="11"/>
      <c r="F28" s="11"/>
      <c r="G28" s="11"/>
      <c r="H28" s="37" t="s">
        <v>135</v>
      </c>
      <c r="I28" s="37">
        <v>600</v>
      </c>
      <c r="J28" s="11"/>
      <c r="K28" s="11"/>
    </row>
    <row r="29" ht="14.25" spans="1:11">
      <c r="A29" s="37">
        <v>27</v>
      </c>
      <c r="B29" s="46" t="s">
        <v>141</v>
      </c>
      <c r="C29" s="46" t="s">
        <v>132</v>
      </c>
      <c r="D29" s="11"/>
      <c r="E29" s="11"/>
      <c r="F29" s="11"/>
      <c r="G29" s="11"/>
      <c r="H29" s="37" t="s">
        <v>135</v>
      </c>
      <c r="I29" s="37">
        <v>600</v>
      </c>
      <c r="J29" s="11"/>
      <c r="K29" s="11"/>
    </row>
    <row r="30" ht="14.25" spans="1:11">
      <c r="A30" s="37">
        <v>28</v>
      </c>
      <c r="B30" s="46" t="s">
        <v>142</v>
      </c>
      <c r="C30" s="46" t="s">
        <v>132</v>
      </c>
      <c r="D30" s="11"/>
      <c r="E30" s="11"/>
      <c r="F30" s="11"/>
      <c r="G30" s="11"/>
      <c r="H30" s="37" t="s">
        <v>135</v>
      </c>
      <c r="I30" s="37">
        <v>600</v>
      </c>
      <c r="J30" s="11"/>
      <c r="K30" s="11"/>
    </row>
    <row r="31" ht="14.25" spans="1:11">
      <c r="A31" s="37">
        <v>29</v>
      </c>
      <c r="B31" s="46" t="s">
        <v>143</v>
      </c>
      <c r="C31" s="46" t="s">
        <v>132</v>
      </c>
      <c r="D31" s="11"/>
      <c r="E31" s="11"/>
      <c r="F31" s="11"/>
      <c r="G31" s="11"/>
      <c r="H31" s="37" t="s">
        <v>135</v>
      </c>
      <c r="I31" s="37">
        <v>600</v>
      </c>
      <c r="J31" s="11"/>
      <c r="K31" s="11"/>
    </row>
    <row r="32" ht="14.25" spans="1:11">
      <c r="A32" s="37">
        <v>30</v>
      </c>
      <c r="B32" s="46" t="s">
        <v>144</v>
      </c>
      <c r="C32" s="46" t="s">
        <v>145</v>
      </c>
      <c r="D32" s="11"/>
      <c r="E32" s="11"/>
      <c r="F32" s="11"/>
      <c r="G32" s="11" t="s">
        <v>87</v>
      </c>
      <c r="H32" s="37" t="s">
        <v>146</v>
      </c>
      <c r="I32" s="37">
        <v>1500</v>
      </c>
      <c r="J32" s="11"/>
      <c r="K32" s="11"/>
    </row>
    <row r="33" ht="14.25" spans="1:11">
      <c r="A33" s="37">
        <v>31</v>
      </c>
      <c r="B33" s="46" t="s">
        <v>147</v>
      </c>
      <c r="C33" s="46" t="s">
        <v>148</v>
      </c>
      <c r="D33" s="11"/>
      <c r="E33" s="11"/>
      <c r="F33" s="11"/>
      <c r="G33" s="11" t="s">
        <v>149</v>
      </c>
      <c r="H33" s="37" t="s">
        <v>100</v>
      </c>
      <c r="I33" s="37">
        <v>1500</v>
      </c>
      <c r="J33" s="11"/>
      <c r="K33" s="11"/>
    </row>
    <row r="34" ht="30" spans="1:11">
      <c r="A34" s="37">
        <v>32</v>
      </c>
      <c r="B34" s="46" t="s">
        <v>150</v>
      </c>
      <c r="C34" s="46" t="s">
        <v>151</v>
      </c>
      <c r="D34" s="11"/>
      <c r="E34" s="11"/>
      <c r="F34" s="11"/>
      <c r="G34" s="11" t="s">
        <v>87</v>
      </c>
      <c r="H34" s="37" t="s">
        <v>100</v>
      </c>
      <c r="I34" s="37">
        <v>1000</v>
      </c>
      <c r="J34" s="11"/>
      <c r="K34" s="11"/>
    </row>
    <row r="35" ht="40.5" spans="1:11">
      <c r="A35" s="37">
        <v>33</v>
      </c>
      <c r="B35" s="47" t="s">
        <v>152</v>
      </c>
      <c r="C35" s="47" t="s">
        <v>153</v>
      </c>
      <c r="D35" s="11" t="s">
        <v>154</v>
      </c>
      <c r="E35" s="11" t="s">
        <v>155</v>
      </c>
      <c r="F35" s="11" t="s">
        <v>156</v>
      </c>
      <c r="G35" s="37" t="s">
        <v>157</v>
      </c>
      <c r="H35" s="37" t="s">
        <v>146</v>
      </c>
      <c r="I35" s="37">
        <v>500</v>
      </c>
      <c r="J35" s="11" t="s">
        <v>158</v>
      </c>
      <c r="K35" s="11"/>
    </row>
    <row r="36" ht="14.25" spans="1:11">
      <c r="A36" s="37">
        <v>34</v>
      </c>
      <c r="B36" s="47" t="s">
        <v>159</v>
      </c>
      <c r="C36" s="47" t="s">
        <v>160</v>
      </c>
      <c r="D36" s="11" t="s">
        <v>161</v>
      </c>
      <c r="E36" s="11" t="s">
        <v>162</v>
      </c>
      <c r="F36" s="11" t="s">
        <v>163</v>
      </c>
      <c r="G36" s="37" t="s">
        <v>164</v>
      </c>
      <c r="H36" s="37" t="s">
        <v>165</v>
      </c>
      <c r="I36" s="37">
        <v>1000</v>
      </c>
      <c r="J36" s="11" t="s">
        <v>166</v>
      </c>
      <c r="K36" s="11"/>
    </row>
    <row r="37" ht="14.25" spans="1:11">
      <c r="A37" s="37">
        <v>35</v>
      </c>
      <c r="B37" s="47" t="s">
        <v>167</v>
      </c>
      <c r="C37" s="47" t="s">
        <v>160</v>
      </c>
      <c r="D37" s="11" t="s">
        <v>161</v>
      </c>
      <c r="E37" s="11"/>
      <c r="F37" s="11"/>
      <c r="G37" s="37" t="s">
        <v>168</v>
      </c>
      <c r="H37" s="37" t="s">
        <v>169</v>
      </c>
      <c r="I37" s="37">
        <v>700</v>
      </c>
      <c r="J37" s="11"/>
      <c r="K37" s="11"/>
    </row>
    <row r="38" ht="14.25" spans="1:11">
      <c r="A38" s="37">
        <v>36</v>
      </c>
      <c r="B38" s="47" t="s">
        <v>170</v>
      </c>
      <c r="C38" s="47" t="s">
        <v>160</v>
      </c>
      <c r="D38" s="37" t="s">
        <v>171</v>
      </c>
      <c r="E38" s="11" t="s">
        <v>106</v>
      </c>
      <c r="F38" s="11" t="s">
        <v>107</v>
      </c>
      <c r="G38" s="37" t="s">
        <v>172</v>
      </c>
      <c r="H38" s="37" t="s">
        <v>165</v>
      </c>
      <c r="I38" s="37">
        <v>1000</v>
      </c>
      <c r="J38" s="11" t="s">
        <v>173</v>
      </c>
      <c r="K38" s="11" t="s">
        <v>174</v>
      </c>
    </row>
    <row r="39" ht="14.25" spans="1:11">
      <c r="A39" s="37">
        <v>37</v>
      </c>
      <c r="B39" s="47" t="s">
        <v>175</v>
      </c>
      <c r="C39" s="47" t="s">
        <v>176</v>
      </c>
      <c r="D39" s="37"/>
      <c r="E39" s="11"/>
      <c r="F39" s="11"/>
      <c r="G39" s="37" t="s">
        <v>177</v>
      </c>
      <c r="H39" s="37" t="s">
        <v>178</v>
      </c>
      <c r="I39" s="37">
        <v>1000</v>
      </c>
      <c r="J39" s="11"/>
      <c r="K39" s="11"/>
    </row>
    <row r="40" ht="14.25" spans="1:11">
      <c r="A40" s="37">
        <v>38</v>
      </c>
      <c r="B40" s="47" t="s">
        <v>179</v>
      </c>
      <c r="C40" s="47" t="s">
        <v>132</v>
      </c>
      <c r="D40" s="11" t="s">
        <v>180</v>
      </c>
      <c r="E40" s="11" t="s">
        <v>181</v>
      </c>
      <c r="F40" s="11" t="s">
        <v>182</v>
      </c>
      <c r="G40" s="37" t="s">
        <v>134</v>
      </c>
      <c r="H40" s="37" t="s">
        <v>135</v>
      </c>
      <c r="I40" s="37">
        <v>600</v>
      </c>
      <c r="J40" s="11" t="s">
        <v>183</v>
      </c>
      <c r="K40" s="11"/>
    </row>
    <row r="41" ht="14.25" spans="1:11">
      <c r="A41" s="37">
        <v>39</v>
      </c>
      <c r="B41" s="47" t="s">
        <v>184</v>
      </c>
      <c r="C41" s="47" t="s">
        <v>132</v>
      </c>
      <c r="D41" s="11"/>
      <c r="E41" s="11"/>
      <c r="F41" s="11"/>
      <c r="G41" s="37" t="s">
        <v>185</v>
      </c>
      <c r="H41" s="37" t="s">
        <v>135</v>
      </c>
      <c r="I41" s="37">
        <v>700</v>
      </c>
      <c r="J41" s="11"/>
      <c r="K41" s="11"/>
    </row>
    <row r="42" ht="14.25" spans="1:11">
      <c r="A42" s="37">
        <v>40</v>
      </c>
      <c r="B42" s="47" t="s">
        <v>186</v>
      </c>
      <c r="C42" s="47" t="s">
        <v>187</v>
      </c>
      <c r="D42" s="11"/>
      <c r="E42" s="11"/>
      <c r="F42" s="11"/>
      <c r="G42" s="37" t="s">
        <v>188</v>
      </c>
      <c r="H42" s="37" t="s">
        <v>189</v>
      </c>
      <c r="I42" s="37">
        <v>1000</v>
      </c>
      <c r="J42" s="11"/>
      <c r="K42" s="11"/>
    </row>
    <row r="43" ht="14.25" spans="1:11">
      <c r="A43" s="37">
        <v>41</v>
      </c>
      <c r="B43" s="47" t="s">
        <v>190</v>
      </c>
      <c r="C43" s="47" t="s">
        <v>148</v>
      </c>
      <c r="D43" s="11"/>
      <c r="E43" s="11"/>
      <c r="F43" s="11"/>
      <c r="G43" s="37" t="s">
        <v>191</v>
      </c>
      <c r="H43" s="37" t="s">
        <v>100</v>
      </c>
      <c r="I43" s="37">
        <v>2000</v>
      </c>
      <c r="J43" s="11"/>
      <c r="K43" s="11"/>
    </row>
    <row r="44" ht="14.25" spans="1:11">
      <c r="A44" s="37">
        <v>42</v>
      </c>
      <c r="B44" s="47" t="s">
        <v>192</v>
      </c>
      <c r="C44" s="47" t="s">
        <v>98</v>
      </c>
      <c r="D44" s="11"/>
      <c r="E44" s="11"/>
      <c r="F44" s="11"/>
      <c r="G44" s="37" t="s">
        <v>193</v>
      </c>
      <c r="H44" s="37" t="s">
        <v>146</v>
      </c>
      <c r="I44" s="37">
        <v>1500</v>
      </c>
      <c r="J44" s="11"/>
      <c r="K44" s="11"/>
    </row>
    <row r="45" ht="14.25" spans="1:11">
      <c r="A45" s="37">
        <v>43</v>
      </c>
      <c r="B45" s="47" t="s">
        <v>194</v>
      </c>
      <c r="C45" s="47" t="s">
        <v>195</v>
      </c>
      <c r="D45" s="37" t="s">
        <v>196</v>
      </c>
      <c r="E45" s="11" t="s">
        <v>106</v>
      </c>
      <c r="F45" s="11" t="s">
        <v>107</v>
      </c>
      <c r="G45" s="37" t="s">
        <v>197</v>
      </c>
      <c r="H45" s="11" t="s">
        <v>178</v>
      </c>
      <c r="I45" s="37">
        <v>1000</v>
      </c>
      <c r="J45" s="11" t="s">
        <v>198</v>
      </c>
      <c r="K45" s="11"/>
    </row>
    <row r="46" ht="14.25" spans="1:11">
      <c r="A46" s="37">
        <v>44</v>
      </c>
      <c r="B46" s="47" t="s">
        <v>199</v>
      </c>
      <c r="C46" s="47" t="s">
        <v>200</v>
      </c>
      <c r="D46" s="37"/>
      <c r="E46" s="11"/>
      <c r="F46" s="11"/>
      <c r="G46" s="37" t="s">
        <v>201</v>
      </c>
      <c r="H46" s="37" t="s">
        <v>109</v>
      </c>
      <c r="I46" s="37">
        <v>1800</v>
      </c>
      <c r="J46" s="11"/>
      <c r="K46" s="11"/>
    </row>
    <row r="47" ht="14.25" spans="1:11">
      <c r="A47" s="37">
        <v>45</v>
      </c>
      <c r="B47" s="47" t="s">
        <v>202</v>
      </c>
      <c r="C47" s="47" t="s">
        <v>203</v>
      </c>
      <c r="D47" s="37"/>
      <c r="E47" s="11"/>
      <c r="F47" s="11"/>
      <c r="G47" s="37" t="s">
        <v>204</v>
      </c>
      <c r="H47" s="37" t="s">
        <v>205</v>
      </c>
      <c r="I47" s="37">
        <v>1000</v>
      </c>
      <c r="J47" s="11"/>
      <c r="K47" s="11"/>
    </row>
    <row r="48" ht="14.25" spans="1:11">
      <c r="A48" s="37">
        <v>46</v>
      </c>
      <c r="B48" s="47" t="s">
        <v>206</v>
      </c>
      <c r="C48" s="47" t="s">
        <v>207</v>
      </c>
      <c r="D48" s="37"/>
      <c r="E48" s="11"/>
      <c r="F48" s="11"/>
      <c r="G48" s="37" t="s">
        <v>208</v>
      </c>
      <c r="H48" s="37" t="s">
        <v>205</v>
      </c>
      <c r="I48" s="37">
        <v>1500</v>
      </c>
      <c r="J48" s="11"/>
      <c r="K48" s="11"/>
    </row>
    <row r="49" customHeight="1" spans="1:11">
      <c r="A49" s="37">
        <v>47</v>
      </c>
      <c r="B49" s="47" t="s">
        <v>209</v>
      </c>
      <c r="C49" s="47" t="s">
        <v>210</v>
      </c>
      <c r="D49" s="37"/>
      <c r="E49" s="11"/>
      <c r="F49" s="11"/>
      <c r="G49" s="37" t="s">
        <v>211</v>
      </c>
      <c r="H49" s="37" t="s">
        <v>205</v>
      </c>
      <c r="I49" s="37">
        <v>1000</v>
      </c>
      <c r="J49" s="11"/>
      <c r="K49" s="11"/>
    </row>
    <row r="50" ht="14.25" spans="1:11">
      <c r="A50" s="37">
        <v>48</v>
      </c>
      <c r="B50" s="47" t="s">
        <v>212</v>
      </c>
      <c r="C50" s="47" t="s">
        <v>207</v>
      </c>
      <c r="D50" s="37"/>
      <c r="E50" s="11"/>
      <c r="F50" s="11"/>
      <c r="G50" s="37" t="s">
        <v>208</v>
      </c>
      <c r="H50" s="37" t="s">
        <v>205</v>
      </c>
      <c r="I50" s="37">
        <v>1500</v>
      </c>
      <c r="J50" s="11"/>
      <c r="K50" s="11"/>
    </row>
    <row r="51" ht="14.25" spans="1:11">
      <c r="A51" s="37">
        <v>49</v>
      </c>
      <c r="B51" s="47" t="s">
        <v>213</v>
      </c>
      <c r="C51" s="47" t="s">
        <v>214</v>
      </c>
      <c r="D51" s="37"/>
      <c r="E51" s="11"/>
      <c r="F51" s="11"/>
      <c r="G51" s="37" t="s">
        <v>215</v>
      </c>
      <c r="H51" s="37" t="s">
        <v>109</v>
      </c>
      <c r="I51" s="37">
        <v>0</v>
      </c>
      <c r="J51" s="11"/>
      <c r="K51" s="11"/>
    </row>
    <row r="52" ht="14.25" spans="1:11">
      <c r="A52" s="37">
        <v>50</v>
      </c>
      <c r="B52" s="47" t="s">
        <v>216</v>
      </c>
      <c r="C52" s="47" t="s">
        <v>217</v>
      </c>
      <c r="D52" s="37"/>
      <c r="E52" s="11"/>
      <c r="F52" s="11"/>
      <c r="G52" s="37" t="s">
        <v>218</v>
      </c>
      <c r="H52" s="37" t="s">
        <v>219</v>
      </c>
      <c r="I52" s="37">
        <v>1000</v>
      </c>
      <c r="J52" s="11"/>
      <c r="K52" s="11"/>
    </row>
    <row r="53" spans="1:11">
      <c r="A53" s="37">
        <v>51</v>
      </c>
      <c r="B53" s="11" t="s">
        <v>220</v>
      </c>
      <c r="C53" s="11" t="s">
        <v>221</v>
      </c>
      <c r="D53" s="11" t="s">
        <v>222</v>
      </c>
      <c r="E53" s="11" t="s">
        <v>85</v>
      </c>
      <c r="F53" s="11" t="s">
        <v>86</v>
      </c>
      <c r="G53" s="11" t="s">
        <v>223</v>
      </c>
      <c r="H53" s="11" t="s">
        <v>224</v>
      </c>
      <c r="I53" s="11">
        <v>500</v>
      </c>
      <c r="J53" s="11" t="s">
        <v>225</v>
      </c>
      <c r="K53" s="11"/>
    </row>
    <row r="54" spans="1:11">
      <c r="A54" s="37">
        <v>52</v>
      </c>
      <c r="B54" s="11" t="s">
        <v>226</v>
      </c>
      <c r="C54" s="11" t="s">
        <v>221</v>
      </c>
      <c r="D54" s="11"/>
      <c r="E54" s="11"/>
      <c r="F54" s="11"/>
      <c r="G54" s="11" t="s">
        <v>223</v>
      </c>
      <c r="H54" s="11" t="s">
        <v>224</v>
      </c>
      <c r="I54" s="11">
        <v>500</v>
      </c>
      <c r="J54" s="11"/>
      <c r="K54" s="11"/>
    </row>
    <row r="55" spans="1:11">
      <c r="A55" s="37">
        <v>53</v>
      </c>
      <c r="B55" s="11" t="s">
        <v>227</v>
      </c>
      <c r="C55" s="11" t="s">
        <v>221</v>
      </c>
      <c r="D55" s="11"/>
      <c r="E55" s="11"/>
      <c r="F55" s="11"/>
      <c r="G55" s="11" t="s">
        <v>223</v>
      </c>
      <c r="H55" s="11" t="s">
        <v>224</v>
      </c>
      <c r="I55" s="11">
        <v>500</v>
      </c>
      <c r="J55" s="11"/>
      <c r="K55" s="11"/>
    </row>
    <row r="56" spans="1:11">
      <c r="A56" s="37">
        <v>54</v>
      </c>
      <c r="B56" s="37" t="s">
        <v>228</v>
      </c>
      <c r="C56" s="37" t="s">
        <v>221</v>
      </c>
      <c r="D56" s="11"/>
      <c r="E56" s="11"/>
      <c r="F56" s="11"/>
      <c r="G56" s="37" t="s">
        <v>229</v>
      </c>
      <c r="H56" s="11" t="s">
        <v>230</v>
      </c>
      <c r="I56" s="37">
        <v>300</v>
      </c>
      <c r="J56" s="11"/>
      <c r="K56" s="11"/>
    </row>
    <row r="57" spans="1:11">
      <c r="A57" s="37">
        <v>55</v>
      </c>
      <c r="B57" s="37" t="s">
        <v>231</v>
      </c>
      <c r="C57" s="37" t="s">
        <v>221</v>
      </c>
      <c r="D57" s="11"/>
      <c r="E57" s="11"/>
      <c r="F57" s="11"/>
      <c r="G57" s="37" t="s">
        <v>223</v>
      </c>
      <c r="H57" s="11" t="s">
        <v>224</v>
      </c>
      <c r="I57" s="37">
        <v>500</v>
      </c>
      <c r="J57" s="11"/>
      <c r="K57" s="11"/>
    </row>
    <row r="58" spans="1:11">
      <c r="A58" s="37">
        <v>56</v>
      </c>
      <c r="B58" s="37" t="s">
        <v>232</v>
      </c>
      <c r="C58" s="37" t="s">
        <v>221</v>
      </c>
      <c r="D58" s="11"/>
      <c r="E58" s="11"/>
      <c r="F58" s="11"/>
      <c r="G58" s="37" t="s">
        <v>223</v>
      </c>
      <c r="H58" s="11" t="s">
        <v>224</v>
      </c>
      <c r="I58" s="37">
        <v>500</v>
      </c>
      <c r="J58" s="11"/>
      <c r="K58" s="11"/>
    </row>
    <row r="59" spans="1:11">
      <c r="A59" s="37">
        <v>57</v>
      </c>
      <c r="B59" s="37" t="s">
        <v>233</v>
      </c>
      <c r="C59" s="37" t="s">
        <v>221</v>
      </c>
      <c r="D59" s="11"/>
      <c r="E59" s="11"/>
      <c r="F59" s="11"/>
      <c r="G59" s="37" t="s">
        <v>223</v>
      </c>
      <c r="H59" s="11" t="s">
        <v>224</v>
      </c>
      <c r="I59" s="37">
        <v>500</v>
      </c>
      <c r="J59" s="11"/>
      <c r="K59" s="11"/>
    </row>
    <row r="60" spans="1:11">
      <c r="A60" s="37">
        <v>58</v>
      </c>
      <c r="B60" s="37" t="s">
        <v>234</v>
      </c>
      <c r="C60" s="37" t="s">
        <v>221</v>
      </c>
      <c r="D60" s="11"/>
      <c r="E60" s="11"/>
      <c r="F60" s="11"/>
      <c r="G60" s="37" t="s">
        <v>223</v>
      </c>
      <c r="H60" s="11" t="s">
        <v>224</v>
      </c>
      <c r="I60" s="37">
        <v>500</v>
      </c>
      <c r="J60" s="11"/>
      <c r="K60" s="11"/>
    </row>
    <row r="61" spans="1:11">
      <c r="A61" s="37">
        <v>59</v>
      </c>
      <c r="B61" s="37" t="s">
        <v>235</v>
      </c>
      <c r="C61" s="37" t="s">
        <v>236</v>
      </c>
      <c r="D61" s="11"/>
      <c r="E61" s="11"/>
      <c r="F61" s="11"/>
      <c r="G61" s="37" t="s">
        <v>237</v>
      </c>
      <c r="H61" s="37" t="s">
        <v>230</v>
      </c>
      <c r="I61" s="37">
        <v>1000</v>
      </c>
      <c r="J61" s="11"/>
      <c r="K61" s="11"/>
    </row>
    <row r="62" spans="1:11">
      <c r="A62" s="37">
        <v>60</v>
      </c>
      <c r="B62" s="37" t="s">
        <v>238</v>
      </c>
      <c r="C62" s="37" t="s">
        <v>239</v>
      </c>
      <c r="D62" s="11"/>
      <c r="E62" s="11"/>
      <c r="F62" s="11"/>
      <c r="G62" s="37" t="s">
        <v>237</v>
      </c>
      <c r="H62" s="37" t="s">
        <v>230</v>
      </c>
      <c r="I62" s="37">
        <v>1000</v>
      </c>
      <c r="J62" s="11"/>
      <c r="K62" s="11"/>
    </row>
    <row r="63" spans="1:11">
      <c r="A63" s="37">
        <v>61</v>
      </c>
      <c r="B63" s="37" t="s">
        <v>240</v>
      </c>
      <c r="C63" s="37" t="s">
        <v>241</v>
      </c>
      <c r="D63" s="11"/>
      <c r="E63" s="11"/>
      <c r="F63" s="11"/>
      <c r="G63" s="37" t="s">
        <v>237</v>
      </c>
      <c r="H63" s="37" t="s">
        <v>230</v>
      </c>
      <c r="I63" s="37">
        <v>1000</v>
      </c>
      <c r="J63" s="11"/>
      <c r="K63" s="11"/>
    </row>
    <row r="64" spans="1:11">
      <c r="A64" s="37">
        <v>62</v>
      </c>
      <c r="B64" s="37" t="s">
        <v>242</v>
      </c>
      <c r="C64" s="37" t="s">
        <v>241</v>
      </c>
      <c r="D64" s="11"/>
      <c r="E64" s="11"/>
      <c r="F64" s="11"/>
      <c r="G64" s="37" t="s">
        <v>188</v>
      </c>
      <c r="H64" s="37" t="s">
        <v>189</v>
      </c>
      <c r="I64" s="37">
        <v>1000</v>
      </c>
      <c r="J64" s="11"/>
      <c r="K64" s="11"/>
    </row>
    <row r="65" spans="1:11">
      <c r="A65" s="37">
        <v>63</v>
      </c>
      <c r="B65" s="37" t="s">
        <v>243</v>
      </c>
      <c r="C65" s="37" t="s">
        <v>244</v>
      </c>
      <c r="D65" s="11"/>
      <c r="E65" s="11"/>
      <c r="F65" s="11"/>
      <c r="G65" s="37" t="s">
        <v>245</v>
      </c>
      <c r="H65" s="11" t="s">
        <v>246</v>
      </c>
      <c r="I65" s="11">
        <v>1000</v>
      </c>
      <c r="J65" s="11"/>
      <c r="K65" s="11"/>
    </row>
    <row r="66" spans="1:11">
      <c r="A66" s="37">
        <v>64</v>
      </c>
      <c r="B66" s="37" t="s">
        <v>247</v>
      </c>
      <c r="C66" s="37" t="s">
        <v>98</v>
      </c>
      <c r="D66" s="11"/>
      <c r="E66" s="11"/>
      <c r="F66" s="11"/>
      <c r="G66" s="37" t="s">
        <v>245</v>
      </c>
      <c r="H66" s="11"/>
      <c r="I66" s="11"/>
      <c r="J66" s="11"/>
      <c r="K66" s="11"/>
    </row>
    <row r="67" spans="1:11">
      <c r="A67" s="37">
        <v>65</v>
      </c>
      <c r="B67" s="37" t="s">
        <v>248</v>
      </c>
      <c r="C67" s="37" t="s">
        <v>145</v>
      </c>
      <c r="D67" s="11"/>
      <c r="E67" s="11"/>
      <c r="F67" s="11"/>
      <c r="G67" s="37" t="s">
        <v>245</v>
      </c>
      <c r="H67" s="11"/>
      <c r="I67" s="11"/>
      <c r="J67" s="11"/>
      <c r="K67" s="11"/>
    </row>
    <row r="68" spans="1:11">
      <c r="A68" s="37">
        <v>66</v>
      </c>
      <c r="B68" s="37" t="s">
        <v>249</v>
      </c>
      <c r="C68" s="37" t="s">
        <v>120</v>
      </c>
      <c r="D68" s="11"/>
      <c r="E68" s="11"/>
      <c r="F68" s="11"/>
      <c r="G68" s="37" t="s">
        <v>250</v>
      </c>
      <c r="H68" s="11"/>
      <c r="I68" s="11"/>
      <c r="J68" s="11"/>
      <c r="K68" s="11"/>
    </row>
    <row r="69" spans="1:11">
      <c r="A69" s="37">
        <v>67</v>
      </c>
      <c r="B69" s="37" t="s">
        <v>251</v>
      </c>
      <c r="C69" s="37" t="s">
        <v>252</v>
      </c>
      <c r="D69" s="11" t="s">
        <v>222</v>
      </c>
      <c r="E69" s="11" t="s">
        <v>72</v>
      </c>
      <c r="F69" s="11" t="s">
        <v>73</v>
      </c>
      <c r="G69" s="37" t="s">
        <v>253</v>
      </c>
      <c r="H69" s="11" t="s">
        <v>254</v>
      </c>
      <c r="I69" s="11">
        <v>4200</v>
      </c>
      <c r="J69" s="11" t="s">
        <v>255</v>
      </c>
      <c r="K69" s="11"/>
    </row>
    <row r="70" spans="1:11">
      <c r="A70" s="37">
        <v>68</v>
      </c>
      <c r="B70" s="37" t="s">
        <v>256</v>
      </c>
      <c r="C70" s="37" t="s">
        <v>257</v>
      </c>
      <c r="D70" s="11"/>
      <c r="E70" s="11"/>
      <c r="F70" s="11"/>
      <c r="G70" s="37" t="s">
        <v>253</v>
      </c>
      <c r="H70" s="11"/>
      <c r="I70" s="11"/>
      <c r="J70" s="11"/>
      <c r="K70" s="11"/>
    </row>
    <row r="71" spans="1:11">
      <c r="A71" s="37">
        <v>69</v>
      </c>
      <c r="B71" s="37" t="s">
        <v>258</v>
      </c>
      <c r="C71" s="37" t="s">
        <v>259</v>
      </c>
      <c r="D71" s="11"/>
      <c r="E71" s="11"/>
      <c r="F71" s="11"/>
      <c r="G71" s="37" t="s">
        <v>260</v>
      </c>
      <c r="H71" s="11"/>
      <c r="I71" s="11"/>
      <c r="J71" s="11"/>
      <c r="K71" s="11"/>
    </row>
    <row r="72" spans="1:11">
      <c r="A72" s="37">
        <v>70</v>
      </c>
      <c r="B72" s="37" t="s">
        <v>261</v>
      </c>
      <c r="C72" s="37" t="s">
        <v>262</v>
      </c>
      <c r="D72" s="11" t="s">
        <v>263</v>
      </c>
      <c r="E72" s="11" t="s">
        <v>264</v>
      </c>
      <c r="F72" s="11" t="s">
        <v>265</v>
      </c>
      <c r="G72" s="37" t="s">
        <v>266</v>
      </c>
      <c r="H72" s="37" t="s">
        <v>267</v>
      </c>
      <c r="I72" s="37">
        <v>1000</v>
      </c>
      <c r="J72" s="11" t="s">
        <v>268</v>
      </c>
      <c r="K72" s="11"/>
    </row>
    <row r="73" spans="1:11">
      <c r="A73" s="37">
        <v>71</v>
      </c>
      <c r="B73" s="37" t="s">
        <v>269</v>
      </c>
      <c r="C73" s="37" t="s">
        <v>120</v>
      </c>
      <c r="D73" s="11" t="s">
        <v>263</v>
      </c>
      <c r="E73" s="11"/>
      <c r="F73" s="11"/>
      <c r="G73" s="37" t="s">
        <v>270</v>
      </c>
      <c r="H73" s="37" t="s">
        <v>88</v>
      </c>
      <c r="I73" s="11">
        <v>0</v>
      </c>
      <c r="J73" s="11"/>
      <c r="K73" s="11"/>
    </row>
    <row r="74" spans="1:11">
      <c r="A74" s="37">
        <v>72</v>
      </c>
      <c r="B74" s="37" t="s">
        <v>271</v>
      </c>
      <c r="C74" s="37" t="s">
        <v>259</v>
      </c>
      <c r="D74" s="11" t="s">
        <v>263</v>
      </c>
      <c r="E74" s="11"/>
      <c r="F74" s="11"/>
      <c r="G74" s="37" t="s">
        <v>272</v>
      </c>
      <c r="H74" s="37" t="s">
        <v>224</v>
      </c>
      <c r="I74" s="11">
        <v>450</v>
      </c>
      <c r="J74" s="11"/>
      <c r="K74" s="11"/>
    </row>
    <row r="75" spans="1:11">
      <c r="A75" s="37">
        <v>73</v>
      </c>
      <c r="B75" s="37" t="s">
        <v>273</v>
      </c>
      <c r="C75" s="37" t="s">
        <v>221</v>
      </c>
      <c r="D75" s="11" t="s">
        <v>263</v>
      </c>
      <c r="E75" s="11"/>
      <c r="F75" s="11"/>
      <c r="G75" s="37" t="s">
        <v>272</v>
      </c>
      <c r="H75" s="37" t="s">
        <v>224</v>
      </c>
      <c r="I75" s="11">
        <v>450</v>
      </c>
      <c r="J75" s="11"/>
      <c r="K75" s="11"/>
    </row>
    <row r="76" spans="1:11">
      <c r="A76" s="37">
        <v>74</v>
      </c>
      <c r="B76" s="37" t="s">
        <v>274</v>
      </c>
      <c r="C76" s="37" t="s">
        <v>244</v>
      </c>
      <c r="D76" s="11" t="s">
        <v>275</v>
      </c>
      <c r="E76" s="11"/>
      <c r="F76" s="11"/>
      <c r="G76" s="37" t="s">
        <v>245</v>
      </c>
      <c r="H76" s="37" t="s">
        <v>276</v>
      </c>
      <c r="I76" s="11">
        <v>2500</v>
      </c>
      <c r="J76" s="11"/>
      <c r="K76" s="11"/>
    </row>
    <row r="77" spans="1:11">
      <c r="A77" s="37">
        <v>75</v>
      </c>
      <c r="B77" s="37" t="s">
        <v>277</v>
      </c>
      <c r="C77" s="37" t="s">
        <v>278</v>
      </c>
      <c r="D77" s="11" t="s">
        <v>275</v>
      </c>
      <c r="E77" s="11"/>
      <c r="F77" s="11"/>
      <c r="G77" s="37" t="s">
        <v>188</v>
      </c>
      <c r="H77" s="37" t="s">
        <v>276</v>
      </c>
      <c r="I77" s="11">
        <v>2000</v>
      </c>
      <c r="J77" s="11"/>
      <c r="K77" s="11"/>
    </row>
    <row r="78" ht="27" spans="1:11">
      <c r="A78" s="37">
        <v>76</v>
      </c>
      <c r="B78" s="37" t="s">
        <v>279</v>
      </c>
      <c r="C78" s="37" t="s">
        <v>280</v>
      </c>
      <c r="D78" s="37" t="s">
        <v>281</v>
      </c>
      <c r="E78" s="37" t="s">
        <v>282</v>
      </c>
      <c r="F78" s="37" t="s">
        <v>182</v>
      </c>
      <c r="G78" s="37" t="s">
        <v>283</v>
      </c>
      <c r="H78" s="37" t="s">
        <v>284</v>
      </c>
      <c r="I78" s="37">
        <v>4000</v>
      </c>
      <c r="J78" s="37" t="s">
        <v>285</v>
      </c>
      <c r="K78" s="11"/>
    </row>
    <row r="79" ht="27" spans="1:11">
      <c r="A79" s="37">
        <v>77</v>
      </c>
      <c r="B79" s="37" t="s">
        <v>286</v>
      </c>
      <c r="C79" s="37" t="s">
        <v>287</v>
      </c>
      <c r="D79" s="37" t="s">
        <v>288</v>
      </c>
      <c r="E79" s="11" t="s">
        <v>289</v>
      </c>
      <c r="F79" s="11" t="s">
        <v>290</v>
      </c>
      <c r="G79" s="37" t="s">
        <v>291</v>
      </c>
      <c r="H79" s="37" t="s">
        <v>292</v>
      </c>
      <c r="I79" s="37">
        <v>1000</v>
      </c>
      <c r="J79" s="11" t="s">
        <v>293</v>
      </c>
      <c r="K79" s="11"/>
    </row>
    <row r="80" ht="27" spans="1:11">
      <c r="A80" s="37">
        <v>78</v>
      </c>
      <c r="B80" s="37" t="s">
        <v>294</v>
      </c>
      <c r="C80" s="37" t="s">
        <v>262</v>
      </c>
      <c r="D80" s="37" t="s">
        <v>295</v>
      </c>
      <c r="E80" s="11"/>
      <c r="F80" s="11"/>
      <c r="G80" s="37" t="s">
        <v>296</v>
      </c>
      <c r="H80" s="37" t="s">
        <v>297</v>
      </c>
      <c r="I80" s="37">
        <v>2000</v>
      </c>
      <c r="J80" s="11" t="s">
        <v>293</v>
      </c>
      <c r="K80" s="11"/>
    </row>
    <row r="81" spans="9:9">
      <c r="I81">
        <f>SUM(I2:I80)</f>
        <v>108500</v>
      </c>
    </row>
    <row r="93" spans="5:5">
      <c r="E93">
        <f>2019-1975</f>
        <v>44</v>
      </c>
    </row>
    <row r="100" spans="7:7">
      <c r="G100">
        <f>7000/12</f>
        <v>583.333333333333</v>
      </c>
    </row>
    <row r="101" spans="7:7">
      <c r="G101">
        <f>583*2</f>
        <v>1166</v>
      </c>
    </row>
  </sheetData>
  <mergeCells count="51">
    <mergeCell ref="D11:D13"/>
    <mergeCell ref="D17:D22"/>
    <mergeCell ref="D24:D34"/>
    <mergeCell ref="D38:D39"/>
    <mergeCell ref="D40:D44"/>
    <mergeCell ref="D45:D52"/>
    <mergeCell ref="D53:D68"/>
    <mergeCell ref="D69:D71"/>
    <mergeCell ref="E11:E13"/>
    <mergeCell ref="E17:E22"/>
    <mergeCell ref="E24:E34"/>
    <mergeCell ref="E36:E37"/>
    <mergeCell ref="E38:E39"/>
    <mergeCell ref="E40:E44"/>
    <mergeCell ref="E45:E52"/>
    <mergeCell ref="E53:E68"/>
    <mergeCell ref="E69:E71"/>
    <mergeCell ref="E72:E77"/>
    <mergeCell ref="E79:E80"/>
    <mergeCell ref="F11:F13"/>
    <mergeCell ref="F17:F22"/>
    <mergeCell ref="F24:F34"/>
    <mergeCell ref="F36:F37"/>
    <mergeCell ref="F38:F39"/>
    <mergeCell ref="F40:F44"/>
    <mergeCell ref="F45:F52"/>
    <mergeCell ref="F53:F68"/>
    <mergeCell ref="F69:F71"/>
    <mergeCell ref="F72:F77"/>
    <mergeCell ref="F79:F80"/>
    <mergeCell ref="G17:G18"/>
    <mergeCell ref="G20:G21"/>
    <mergeCell ref="G24:G31"/>
    <mergeCell ref="H65:H68"/>
    <mergeCell ref="H69:H71"/>
    <mergeCell ref="I65:I68"/>
    <mergeCell ref="I69:I71"/>
    <mergeCell ref="J7:J8"/>
    <mergeCell ref="J11:J13"/>
    <mergeCell ref="J17:J22"/>
    <mergeCell ref="J24:J34"/>
    <mergeCell ref="J36:J37"/>
    <mergeCell ref="J38:J39"/>
    <mergeCell ref="J40:J44"/>
    <mergeCell ref="J45:J52"/>
    <mergeCell ref="J53:J68"/>
    <mergeCell ref="J69:J71"/>
    <mergeCell ref="J72:J77"/>
    <mergeCell ref="K11:K13"/>
    <mergeCell ref="K17:K22"/>
    <mergeCell ref="K24:K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workbookViewId="0">
      <selection activeCell="K71" sqref="K71"/>
    </sheetView>
  </sheetViews>
  <sheetFormatPr defaultColWidth="9" defaultRowHeight="13.5"/>
  <cols>
    <col min="2" max="2" width="10.875" customWidth="1"/>
    <col min="3" max="3" width="17.5" customWidth="1"/>
    <col min="4" max="4" width="17.75" customWidth="1"/>
    <col min="5" max="5" width="32.75" customWidth="1"/>
    <col min="6" max="6" width="18.75" customWidth="1"/>
    <col min="7" max="7" width="21.75" customWidth="1"/>
    <col min="8" max="8" width="14.125" customWidth="1"/>
    <col min="9" max="9" width="10.125" customWidth="1"/>
    <col min="10" max="10" width="12.5" customWidth="1"/>
    <col min="11" max="11" width="12.25" customWidth="1"/>
    <col min="12" max="12" width="14.375" customWidth="1"/>
    <col min="13" max="13" width="15.5" customWidth="1"/>
  </cols>
  <sheetData>
    <row r="1" spans="1:12">
      <c r="A1" s="1" t="s">
        <v>0</v>
      </c>
      <c r="B1" s="16" t="s">
        <v>1</v>
      </c>
      <c r="C1" s="16" t="s">
        <v>2</v>
      </c>
      <c r="D1" s="16" t="s">
        <v>298</v>
      </c>
      <c r="E1" s="16" t="s">
        <v>4</v>
      </c>
      <c r="F1" s="16" t="s">
        <v>5</v>
      </c>
      <c r="G1" s="16" t="s">
        <v>6</v>
      </c>
      <c r="H1" s="16" t="s">
        <v>299</v>
      </c>
      <c r="I1" s="16" t="s">
        <v>7</v>
      </c>
      <c r="J1" s="16" t="s">
        <v>8</v>
      </c>
      <c r="K1" s="16" t="s">
        <v>9</v>
      </c>
      <c r="L1" s="25" t="s">
        <v>10</v>
      </c>
    </row>
    <row r="2" spans="1:12">
      <c r="A2" s="1">
        <v>1</v>
      </c>
      <c r="B2" s="1" t="s">
        <v>300</v>
      </c>
      <c r="C2" s="1" t="s">
        <v>132</v>
      </c>
      <c r="D2" s="1" t="s">
        <v>301</v>
      </c>
      <c r="E2" s="1" t="s">
        <v>289</v>
      </c>
      <c r="F2" s="1" t="s">
        <v>290</v>
      </c>
      <c r="G2" s="1" t="s">
        <v>302</v>
      </c>
      <c r="H2" s="1">
        <v>800</v>
      </c>
      <c r="I2" s="1">
        <v>1300</v>
      </c>
      <c r="J2" s="1">
        <v>500</v>
      </c>
      <c r="K2" s="1" t="s">
        <v>303</v>
      </c>
      <c r="L2" s="26"/>
    </row>
    <row r="3" s="13" customFormat="1" spans="1:12">
      <c r="A3" s="17">
        <v>2</v>
      </c>
      <c r="B3" s="17" t="s">
        <v>304</v>
      </c>
      <c r="C3" s="17" t="s">
        <v>259</v>
      </c>
      <c r="D3" s="17"/>
      <c r="E3" s="17"/>
      <c r="F3" s="17"/>
      <c r="G3" s="17" t="s">
        <v>305</v>
      </c>
      <c r="H3" s="17">
        <v>800</v>
      </c>
      <c r="I3" s="17">
        <v>1300</v>
      </c>
      <c r="J3" s="17">
        <v>500</v>
      </c>
      <c r="K3" s="17"/>
      <c r="L3" s="27"/>
    </row>
    <row r="4" s="14" customFormat="1" ht="16.5" customHeight="1" spans="1:12">
      <c r="A4" s="18">
        <v>3</v>
      </c>
      <c r="B4" s="18" t="s">
        <v>306</v>
      </c>
      <c r="C4" s="18" t="s">
        <v>244</v>
      </c>
      <c r="D4" s="18"/>
      <c r="E4" s="18"/>
      <c r="F4" s="18"/>
      <c r="G4" s="18" t="s">
        <v>307</v>
      </c>
      <c r="H4" s="18">
        <v>2000</v>
      </c>
      <c r="I4" s="18">
        <v>3500</v>
      </c>
      <c r="J4" s="18">
        <v>1500</v>
      </c>
      <c r="K4" s="18"/>
      <c r="L4" s="28"/>
    </row>
    <row r="5" s="14" customFormat="1" ht="15.75" customHeight="1" spans="1:12">
      <c r="A5" s="18">
        <v>4</v>
      </c>
      <c r="B5" s="18" t="s">
        <v>308</v>
      </c>
      <c r="C5" s="18" t="s">
        <v>148</v>
      </c>
      <c r="D5" s="18"/>
      <c r="E5" s="18"/>
      <c r="F5" s="18"/>
      <c r="G5" s="18" t="s">
        <v>309</v>
      </c>
      <c r="H5" s="18">
        <v>2000</v>
      </c>
      <c r="I5" s="18">
        <v>3000</v>
      </c>
      <c r="J5" s="18">
        <v>1000</v>
      </c>
      <c r="K5" s="18"/>
      <c r="L5" s="28"/>
    </row>
    <row r="6" s="14" customFormat="1" spans="1:12">
      <c r="A6" s="18">
        <v>5</v>
      </c>
      <c r="B6" s="18" t="s">
        <v>310</v>
      </c>
      <c r="C6" s="18" t="s">
        <v>311</v>
      </c>
      <c r="D6" s="18"/>
      <c r="E6" s="18"/>
      <c r="F6" s="18"/>
      <c r="G6" s="18" t="s">
        <v>312</v>
      </c>
      <c r="H6" s="18">
        <v>25000</v>
      </c>
      <c r="I6" s="18">
        <v>27000</v>
      </c>
      <c r="J6" s="18">
        <v>2000</v>
      </c>
      <c r="K6" s="18"/>
      <c r="L6" s="28"/>
    </row>
    <row r="7" s="14" customFormat="1" spans="1:12">
      <c r="A7" s="18">
        <v>6</v>
      </c>
      <c r="B7" s="18" t="s">
        <v>313</v>
      </c>
      <c r="C7" s="18" t="s">
        <v>236</v>
      </c>
      <c r="D7" s="18"/>
      <c r="E7" s="18"/>
      <c r="F7" s="18"/>
      <c r="G7" s="18" t="s">
        <v>307</v>
      </c>
      <c r="H7" s="18">
        <v>800</v>
      </c>
      <c r="I7" s="18">
        <v>1500</v>
      </c>
      <c r="J7" s="18">
        <v>700</v>
      </c>
      <c r="K7" s="18"/>
      <c r="L7" s="28"/>
    </row>
    <row r="8" s="15" customFormat="1" ht="40.5" spans="1:12">
      <c r="A8" s="19">
        <v>7</v>
      </c>
      <c r="B8" s="19" t="s">
        <v>314</v>
      </c>
      <c r="C8" s="19" t="s">
        <v>315</v>
      </c>
      <c r="D8" s="19" t="s">
        <v>316</v>
      </c>
      <c r="E8" s="19" t="s">
        <v>317</v>
      </c>
      <c r="F8" s="19" t="s">
        <v>318</v>
      </c>
      <c r="G8" s="19" t="s">
        <v>319</v>
      </c>
      <c r="H8" s="19">
        <v>72000</v>
      </c>
      <c r="I8" s="19">
        <v>75000</v>
      </c>
      <c r="J8" s="19">
        <v>0</v>
      </c>
      <c r="K8" s="19" t="s">
        <v>320</v>
      </c>
      <c r="L8" s="15" t="s">
        <v>321</v>
      </c>
    </row>
    <row r="9" s="14" customFormat="1" spans="1:11">
      <c r="A9" s="18">
        <v>8</v>
      </c>
      <c r="B9" s="18" t="s">
        <v>322</v>
      </c>
      <c r="C9" s="18" t="s">
        <v>323</v>
      </c>
      <c r="D9" s="18" t="s">
        <v>324</v>
      </c>
      <c r="E9" s="18" t="s">
        <v>325</v>
      </c>
      <c r="F9" s="18" t="s">
        <v>326</v>
      </c>
      <c r="G9" s="18" t="s">
        <v>327</v>
      </c>
      <c r="H9" s="18">
        <v>6000</v>
      </c>
      <c r="I9" s="18">
        <v>6500</v>
      </c>
      <c r="J9" s="18">
        <v>500</v>
      </c>
      <c r="K9" s="18" t="s">
        <v>328</v>
      </c>
    </row>
    <row r="10" s="15" customFormat="1" spans="1:13">
      <c r="A10" s="19">
        <v>9</v>
      </c>
      <c r="B10" s="19" t="s">
        <v>329</v>
      </c>
      <c r="C10" s="19" t="s">
        <v>323</v>
      </c>
      <c r="D10" s="19"/>
      <c r="E10" s="19"/>
      <c r="F10" s="19"/>
      <c r="G10" s="19"/>
      <c r="H10" s="19">
        <v>6000</v>
      </c>
      <c r="I10" s="19">
        <v>6500</v>
      </c>
      <c r="J10" s="19">
        <v>0</v>
      </c>
      <c r="K10" s="19"/>
      <c r="L10" s="29" t="s">
        <v>321</v>
      </c>
      <c r="M10" s="30"/>
    </row>
    <row r="11" s="15" customFormat="1" spans="1:13">
      <c r="A11" s="19">
        <v>10</v>
      </c>
      <c r="B11" s="19" t="s">
        <v>330</v>
      </c>
      <c r="C11" s="19" t="s">
        <v>203</v>
      </c>
      <c r="D11" s="19"/>
      <c r="E11" s="19"/>
      <c r="F11" s="19"/>
      <c r="G11" s="19"/>
      <c r="H11" s="19">
        <v>6000</v>
      </c>
      <c r="I11" s="19">
        <v>7000</v>
      </c>
      <c r="J11" s="19">
        <v>0</v>
      </c>
      <c r="K11" s="19"/>
      <c r="L11" s="29"/>
      <c r="M11" s="30"/>
    </row>
    <row r="12" s="14" customFormat="1" spans="1:13">
      <c r="A12" s="18">
        <v>11</v>
      </c>
      <c r="B12" s="18" t="s">
        <v>331</v>
      </c>
      <c r="C12" s="18" t="s">
        <v>332</v>
      </c>
      <c r="D12" s="18"/>
      <c r="E12" s="18"/>
      <c r="F12" s="18"/>
      <c r="G12" s="18"/>
      <c r="H12" s="18">
        <v>6000</v>
      </c>
      <c r="I12" s="18">
        <v>7000</v>
      </c>
      <c r="J12" s="18">
        <v>1000</v>
      </c>
      <c r="K12" s="18"/>
      <c r="M12" s="31"/>
    </row>
    <row r="13" s="13" customFormat="1" ht="40.5" spans="1:13">
      <c r="A13" s="17">
        <v>12</v>
      </c>
      <c r="B13" s="17" t="s">
        <v>333</v>
      </c>
      <c r="C13" s="17" t="s">
        <v>334</v>
      </c>
      <c r="D13" s="17" t="s">
        <v>335</v>
      </c>
      <c r="E13" s="17" t="s">
        <v>336</v>
      </c>
      <c r="F13" s="17" t="s">
        <v>337</v>
      </c>
      <c r="G13" s="17" t="s">
        <v>305</v>
      </c>
      <c r="H13" s="17">
        <v>20000</v>
      </c>
      <c r="I13" s="17">
        <v>25000</v>
      </c>
      <c r="J13" s="17">
        <v>5000</v>
      </c>
      <c r="K13" s="17" t="s">
        <v>338</v>
      </c>
      <c r="M13" s="32">
        <v>1000</v>
      </c>
    </row>
    <row r="14" s="13" customFormat="1" spans="1:13">
      <c r="A14" s="17">
        <v>13</v>
      </c>
      <c r="B14" s="17" t="s">
        <v>339</v>
      </c>
      <c r="C14" s="17" t="s">
        <v>334</v>
      </c>
      <c r="D14" s="17" t="s">
        <v>340</v>
      </c>
      <c r="E14" s="17" t="s">
        <v>336</v>
      </c>
      <c r="F14" s="17" t="s">
        <v>337</v>
      </c>
      <c r="G14" s="17" t="s">
        <v>305</v>
      </c>
      <c r="H14" s="17">
        <v>21000</v>
      </c>
      <c r="I14" s="17">
        <v>24000</v>
      </c>
      <c r="J14" s="17">
        <v>3000</v>
      </c>
      <c r="K14" s="17" t="s">
        <v>341</v>
      </c>
      <c r="M14" s="32">
        <v>2000</v>
      </c>
    </row>
    <row r="15" s="14" customFormat="1" spans="1:11">
      <c r="A15" s="18">
        <v>14</v>
      </c>
      <c r="B15" s="18" t="s">
        <v>342</v>
      </c>
      <c r="C15" s="18" t="s">
        <v>334</v>
      </c>
      <c r="D15" s="18" t="s">
        <v>340</v>
      </c>
      <c r="E15" s="18"/>
      <c r="F15" s="18"/>
      <c r="G15" s="18" t="s">
        <v>343</v>
      </c>
      <c r="H15" s="18">
        <v>22000</v>
      </c>
      <c r="I15" s="18">
        <v>25000</v>
      </c>
      <c r="J15" s="18">
        <v>3000</v>
      </c>
      <c r="K15" s="18"/>
    </row>
    <row r="16" s="14" customFormat="1" spans="1:11">
      <c r="A16" s="18">
        <v>15</v>
      </c>
      <c r="B16" s="18" t="s">
        <v>344</v>
      </c>
      <c r="C16" s="18" t="s">
        <v>244</v>
      </c>
      <c r="D16" s="18" t="s">
        <v>345</v>
      </c>
      <c r="E16" s="18" t="s">
        <v>346</v>
      </c>
      <c r="F16" s="18"/>
      <c r="G16" s="18" t="s">
        <v>347</v>
      </c>
      <c r="H16" s="18">
        <v>2000</v>
      </c>
      <c r="I16" s="18">
        <v>3000</v>
      </c>
      <c r="J16" s="18">
        <v>1000</v>
      </c>
      <c r="K16" s="18"/>
    </row>
    <row r="17" s="14" customFormat="1" ht="27" spans="1:11">
      <c r="A17" s="18">
        <v>16</v>
      </c>
      <c r="B17" s="18" t="s">
        <v>348</v>
      </c>
      <c r="C17" s="18" t="s">
        <v>334</v>
      </c>
      <c r="D17" s="18" t="s">
        <v>349</v>
      </c>
      <c r="E17" s="18" t="s">
        <v>336</v>
      </c>
      <c r="F17" s="18" t="s">
        <v>337</v>
      </c>
      <c r="G17" s="18" t="s">
        <v>350</v>
      </c>
      <c r="H17" s="18">
        <v>22000</v>
      </c>
      <c r="I17" s="18">
        <v>25000</v>
      </c>
      <c r="J17" s="18">
        <v>3000</v>
      </c>
      <c r="K17" s="18" t="s">
        <v>351</v>
      </c>
    </row>
    <row r="18" s="14" customFormat="1" ht="27" spans="1:11">
      <c r="A18" s="18">
        <v>17</v>
      </c>
      <c r="B18" s="18" t="s">
        <v>352</v>
      </c>
      <c r="C18" s="18" t="s">
        <v>334</v>
      </c>
      <c r="D18" s="18" t="s">
        <v>353</v>
      </c>
      <c r="E18" s="18" t="s">
        <v>336</v>
      </c>
      <c r="F18" s="18" t="s">
        <v>337</v>
      </c>
      <c r="G18" s="18" t="s">
        <v>350</v>
      </c>
      <c r="H18" s="18">
        <v>23000</v>
      </c>
      <c r="I18" s="18">
        <v>25000</v>
      </c>
      <c r="J18" s="18">
        <v>2000</v>
      </c>
      <c r="K18" s="18" t="s">
        <v>354</v>
      </c>
    </row>
    <row r="19" s="13" customFormat="1" spans="1:11">
      <c r="A19" s="17">
        <v>18</v>
      </c>
      <c r="B19" s="17" t="s">
        <v>355</v>
      </c>
      <c r="C19" s="17" t="s">
        <v>80</v>
      </c>
      <c r="D19" s="17" t="s">
        <v>356</v>
      </c>
      <c r="E19" s="17" t="s">
        <v>336</v>
      </c>
      <c r="F19" s="17" t="s">
        <v>337</v>
      </c>
      <c r="G19" s="17" t="s">
        <v>305</v>
      </c>
      <c r="H19" s="17">
        <v>2000</v>
      </c>
      <c r="I19" s="17">
        <v>3500</v>
      </c>
      <c r="J19" s="17">
        <v>1500</v>
      </c>
      <c r="K19" s="17" t="s">
        <v>357</v>
      </c>
    </row>
    <row r="20" s="13" customFormat="1" ht="27" spans="1:11">
      <c r="A20" s="17">
        <v>19</v>
      </c>
      <c r="B20" s="17" t="s">
        <v>358</v>
      </c>
      <c r="C20" s="17" t="s">
        <v>62</v>
      </c>
      <c r="D20" s="17" t="s">
        <v>359</v>
      </c>
      <c r="E20" s="17" t="s">
        <v>336</v>
      </c>
      <c r="F20" s="17" t="s">
        <v>337</v>
      </c>
      <c r="G20" s="17" t="s">
        <v>305</v>
      </c>
      <c r="H20" s="17">
        <v>10000</v>
      </c>
      <c r="I20" s="17">
        <v>13000</v>
      </c>
      <c r="J20" s="17">
        <v>3000</v>
      </c>
      <c r="K20" s="17" t="s">
        <v>360</v>
      </c>
    </row>
    <row r="21" s="13" customFormat="1" spans="1:12">
      <c r="A21" s="19">
        <v>20</v>
      </c>
      <c r="B21" s="19" t="s">
        <v>361</v>
      </c>
      <c r="C21" s="19" t="s">
        <v>362</v>
      </c>
      <c r="D21" s="18" t="s">
        <v>363</v>
      </c>
      <c r="E21" s="20" t="s">
        <v>364</v>
      </c>
      <c r="F21" s="17" t="s">
        <v>365</v>
      </c>
      <c r="G21" s="17" t="s">
        <v>305</v>
      </c>
      <c r="H21" s="17">
        <v>5000</v>
      </c>
      <c r="I21" s="17">
        <v>6000</v>
      </c>
      <c r="J21" s="17">
        <v>0</v>
      </c>
      <c r="K21" s="21"/>
      <c r="L21" s="13" t="s">
        <v>321</v>
      </c>
    </row>
    <row r="22" s="14" customFormat="1" spans="1:11">
      <c r="A22" s="18">
        <v>21</v>
      </c>
      <c r="B22" s="18" t="s">
        <v>366</v>
      </c>
      <c r="C22" s="18" t="s">
        <v>362</v>
      </c>
      <c r="D22" s="18"/>
      <c r="E22" s="20"/>
      <c r="F22" s="18" t="s">
        <v>365</v>
      </c>
      <c r="G22" s="18" t="s">
        <v>367</v>
      </c>
      <c r="H22" s="18">
        <v>5000</v>
      </c>
      <c r="I22" s="18">
        <v>6000</v>
      </c>
      <c r="J22" s="18">
        <v>1000</v>
      </c>
      <c r="K22" s="20"/>
    </row>
    <row r="23" s="14" customFormat="1" spans="1:11">
      <c r="A23" s="18">
        <v>22</v>
      </c>
      <c r="B23" s="18" t="s">
        <v>368</v>
      </c>
      <c r="C23" s="18" t="s">
        <v>362</v>
      </c>
      <c r="D23" s="18"/>
      <c r="E23" s="20"/>
      <c r="F23" s="18" t="s">
        <v>365</v>
      </c>
      <c r="G23" s="18" t="s">
        <v>369</v>
      </c>
      <c r="H23" s="18">
        <v>5000</v>
      </c>
      <c r="I23" s="18">
        <v>6000</v>
      </c>
      <c r="J23" s="18">
        <v>1000</v>
      </c>
      <c r="K23" s="20" t="s">
        <v>370</v>
      </c>
    </row>
    <row r="24" s="14" customFormat="1" spans="1:11">
      <c r="A24" s="18">
        <v>23</v>
      </c>
      <c r="B24" s="18" t="s">
        <v>371</v>
      </c>
      <c r="C24" s="18" t="s">
        <v>362</v>
      </c>
      <c r="D24" s="18"/>
      <c r="E24" s="20"/>
      <c r="F24" s="18" t="s">
        <v>365</v>
      </c>
      <c r="G24" s="18" t="s">
        <v>369</v>
      </c>
      <c r="H24" s="18">
        <v>5000</v>
      </c>
      <c r="I24" s="18">
        <v>6000</v>
      </c>
      <c r="J24" s="18">
        <v>1000</v>
      </c>
      <c r="K24" s="20"/>
    </row>
    <row r="25" s="14" customFormat="1" spans="1:12">
      <c r="A25" s="19">
        <v>24</v>
      </c>
      <c r="B25" s="19" t="s">
        <v>372</v>
      </c>
      <c r="C25" s="19" t="s">
        <v>362</v>
      </c>
      <c r="D25" s="18"/>
      <c r="E25" s="20"/>
      <c r="F25" s="18" t="s">
        <v>365</v>
      </c>
      <c r="G25" s="18" t="s">
        <v>373</v>
      </c>
      <c r="H25" s="18">
        <v>5000</v>
      </c>
      <c r="I25" s="18">
        <v>6000</v>
      </c>
      <c r="J25" s="18">
        <v>0</v>
      </c>
      <c r="K25" s="20"/>
      <c r="L25" s="14" t="s">
        <v>321</v>
      </c>
    </row>
    <row r="26" s="14" customFormat="1" spans="1:11">
      <c r="A26" s="18">
        <v>25</v>
      </c>
      <c r="B26" s="18" t="s">
        <v>374</v>
      </c>
      <c r="C26" s="18" t="s">
        <v>375</v>
      </c>
      <c r="D26" s="20" t="s">
        <v>376</v>
      </c>
      <c r="E26" s="18" t="s">
        <v>85</v>
      </c>
      <c r="F26" s="18" t="s">
        <v>377</v>
      </c>
      <c r="G26" s="18" t="s">
        <v>378</v>
      </c>
      <c r="H26" s="18">
        <v>12000</v>
      </c>
      <c r="I26" s="18">
        <v>14000</v>
      </c>
      <c r="J26" s="18">
        <v>2000</v>
      </c>
      <c r="K26" s="20" t="s">
        <v>379</v>
      </c>
    </row>
    <row r="27" s="13" customFormat="1" spans="1:11">
      <c r="A27" s="17">
        <v>26</v>
      </c>
      <c r="B27" s="17" t="s">
        <v>380</v>
      </c>
      <c r="C27" s="17" t="s">
        <v>278</v>
      </c>
      <c r="D27" s="21" t="s">
        <v>381</v>
      </c>
      <c r="E27" s="21" t="s">
        <v>382</v>
      </c>
      <c r="F27" s="21" t="s">
        <v>383</v>
      </c>
      <c r="G27" s="17" t="s">
        <v>305</v>
      </c>
      <c r="H27" s="17">
        <v>1500</v>
      </c>
      <c r="I27" s="17">
        <v>2500</v>
      </c>
      <c r="J27" s="17">
        <v>1000</v>
      </c>
      <c r="K27" s="21" t="s">
        <v>384</v>
      </c>
    </row>
    <row r="28" s="13" customFormat="1" spans="1:11">
      <c r="A28" s="17">
        <v>27</v>
      </c>
      <c r="B28" s="17" t="s">
        <v>385</v>
      </c>
      <c r="C28" s="17" t="s">
        <v>145</v>
      </c>
      <c r="D28" s="21"/>
      <c r="E28" s="21"/>
      <c r="F28" s="21"/>
      <c r="G28" s="17" t="s">
        <v>305</v>
      </c>
      <c r="H28" s="17">
        <v>1500</v>
      </c>
      <c r="I28" s="17">
        <v>3000</v>
      </c>
      <c r="J28" s="17">
        <v>1500</v>
      </c>
      <c r="K28" s="21"/>
    </row>
    <row r="29" s="14" customFormat="1" ht="27" spans="1:11">
      <c r="A29" s="20">
        <v>29</v>
      </c>
      <c r="B29" s="20" t="s">
        <v>386</v>
      </c>
      <c r="C29" s="20" t="s">
        <v>387</v>
      </c>
      <c r="D29" s="20" t="s">
        <v>388</v>
      </c>
      <c r="E29" s="20" t="s">
        <v>389</v>
      </c>
      <c r="F29" s="20" t="s">
        <v>383</v>
      </c>
      <c r="G29" s="20" t="s">
        <v>390</v>
      </c>
      <c r="H29" s="20"/>
      <c r="I29" s="20"/>
      <c r="J29" s="20">
        <v>3000</v>
      </c>
      <c r="K29" s="20" t="s">
        <v>391</v>
      </c>
    </row>
    <row r="30" s="14" customFormat="1" ht="27" spans="1:11">
      <c r="A30" s="18">
        <v>30</v>
      </c>
      <c r="B30" s="18" t="s">
        <v>392</v>
      </c>
      <c r="C30" s="18" t="s">
        <v>98</v>
      </c>
      <c r="D30" s="20" t="s">
        <v>393</v>
      </c>
      <c r="E30" s="18" t="s">
        <v>394</v>
      </c>
      <c r="F30" s="20" t="s">
        <v>395</v>
      </c>
      <c r="G30" s="18" t="s">
        <v>396</v>
      </c>
      <c r="H30" s="18">
        <v>2000</v>
      </c>
      <c r="I30" s="18">
        <v>3000</v>
      </c>
      <c r="J30" s="18">
        <v>1000</v>
      </c>
      <c r="K30" s="20" t="s">
        <v>397</v>
      </c>
    </row>
    <row r="31" s="13" customFormat="1" ht="14.25" customHeight="1" spans="1:11">
      <c r="A31" s="17">
        <v>31</v>
      </c>
      <c r="B31" s="17" t="s">
        <v>398</v>
      </c>
      <c r="C31" s="17" t="s">
        <v>399</v>
      </c>
      <c r="D31" s="21" t="s">
        <v>393</v>
      </c>
      <c r="E31" s="17" t="s">
        <v>394</v>
      </c>
      <c r="F31" s="21"/>
      <c r="G31" s="17" t="s">
        <v>400</v>
      </c>
      <c r="H31" s="17">
        <v>21000</v>
      </c>
      <c r="I31" s="17">
        <v>30000</v>
      </c>
      <c r="J31" s="17">
        <v>9000</v>
      </c>
      <c r="K31" s="21" t="s">
        <v>401</v>
      </c>
    </row>
    <row r="32" s="14" customFormat="1" spans="1:11">
      <c r="A32" s="20">
        <v>32</v>
      </c>
      <c r="B32" s="20" t="s">
        <v>372</v>
      </c>
      <c r="C32" s="20" t="s">
        <v>362</v>
      </c>
      <c r="D32" s="20" t="s">
        <v>402</v>
      </c>
      <c r="E32" s="20" t="s">
        <v>403</v>
      </c>
      <c r="F32" s="20"/>
      <c r="G32" s="20" t="s">
        <v>404</v>
      </c>
      <c r="H32" s="20">
        <v>5500</v>
      </c>
      <c r="I32" s="20">
        <v>8000</v>
      </c>
      <c r="J32" s="18">
        <v>2500</v>
      </c>
      <c r="K32" s="20" t="s">
        <v>379</v>
      </c>
    </row>
    <row r="33" s="13" customFormat="1" spans="1:11">
      <c r="A33" s="17">
        <v>33</v>
      </c>
      <c r="B33" s="17" t="s">
        <v>405</v>
      </c>
      <c r="C33" s="17" t="s">
        <v>406</v>
      </c>
      <c r="D33" s="21" t="s">
        <v>407</v>
      </c>
      <c r="E33" s="17" t="s">
        <v>408</v>
      </c>
      <c r="F33" s="21" t="s">
        <v>383</v>
      </c>
      <c r="G33" s="17" t="s">
        <v>409</v>
      </c>
      <c r="H33" s="17">
        <v>36000</v>
      </c>
      <c r="I33" s="17">
        <v>41000</v>
      </c>
      <c r="J33" s="17">
        <v>5000</v>
      </c>
      <c r="K33" s="21" t="s">
        <v>410</v>
      </c>
    </row>
    <row r="34" s="13" customFormat="1" spans="1:12">
      <c r="A34" s="17">
        <v>34</v>
      </c>
      <c r="B34" s="17" t="s">
        <v>83</v>
      </c>
      <c r="C34" s="17" t="s">
        <v>84</v>
      </c>
      <c r="D34" s="21" t="s">
        <v>411</v>
      </c>
      <c r="E34" s="17" t="s">
        <v>85</v>
      </c>
      <c r="F34" s="21" t="s">
        <v>377</v>
      </c>
      <c r="G34" s="17" t="s">
        <v>412</v>
      </c>
      <c r="H34" s="17">
        <v>3000</v>
      </c>
      <c r="I34" s="17">
        <v>5000</v>
      </c>
      <c r="J34" s="17">
        <v>2000</v>
      </c>
      <c r="K34" s="21" t="s">
        <v>413</v>
      </c>
      <c r="L34" s="13" t="s">
        <v>414</v>
      </c>
    </row>
    <row r="35" s="13" customFormat="1" spans="1:12">
      <c r="A35" s="17">
        <v>35</v>
      </c>
      <c r="B35" s="17" t="s">
        <v>91</v>
      </c>
      <c r="C35" s="17" t="s">
        <v>399</v>
      </c>
      <c r="D35" s="21" t="s">
        <v>415</v>
      </c>
      <c r="E35" s="17" t="s">
        <v>94</v>
      </c>
      <c r="F35" s="21" t="s">
        <v>416</v>
      </c>
      <c r="G35" s="17" t="s">
        <v>305</v>
      </c>
      <c r="H35" s="17">
        <v>8000</v>
      </c>
      <c r="I35" s="17">
        <v>12000</v>
      </c>
      <c r="J35" s="17">
        <v>4000</v>
      </c>
      <c r="K35" s="21" t="s">
        <v>417</v>
      </c>
      <c r="L35" s="13" t="s">
        <v>414</v>
      </c>
    </row>
    <row r="36" s="14" customFormat="1" spans="1:11">
      <c r="A36" s="18">
        <v>36</v>
      </c>
      <c r="B36" s="18" t="s">
        <v>418</v>
      </c>
      <c r="C36" s="18" t="s">
        <v>419</v>
      </c>
      <c r="D36" s="20" t="s">
        <v>420</v>
      </c>
      <c r="E36" s="18" t="s">
        <v>421</v>
      </c>
      <c r="F36" s="20" t="s">
        <v>422</v>
      </c>
      <c r="G36" s="18" t="s">
        <v>423</v>
      </c>
      <c r="H36" s="18">
        <v>6500</v>
      </c>
      <c r="I36" s="18">
        <v>7500</v>
      </c>
      <c r="J36" s="18">
        <v>1000</v>
      </c>
      <c r="K36" s="20" t="s">
        <v>424</v>
      </c>
    </row>
    <row r="37" s="14" customFormat="1" spans="1:11">
      <c r="A37" s="18">
        <v>37</v>
      </c>
      <c r="B37" s="18" t="s">
        <v>425</v>
      </c>
      <c r="C37" s="18" t="s">
        <v>426</v>
      </c>
      <c r="D37" s="20"/>
      <c r="E37" s="18"/>
      <c r="F37" s="20"/>
      <c r="G37" s="18" t="s">
        <v>427</v>
      </c>
      <c r="H37" s="18">
        <v>6400</v>
      </c>
      <c r="I37" s="18">
        <v>7000</v>
      </c>
      <c r="J37" s="18">
        <v>600</v>
      </c>
      <c r="K37" s="20"/>
    </row>
    <row r="38" s="14" customFormat="1" spans="1:11">
      <c r="A38" s="18">
        <v>38</v>
      </c>
      <c r="B38" s="18" t="s">
        <v>428</v>
      </c>
      <c r="C38" s="18" t="s">
        <v>426</v>
      </c>
      <c r="D38" s="20"/>
      <c r="E38" s="18"/>
      <c r="F38" s="20"/>
      <c r="G38" s="18" t="s">
        <v>427</v>
      </c>
      <c r="H38" s="18">
        <v>6400</v>
      </c>
      <c r="I38" s="18">
        <v>7000</v>
      </c>
      <c r="J38" s="18">
        <v>600</v>
      </c>
      <c r="K38" s="20"/>
    </row>
    <row r="39" s="14" customFormat="1" spans="1:11">
      <c r="A39" s="18">
        <v>39</v>
      </c>
      <c r="B39" s="18" t="s">
        <v>429</v>
      </c>
      <c r="C39" s="18" t="s">
        <v>426</v>
      </c>
      <c r="D39" s="20"/>
      <c r="E39" s="18"/>
      <c r="F39" s="20"/>
      <c r="G39" s="18" t="s">
        <v>427</v>
      </c>
      <c r="H39" s="18">
        <v>6400</v>
      </c>
      <c r="I39" s="18">
        <v>7000</v>
      </c>
      <c r="J39" s="18">
        <v>600</v>
      </c>
      <c r="K39" s="20"/>
    </row>
    <row r="40" s="13" customFormat="1" spans="1:11">
      <c r="A40" s="17">
        <v>40</v>
      </c>
      <c r="B40" s="17" t="s">
        <v>430</v>
      </c>
      <c r="C40" s="17" t="s">
        <v>426</v>
      </c>
      <c r="D40" s="21"/>
      <c r="E40" s="17"/>
      <c r="F40" s="21"/>
      <c r="G40" s="17" t="s">
        <v>305</v>
      </c>
      <c r="H40" s="17">
        <v>6000</v>
      </c>
      <c r="I40" s="17">
        <v>7000</v>
      </c>
      <c r="J40" s="17">
        <v>1000</v>
      </c>
      <c r="K40" s="21"/>
    </row>
    <row r="41" s="14" customFormat="1" spans="1:11">
      <c r="A41" s="18">
        <v>41</v>
      </c>
      <c r="B41" s="18" t="s">
        <v>431</v>
      </c>
      <c r="C41" s="18" t="s">
        <v>426</v>
      </c>
      <c r="D41" s="20"/>
      <c r="E41" s="18"/>
      <c r="F41" s="20"/>
      <c r="G41" s="18" t="s">
        <v>432</v>
      </c>
      <c r="H41" s="18">
        <v>6500</v>
      </c>
      <c r="I41" s="18">
        <v>7000</v>
      </c>
      <c r="J41" s="18">
        <v>500</v>
      </c>
      <c r="K41" s="20"/>
    </row>
    <row r="42" s="14" customFormat="1" spans="1:11">
      <c r="A42" s="18">
        <v>42</v>
      </c>
      <c r="B42" s="18" t="s">
        <v>433</v>
      </c>
      <c r="C42" s="18" t="s">
        <v>426</v>
      </c>
      <c r="D42" s="20"/>
      <c r="E42" s="18"/>
      <c r="F42" s="20"/>
      <c r="G42" s="18" t="s">
        <v>434</v>
      </c>
      <c r="H42" s="18">
        <v>6000</v>
      </c>
      <c r="I42" s="18">
        <v>7000</v>
      </c>
      <c r="J42" s="18">
        <v>1000</v>
      </c>
      <c r="K42" s="20"/>
    </row>
    <row r="43" s="14" customFormat="1" spans="1:11">
      <c r="A43" s="18">
        <v>43</v>
      </c>
      <c r="B43" s="18" t="s">
        <v>435</v>
      </c>
      <c r="C43" s="18" t="s">
        <v>426</v>
      </c>
      <c r="D43" s="20"/>
      <c r="E43" s="18"/>
      <c r="F43" s="20"/>
      <c r="G43" s="18" t="s">
        <v>436</v>
      </c>
      <c r="H43" s="18">
        <v>6500</v>
      </c>
      <c r="I43" s="18">
        <v>7000</v>
      </c>
      <c r="J43" s="18">
        <v>500</v>
      </c>
      <c r="K43" s="20"/>
    </row>
    <row r="44" s="14" customFormat="1" spans="1:11">
      <c r="A44" s="18">
        <v>44</v>
      </c>
      <c r="B44" s="18" t="s">
        <v>437</v>
      </c>
      <c r="C44" s="18" t="s">
        <v>426</v>
      </c>
      <c r="D44" s="20"/>
      <c r="E44" s="18"/>
      <c r="F44" s="20"/>
      <c r="G44" s="18" t="s">
        <v>436</v>
      </c>
      <c r="H44" s="18">
        <v>6500</v>
      </c>
      <c r="I44" s="18">
        <v>7000</v>
      </c>
      <c r="J44" s="18">
        <v>500</v>
      </c>
      <c r="K44" s="20"/>
    </row>
    <row r="45" s="14" customFormat="1" spans="1:11">
      <c r="A45" s="18">
        <v>45</v>
      </c>
      <c r="B45" s="18" t="s">
        <v>438</v>
      </c>
      <c r="C45" s="18" t="s">
        <v>426</v>
      </c>
      <c r="D45" s="20"/>
      <c r="E45" s="18"/>
      <c r="F45" s="20"/>
      <c r="G45" s="18" t="s">
        <v>439</v>
      </c>
      <c r="H45" s="18">
        <v>6500</v>
      </c>
      <c r="I45" s="18">
        <v>7000</v>
      </c>
      <c r="J45" s="18">
        <v>500</v>
      </c>
      <c r="K45" s="20"/>
    </row>
    <row r="46" s="14" customFormat="1" spans="1:11">
      <c r="A46" s="18">
        <v>46</v>
      </c>
      <c r="B46" s="20" t="s">
        <v>440</v>
      </c>
      <c r="C46" s="18" t="s">
        <v>426</v>
      </c>
      <c r="D46" s="20"/>
      <c r="E46" s="18"/>
      <c r="F46" s="20"/>
      <c r="G46" s="20" t="s">
        <v>439</v>
      </c>
      <c r="H46" s="20">
        <v>6500</v>
      </c>
      <c r="I46" s="20">
        <v>7000</v>
      </c>
      <c r="J46" s="18">
        <v>500</v>
      </c>
      <c r="K46" s="20"/>
    </row>
    <row r="47" s="13" customFormat="1" spans="1:11">
      <c r="A47" s="17">
        <v>47</v>
      </c>
      <c r="B47" s="17" t="s">
        <v>18</v>
      </c>
      <c r="C47" s="17" t="s">
        <v>315</v>
      </c>
      <c r="D47" s="21" t="s">
        <v>414</v>
      </c>
      <c r="E47" s="17" t="s">
        <v>441</v>
      </c>
      <c r="F47" s="17" t="s">
        <v>442</v>
      </c>
      <c r="G47" s="17" t="s">
        <v>443</v>
      </c>
      <c r="H47" s="17">
        <v>20000</v>
      </c>
      <c r="I47" s="17">
        <v>35000</v>
      </c>
      <c r="J47" s="17">
        <v>15000</v>
      </c>
      <c r="K47" s="21" t="s">
        <v>444</v>
      </c>
    </row>
    <row r="48" s="13" customFormat="1" ht="27" spans="1:11">
      <c r="A48" s="17">
        <v>48</v>
      </c>
      <c r="B48" s="17" t="s">
        <v>445</v>
      </c>
      <c r="C48" s="17" t="s">
        <v>446</v>
      </c>
      <c r="D48" s="21" t="s">
        <v>420</v>
      </c>
      <c r="E48" s="17" t="s">
        <v>447</v>
      </c>
      <c r="F48" s="17"/>
      <c r="G48" s="17" t="s">
        <v>448</v>
      </c>
      <c r="H48" s="17">
        <v>15000</v>
      </c>
      <c r="I48" s="17">
        <v>19000</v>
      </c>
      <c r="J48" s="17">
        <v>4000</v>
      </c>
      <c r="K48" s="21" t="s">
        <v>449</v>
      </c>
    </row>
    <row r="49" s="13" customFormat="1" ht="27" spans="1:11">
      <c r="A49" s="17">
        <v>49</v>
      </c>
      <c r="B49" s="17" t="s">
        <v>450</v>
      </c>
      <c r="C49" s="17" t="s">
        <v>145</v>
      </c>
      <c r="D49" s="21" t="s">
        <v>420</v>
      </c>
      <c r="E49" s="17" t="s">
        <v>451</v>
      </c>
      <c r="F49" s="17" t="s">
        <v>452</v>
      </c>
      <c r="G49" s="17" t="s">
        <v>453</v>
      </c>
      <c r="H49" s="17">
        <v>2000</v>
      </c>
      <c r="I49" s="17">
        <v>3500</v>
      </c>
      <c r="J49" s="17">
        <v>1500</v>
      </c>
      <c r="K49" s="21" t="s">
        <v>454</v>
      </c>
    </row>
    <row r="50" s="15" customFormat="1" spans="1:11">
      <c r="A50" s="19">
        <v>50</v>
      </c>
      <c r="B50" s="19" t="s">
        <v>455</v>
      </c>
      <c r="C50" s="19" t="s">
        <v>399</v>
      </c>
      <c r="D50" s="22" t="s">
        <v>456</v>
      </c>
      <c r="E50" s="19" t="s">
        <v>457</v>
      </c>
      <c r="F50" s="19"/>
      <c r="G50" s="19" t="s">
        <v>458</v>
      </c>
      <c r="H50" s="19">
        <v>5000</v>
      </c>
      <c r="I50" s="19">
        <v>6500</v>
      </c>
      <c r="J50" s="19">
        <v>0</v>
      </c>
      <c r="K50" s="22" t="s">
        <v>459</v>
      </c>
    </row>
    <row r="51" s="13" customFormat="1" ht="27" spans="1:11">
      <c r="A51" s="17">
        <v>51</v>
      </c>
      <c r="B51" s="17" t="s">
        <v>460</v>
      </c>
      <c r="C51" s="17" t="s">
        <v>244</v>
      </c>
      <c r="D51" s="21" t="s">
        <v>461</v>
      </c>
      <c r="E51" s="17" t="s">
        <v>346</v>
      </c>
      <c r="F51" s="17"/>
      <c r="G51" s="17" t="s">
        <v>462</v>
      </c>
      <c r="H51" s="17">
        <v>2500</v>
      </c>
      <c r="I51" s="17">
        <v>3500</v>
      </c>
      <c r="J51" s="17">
        <v>1000</v>
      </c>
      <c r="K51" s="21" t="s">
        <v>463</v>
      </c>
    </row>
    <row r="52" s="14" customFormat="1" spans="1:11">
      <c r="A52" s="18">
        <v>52</v>
      </c>
      <c r="B52" s="18" t="s">
        <v>464</v>
      </c>
      <c r="C52" s="18" t="s">
        <v>465</v>
      </c>
      <c r="D52" s="20" t="s">
        <v>466</v>
      </c>
      <c r="E52" s="18" t="s">
        <v>467</v>
      </c>
      <c r="F52" s="18"/>
      <c r="G52" s="18" t="s">
        <v>396</v>
      </c>
      <c r="H52" s="18">
        <v>2000</v>
      </c>
      <c r="I52" s="18">
        <v>3000</v>
      </c>
      <c r="J52" s="18">
        <v>1000</v>
      </c>
      <c r="K52" s="20" t="s">
        <v>468</v>
      </c>
    </row>
    <row r="53" s="14" customFormat="1" spans="1:11">
      <c r="A53" s="18">
        <v>53</v>
      </c>
      <c r="B53" s="18" t="s">
        <v>469</v>
      </c>
      <c r="C53" s="18" t="s">
        <v>465</v>
      </c>
      <c r="D53" s="20" t="s">
        <v>466</v>
      </c>
      <c r="E53" s="18" t="s">
        <v>467</v>
      </c>
      <c r="F53" s="18"/>
      <c r="G53" s="18" t="s">
        <v>396</v>
      </c>
      <c r="H53" s="18">
        <v>2000</v>
      </c>
      <c r="I53" s="18">
        <v>3000</v>
      </c>
      <c r="J53" s="18">
        <v>1000</v>
      </c>
      <c r="K53" s="20"/>
    </row>
    <row r="54" s="14" customFormat="1" ht="40.5" spans="1:11">
      <c r="A54" s="18">
        <v>54</v>
      </c>
      <c r="B54" s="18"/>
      <c r="C54" s="18"/>
      <c r="D54" s="20" t="s">
        <v>470</v>
      </c>
      <c r="E54" s="18" t="s">
        <v>471</v>
      </c>
      <c r="F54" s="18" t="s">
        <v>472</v>
      </c>
      <c r="G54" s="18" t="s">
        <v>473</v>
      </c>
      <c r="H54" s="18">
        <v>650</v>
      </c>
      <c r="I54" s="18">
        <v>800</v>
      </c>
      <c r="J54" s="18">
        <f>14*150</f>
        <v>2100</v>
      </c>
      <c r="K54" s="20" t="s">
        <v>474</v>
      </c>
    </row>
    <row r="55" s="13" customFormat="1" spans="1:11">
      <c r="A55" s="17">
        <v>55</v>
      </c>
      <c r="B55" s="17" t="s">
        <v>179</v>
      </c>
      <c r="C55" s="17" t="s">
        <v>221</v>
      </c>
      <c r="D55" s="21" t="s">
        <v>475</v>
      </c>
      <c r="E55" s="17" t="s">
        <v>476</v>
      </c>
      <c r="F55" s="17" t="s">
        <v>477</v>
      </c>
      <c r="G55" s="17" t="s">
        <v>478</v>
      </c>
      <c r="H55" s="17">
        <v>800</v>
      </c>
      <c r="I55" s="17">
        <v>1500</v>
      </c>
      <c r="J55" s="17">
        <v>700</v>
      </c>
      <c r="K55" s="21" t="s">
        <v>479</v>
      </c>
    </row>
    <row r="56" s="13" customFormat="1" spans="1:11">
      <c r="A56" s="17">
        <v>56</v>
      </c>
      <c r="B56" s="17" t="s">
        <v>186</v>
      </c>
      <c r="C56" s="17" t="s">
        <v>187</v>
      </c>
      <c r="D56" s="21"/>
      <c r="E56" s="17"/>
      <c r="F56" s="17"/>
      <c r="G56" s="17" t="s">
        <v>480</v>
      </c>
      <c r="H56" s="17">
        <v>1500</v>
      </c>
      <c r="I56" s="17">
        <v>1500</v>
      </c>
      <c r="J56" s="17">
        <v>1000</v>
      </c>
      <c r="K56" s="21"/>
    </row>
    <row r="57" s="14" customFormat="1" spans="1:11">
      <c r="A57" s="18">
        <v>57</v>
      </c>
      <c r="B57" s="18" t="s">
        <v>481</v>
      </c>
      <c r="C57" s="18" t="s">
        <v>98</v>
      </c>
      <c r="D57" s="20"/>
      <c r="E57" s="18"/>
      <c r="F57" s="18"/>
      <c r="G57" s="18" t="s">
        <v>396</v>
      </c>
      <c r="H57" s="18">
        <v>2000</v>
      </c>
      <c r="I57" s="18">
        <v>4000</v>
      </c>
      <c r="J57" s="18">
        <v>2000</v>
      </c>
      <c r="K57" s="20"/>
    </row>
    <row r="58" s="13" customFormat="1" spans="1:11">
      <c r="A58" s="17">
        <v>58</v>
      </c>
      <c r="B58" s="17" t="s">
        <v>251</v>
      </c>
      <c r="C58" s="17" t="s">
        <v>148</v>
      </c>
      <c r="D58" s="21" t="s">
        <v>482</v>
      </c>
      <c r="E58" s="17" t="s">
        <v>394</v>
      </c>
      <c r="F58" s="17" t="s">
        <v>483</v>
      </c>
      <c r="G58" s="17" t="s">
        <v>480</v>
      </c>
      <c r="H58" s="17">
        <v>1500</v>
      </c>
      <c r="I58" s="17">
        <v>3000</v>
      </c>
      <c r="J58" s="17">
        <v>1500</v>
      </c>
      <c r="K58" s="21" t="s">
        <v>484</v>
      </c>
    </row>
    <row r="59" s="13" customFormat="1" spans="1:11">
      <c r="A59" s="17">
        <v>59</v>
      </c>
      <c r="B59" s="17" t="s">
        <v>256</v>
      </c>
      <c r="C59" s="17" t="s">
        <v>257</v>
      </c>
      <c r="D59" s="21"/>
      <c r="E59" s="17"/>
      <c r="F59" s="17"/>
      <c r="G59" s="17" t="s">
        <v>480</v>
      </c>
      <c r="H59" s="17">
        <v>1500</v>
      </c>
      <c r="I59" s="17">
        <v>3000</v>
      </c>
      <c r="J59" s="17">
        <v>1500</v>
      </c>
      <c r="K59" s="21"/>
    </row>
    <row r="60" s="13" customFormat="1" ht="27" spans="1:11">
      <c r="A60" s="17">
        <v>60</v>
      </c>
      <c r="B60" s="17" t="s">
        <v>485</v>
      </c>
      <c r="C60" s="17" t="s">
        <v>244</v>
      </c>
      <c r="D60" s="21"/>
      <c r="E60" s="17" t="s">
        <v>346</v>
      </c>
      <c r="F60" s="17"/>
      <c r="G60" s="17" t="s">
        <v>396</v>
      </c>
      <c r="H60" s="17">
        <v>2000</v>
      </c>
      <c r="I60" s="17">
        <v>3500</v>
      </c>
      <c r="J60" s="17">
        <v>1500</v>
      </c>
      <c r="K60" s="21" t="s">
        <v>486</v>
      </c>
    </row>
    <row r="61" s="14" customFormat="1" ht="27" spans="1:11">
      <c r="A61" s="18">
        <v>61</v>
      </c>
      <c r="B61" s="20" t="s">
        <v>487</v>
      </c>
      <c r="C61" s="20" t="s">
        <v>488</v>
      </c>
      <c r="D61" s="20" t="s">
        <v>489</v>
      </c>
      <c r="E61" s="18" t="s">
        <v>490</v>
      </c>
      <c r="F61" s="18" t="s">
        <v>491</v>
      </c>
      <c r="G61" s="18" t="s">
        <v>492</v>
      </c>
      <c r="H61" s="18">
        <v>16000</v>
      </c>
      <c r="I61" s="18">
        <v>19000</v>
      </c>
      <c r="J61" s="18">
        <v>3000</v>
      </c>
      <c r="K61" s="20" t="s">
        <v>493</v>
      </c>
    </row>
    <row r="62" customFormat="1" spans="1:10">
      <c r="A62" s="23"/>
      <c r="B62" s="24"/>
      <c r="C62" s="24"/>
      <c r="D62" s="24"/>
      <c r="E62" s="23"/>
      <c r="F62" s="23"/>
      <c r="G62" s="23"/>
      <c r="H62" s="23"/>
      <c r="I62" s="23"/>
      <c r="J62" s="23"/>
    </row>
    <row r="63" customFormat="1" spans="1:10">
      <c r="A63" s="23"/>
      <c r="B63" s="24"/>
      <c r="C63" s="24"/>
      <c r="D63" s="24"/>
      <c r="E63" s="23"/>
      <c r="F63" s="23"/>
      <c r="G63" s="23"/>
      <c r="H63" s="23" t="s">
        <v>494</v>
      </c>
      <c r="I63" s="23"/>
      <c r="J63" s="33">
        <f>SUM(J2:J62)</f>
        <v>107300</v>
      </c>
    </row>
    <row r="64" customFormat="1" spans="1:10">
      <c r="A64" s="23"/>
      <c r="B64" s="24"/>
      <c r="C64" s="24"/>
      <c r="D64" s="24"/>
      <c r="E64" s="23"/>
      <c r="F64" s="23"/>
      <c r="G64" s="23"/>
      <c r="H64" s="23"/>
      <c r="I64" s="23"/>
      <c r="J64" s="23"/>
    </row>
    <row r="65" customFormat="1" spans="1:11">
      <c r="A65" s="23"/>
      <c r="B65" s="24"/>
      <c r="C65" s="24"/>
      <c r="D65" s="34" t="s">
        <v>495</v>
      </c>
      <c r="E65" s="34" t="s">
        <v>496</v>
      </c>
      <c r="F65" s="34" t="s">
        <v>497</v>
      </c>
      <c r="G65" s="23"/>
      <c r="H65" s="23"/>
      <c r="I65" s="23"/>
      <c r="J65" s="2"/>
      <c r="K65" s="34"/>
    </row>
    <row r="66" customFormat="1" spans="1:11">
      <c r="A66" s="23"/>
      <c r="B66" s="24"/>
      <c r="C66" s="24"/>
      <c r="D66" s="34" t="s">
        <v>498</v>
      </c>
      <c r="E66" s="34"/>
      <c r="F66" s="34"/>
      <c r="G66" s="23"/>
      <c r="H66" s="23"/>
      <c r="I66" s="23"/>
      <c r="J66" s="2"/>
      <c r="K66" s="39"/>
    </row>
    <row r="67" customFormat="1" spans="1:11">
      <c r="A67" s="23"/>
      <c r="B67" s="24"/>
      <c r="C67" s="24"/>
      <c r="D67" s="34" t="s">
        <v>499</v>
      </c>
      <c r="E67" s="34"/>
      <c r="F67" s="34"/>
      <c r="G67" s="23"/>
      <c r="H67" s="23"/>
      <c r="I67" s="23"/>
      <c r="J67" s="23"/>
      <c r="K67" s="40"/>
    </row>
    <row r="68" customFormat="1" spans="1:10">
      <c r="A68" s="23"/>
      <c r="B68" s="24"/>
      <c r="C68" s="24"/>
      <c r="D68" s="35" t="s">
        <v>500</v>
      </c>
      <c r="E68" s="34"/>
      <c r="F68" s="34"/>
      <c r="G68" s="23"/>
      <c r="H68" s="23"/>
      <c r="I68" s="23"/>
      <c r="J68" s="23"/>
    </row>
    <row r="69" customFormat="1" spans="1:10">
      <c r="A69" s="23"/>
      <c r="B69" s="24"/>
      <c r="C69" s="24"/>
      <c r="G69" s="23"/>
      <c r="H69" s="23"/>
      <c r="I69" s="23"/>
      <c r="J69" s="23"/>
    </row>
    <row r="70" customFormat="1" spans="1:10">
      <c r="A70" s="23"/>
      <c r="B70" s="24"/>
      <c r="C70" s="24"/>
      <c r="G70" s="23"/>
      <c r="H70" s="36" t="s">
        <v>501</v>
      </c>
      <c r="I70" s="36">
        <f>J63+J97</f>
        <v>206100</v>
      </c>
      <c r="J70" s="23"/>
    </row>
    <row r="71" customFormat="1" spans="1:10">
      <c r="A71" s="23"/>
      <c r="B71" s="24"/>
      <c r="C71" s="24"/>
      <c r="E71" s="23"/>
      <c r="F71" s="23"/>
      <c r="G71" s="23"/>
      <c r="H71" s="23"/>
      <c r="I71" s="23"/>
      <c r="J71" s="23"/>
    </row>
    <row r="72" customFormat="1" spans="1:10">
      <c r="A72" s="23"/>
      <c r="B72" s="24"/>
      <c r="C72" s="24"/>
      <c r="E72" s="23"/>
      <c r="F72" s="23"/>
      <c r="G72" s="23"/>
      <c r="H72" s="23"/>
      <c r="I72" s="23"/>
      <c r="J72" s="23"/>
    </row>
    <row r="73" customFormat="1" spans="1:10">
      <c r="A73" s="23"/>
      <c r="B73" s="24"/>
      <c r="C73" s="24"/>
      <c r="E73" s="23"/>
      <c r="F73" s="23"/>
      <c r="G73" s="23"/>
      <c r="H73" s="23"/>
      <c r="I73" s="23"/>
      <c r="J73" s="23"/>
    </row>
    <row r="74" customFormat="1" spans="1:10">
      <c r="A74" s="23"/>
      <c r="B74" s="24"/>
      <c r="C74" s="24"/>
      <c r="E74" s="23"/>
      <c r="F74" s="23"/>
      <c r="G74" s="33" t="s">
        <v>502</v>
      </c>
      <c r="H74" s="23"/>
      <c r="I74" s="23"/>
      <c r="J74" s="23"/>
    </row>
    <row r="75" customFormat="1" spans="1:10">
      <c r="A75" s="23"/>
      <c r="D75" s="11" t="s">
        <v>503</v>
      </c>
      <c r="E75" s="11"/>
      <c r="G75" s="9" t="s">
        <v>2</v>
      </c>
      <c r="H75" s="9" t="s">
        <v>504</v>
      </c>
      <c r="I75" s="9" t="s">
        <v>505</v>
      </c>
      <c r="J75" s="9" t="s">
        <v>8</v>
      </c>
    </row>
    <row r="76" spans="4:13">
      <c r="D76" s="11" t="s">
        <v>506</v>
      </c>
      <c r="E76" s="11">
        <v>2000</v>
      </c>
      <c r="G76" s="9" t="s">
        <v>62</v>
      </c>
      <c r="H76" s="9">
        <v>1.3</v>
      </c>
      <c r="I76" s="9">
        <v>1.6</v>
      </c>
      <c r="J76" s="9">
        <v>3000</v>
      </c>
      <c r="K76" t="s">
        <v>507</v>
      </c>
      <c r="M76">
        <v>3000</v>
      </c>
    </row>
    <row r="77" spans="4:13">
      <c r="D77" s="11" t="s">
        <v>508</v>
      </c>
      <c r="E77" s="11">
        <v>3000</v>
      </c>
      <c r="G77" s="9" t="s">
        <v>27</v>
      </c>
      <c r="H77" s="9">
        <v>5500</v>
      </c>
      <c r="I77" s="9">
        <v>11000</v>
      </c>
      <c r="J77" s="9">
        <v>5500</v>
      </c>
      <c r="K77" t="s">
        <v>509</v>
      </c>
      <c r="M77">
        <v>5500</v>
      </c>
    </row>
    <row r="78" spans="4:11">
      <c r="D78" s="11" t="s">
        <v>510</v>
      </c>
      <c r="E78" s="11">
        <v>5000</v>
      </c>
      <c r="G78" s="9"/>
      <c r="H78" s="9">
        <v>6500</v>
      </c>
      <c r="I78" s="9">
        <v>11000</v>
      </c>
      <c r="J78" s="9">
        <v>4500</v>
      </c>
      <c r="K78" t="s">
        <v>511</v>
      </c>
    </row>
    <row r="79" spans="4:11">
      <c r="D79" s="11" t="s">
        <v>512</v>
      </c>
      <c r="E79" s="11">
        <v>5000</v>
      </c>
      <c r="G79" s="9"/>
      <c r="H79" s="9">
        <v>8000</v>
      </c>
      <c r="I79" s="9">
        <v>11000</v>
      </c>
      <c r="J79" s="9">
        <v>3000</v>
      </c>
      <c r="K79" t="s">
        <v>513</v>
      </c>
    </row>
    <row r="80" spans="4:11">
      <c r="D80" s="11" t="s">
        <v>514</v>
      </c>
      <c r="E80" s="11">
        <v>2000</v>
      </c>
      <c r="G80" s="9"/>
      <c r="H80" s="9">
        <v>11000</v>
      </c>
      <c r="I80" s="9">
        <v>11000</v>
      </c>
      <c r="J80" s="9">
        <v>0</v>
      </c>
      <c r="K80" t="s">
        <v>515</v>
      </c>
    </row>
    <row r="81" spans="4:11">
      <c r="D81" s="11" t="s">
        <v>516</v>
      </c>
      <c r="E81" s="11">
        <v>3000</v>
      </c>
      <c r="G81" s="9" t="s">
        <v>200</v>
      </c>
      <c r="H81" s="9">
        <v>2500</v>
      </c>
      <c r="I81" s="9">
        <v>8000</v>
      </c>
      <c r="J81" s="9">
        <v>5500</v>
      </c>
      <c r="K81" t="s">
        <v>517</v>
      </c>
    </row>
    <row r="82" spans="4:11">
      <c r="D82" s="11" t="s">
        <v>518</v>
      </c>
      <c r="E82" s="11">
        <f>1000+3000</f>
        <v>4000</v>
      </c>
      <c r="G82" s="9" t="s">
        <v>203</v>
      </c>
      <c r="H82" s="9">
        <v>6500</v>
      </c>
      <c r="I82" s="9">
        <v>8000</v>
      </c>
      <c r="J82" s="9">
        <v>1500</v>
      </c>
      <c r="K82" t="s">
        <v>519</v>
      </c>
    </row>
    <row r="83" spans="4:10">
      <c r="D83" s="11" t="s">
        <v>520</v>
      </c>
      <c r="E83" s="11">
        <v>5000</v>
      </c>
      <c r="G83" s="9" t="s">
        <v>214</v>
      </c>
      <c r="H83" s="9">
        <v>7000</v>
      </c>
      <c r="I83" s="9">
        <v>8000</v>
      </c>
      <c r="J83" s="9">
        <v>1000</v>
      </c>
    </row>
    <row r="84" spans="4:13">
      <c r="D84" s="37" t="s">
        <v>521</v>
      </c>
      <c r="E84" s="37">
        <v>3000</v>
      </c>
      <c r="G84" s="9" t="s">
        <v>522</v>
      </c>
      <c r="H84" s="9">
        <v>5500</v>
      </c>
      <c r="I84" s="9">
        <v>8000</v>
      </c>
      <c r="J84" s="9">
        <v>2500</v>
      </c>
      <c r="K84" t="s">
        <v>523</v>
      </c>
      <c r="M84">
        <v>2500</v>
      </c>
    </row>
    <row r="85" spans="4:11">
      <c r="D85" s="37" t="s">
        <v>524</v>
      </c>
      <c r="E85" s="37">
        <v>4000</v>
      </c>
      <c r="G85" s="9"/>
      <c r="H85" s="9">
        <v>5500</v>
      </c>
      <c r="I85" s="9">
        <v>8000</v>
      </c>
      <c r="J85" s="9">
        <v>2500</v>
      </c>
      <c r="K85" t="s">
        <v>525</v>
      </c>
    </row>
    <row r="86" spans="4:11">
      <c r="D86" s="37" t="s">
        <v>526</v>
      </c>
      <c r="E86" s="37">
        <v>3000</v>
      </c>
      <c r="G86" s="9"/>
      <c r="H86" s="9">
        <v>5500</v>
      </c>
      <c r="I86" s="9">
        <v>8000</v>
      </c>
      <c r="J86" s="9">
        <v>2500</v>
      </c>
      <c r="K86" t="s">
        <v>527</v>
      </c>
    </row>
    <row r="87" spans="4:13">
      <c r="D87" s="37" t="s">
        <v>528</v>
      </c>
      <c r="E87" s="38">
        <f>SUM(E76:E86)</f>
        <v>39000</v>
      </c>
      <c r="G87" s="9" t="s">
        <v>529</v>
      </c>
      <c r="H87" s="9"/>
      <c r="I87" s="9"/>
      <c r="J87" s="9">
        <v>24000</v>
      </c>
      <c r="M87">
        <v>24000</v>
      </c>
    </row>
    <row r="88" spans="7:10">
      <c r="G88" s="9" t="s">
        <v>530</v>
      </c>
      <c r="H88" s="9">
        <v>8000</v>
      </c>
      <c r="I88" s="9">
        <v>8000</v>
      </c>
      <c r="J88" s="9">
        <v>0</v>
      </c>
    </row>
    <row r="89" spans="7:10">
      <c r="G89" s="9"/>
      <c r="H89" s="9">
        <v>5000</v>
      </c>
      <c r="I89" s="9">
        <v>8000</v>
      </c>
      <c r="J89" s="9">
        <v>3000</v>
      </c>
    </row>
    <row r="90" spans="7:10">
      <c r="G90" s="9" t="s">
        <v>531</v>
      </c>
      <c r="H90" s="9">
        <v>3000</v>
      </c>
      <c r="I90" s="9">
        <v>0</v>
      </c>
      <c r="J90" s="9">
        <v>-3000</v>
      </c>
    </row>
    <row r="91" spans="7:10">
      <c r="G91" s="9" t="s">
        <v>532</v>
      </c>
      <c r="H91" s="9">
        <v>3000</v>
      </c>
      <c r="I91" s="9">
        <v>5000</v>
      </c>
      <c r="J91" s="9">
        <v>2000</v>
      </c>
    </row>
    <row r="92" spans="7:10">
      <c r="G92" s="9"/>
      <c r="H92" s="9">
        <v>3000</v>
      </c>
      <c r="I92" s="9">
        <v>5000</v>
      </c>
      <c r="J92" s="9">
        <v>2000</v>
      </c>
    </row>
    <row r="93" spans="7:10">
      <c r="G93" s="9"/>
      <c r="H93" s="9">
        <v>3000</v>
      </c>
      <c r="I93" s="9">
        <v>5000</v>
      </c>
      <c r="J93" s="9">
        <v>2000</v>
      </c>
    </row>
    <row r="94" spans="7:13">
      <c r="G94" s="9" t="s">
        <v>533</v>
      </c>
      <c r="H94" s="9">
        <v>600</v>
      </c>
      <c r="I94" s="9">
        <v>4000</v>
      </c>
      <c r="J94" s="9">
        <v>3300</v>
      </c>
      <c r="M94">
        <v>4000</v>
      </c>
    </row>
    <row r="95" spans="7:13">
      <c r="G95" s="9"/>
      <c r="H95" s="9">
        <v>0</v>
      </c>
      <c r="I95" s="9">
        <v>4000</v>
      </c>
      <c r="J95" s="9">
        <v>4000</v>
      </c>
      <c r="M95">
        <v>4000</v>
      </c>
    </row>
    <row r="96" spans="7:13">
      <c r="G96" s="9" t="s">
        <v>534</v>
      </c>
      <c r="H96" s="9">
        <v>20000</v>
      </c>
      <c r="I96" s="9">
        <v>50000</v>
      </c>
      <c r="J96" s="9">
        <v>30000</v>
      </c>
      <c r="M96">
        <v>30000</v>
      </c>
    </row>
    <row r="97" spans="7:13">
      <c r="G97" s="10"/>
      <c r="H97" s="10"/>
      <c r="I97" s="10"/>
      <c r="J97" s="41">
        <f>SUM(J76:J96)</f>
        <v>98800</v>
      </c>
      <c r="L97" s="11"/>
      <c r="M97" s="11"/>
    </row>
    <row r="98" spans="12:13">
      <c r="L98" s="11"/>
      <c r="M98" s="11">
        <f>M97/2</f>
        <v>0</v>
      </c>
    </row>
    <row r="99" spans="12:13">
      <c r="L99" s="38"/>
      <c r="M99" s="42"/>
    </row>
  </sheetData>
  <mergeCells count="35">
    <mergeCell ref="G97:I97"/>
    <mergeCell ref="D2:D7"/>
    <mergeCell ref="D9:D12"/>
    <mergeCell ref="D21:D25"/>
    <mergeCell ref="D27:D28"/>
    <mergeCell ref="D36:D46"/>
    <mergeCell ref="D55:D57"/>
    <mergeCell ref="D58:D59"/>
    <mergeCell ref="E2:E7"/>
    <mergeCell ref="E9:E12"/>
    <mergeCell ref="E14:E15"/>
    <mergeCell ref="E21:E25"/>
    <mergeCell ref="E27:E28"/>
    <mergeCell ref="E36:E46"/>
    <mergeCell ref="E55:E57"/>
    <mergeCell ref="E58:E59"/>
    <mergeCell ref="F2:F7"/>
    <mergeCell ref="F9:F12"/>
    <mergeCell ref="F14:F15"/>
    <mergeCell ref="F27:F28"/>
    <mergeCell ref="F30:F31"/>
    <mergeCell ref="F36:F46"/>
    <mergeCell ref="F55:F57"/>
    <mergeCell ref="F58:F59"/>
    <mergeCell ref="G9:G12"/>
    <mergeCell ref="K2:K7"/>
    <mergeCell ref="K9:K12"/>
    <mergeCell ref="K14:K15"/>
    <mergeCell ref="K23:K25"/>
    <mergeCell ref="K27:K28"/>
    <mergeCell ref="K36:K46"/>
    <mergeCell ref="K52:K53"/>
    <mergeCell ref="K55:K57"/>
    <mergeCell ref="K58:K59"/>
    <mergeCell ref="L10:L1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14" sqref="G14"/>
    </sheetView>
  </sheetViews>
  <sheetFormatPr defaultColWidth="9" defaultRowHeight="13.5"/>
  <cols>
    <col min="1" max="1" width="10.625" customWidth="1"/>
    <col min="10" max="10" width="11.75" customWidth="1"/>
    <col min="11" max="11" width="9" customWidth="1"/>
  </cols>
  <sheetData>
    <row r="1" customFormat="1" spans="1:4">
      <c r="A1" s="9" t="s">
        <v>2</v>
      </c>
      <c r="B1" s="9" t="s">
        <v>504</v>
      </c>
      <c r="C1" s="9" t="s">
        <v>505</v>
      </c>
      <c r="D1" s="9" t="s">
        <v>8</v>
      </c>
    </row>
    <row r="2" spans="1:4">
      <c r="A2" s="9" t="s">
        <v>62</v>
      </c>
      <c r="B2" s="9">
        <v>1.3</v>
      </c>
      <c r="C2" s="9">
        <v>1.6</v>
      </c>
      <c r="D2" s="9">
        <v>3000</v>
      </c>
    </row>
    <row r="3" spans="1:4">
      <c r="A3" s="9" t="s">
        <v>27</v>
      </c>
      <c r="B3" s="9">
        <v>5500</v>
      </c>
      <c r="C3" s="9">
        <v>11000</v>
      </c>
      <c r="D3" s="9">
        <v>5500</v>
      </c>
    </row>
    <row r="4" spans="1:4">
      <c r="A4" s="9"/>
      <c r="B4" s="9">
        <v>6500</v>
      </c>
      <c r="C4" s="9">
        <v>11000</v>
      </c>
      <c r="D4" s="9">
        <v>4500</v>
      </c>
    </row>
    <row r="5" spans="1:4">
      <c r="A5" s="9"/>
      <c r="B5" s="9">
        <v>8000</v>
      </c>
      <c r="C5" s="9">
        <v>11000</v>
      </c>
      <c r="D5" s="9">
        <v>3000</v>
      </c>
    </row>
    <row r="6" spans="1:4">
      <c r="A6" s="9"/>
      <c r="B6" s="9">
        <v>11000</v>
      </c>
      <c r="C6" s="9">
        <v>11000</v>
      </c>
      <c r="D6" s="9">
        <v>0</v>
      </c>
    </row>
    <row r="7" spans="1:5">
      <c r="A7" s="9" t="s">
        <v>200</v>
      </c>
      <c r="B7" s="9">
        <v>2500</v>
      </c>
      <c r="C7" s="9">
        <v>8000</v>
      </c>
      <c r="D7" s="9">
        <v>5500</v>
      </c>
      <c r="E7" t="s">
        <v>535</v>
      </c>
    </row>
    <row r="8" spans="1:4">
      <c r="A8" s="9" t="s">
        <v>203</v>
      </c>
      <c r="B8" s="9">
        <v>6500</v>
      </c>
      <c r="C8" s="9">
        <v>8000</v>
      </c>
      <c r="D8" s="9">
        <v>1500</v>
      </c>
    </row>
    <row r="9" spans="1:4">
      <c r="A9" s="9" t="s">
        <v>214</v>
      </c>
      <c r="B9" s="9">
        <v>7000</v>
      </c>
      <c r="C9" s="9">
        <v>8000</v>
      </c>
      <c r="D9" s="9">
        <v>1000</v>
      </c>
    </row>
    <row r="10" spans="1:4">
      <c r="A10" s="9" t="s">
        <v>522</v>
      </c>
      <c r="B10" s="9">
        <v>5500</v>
      </c>
      <c r="C10" s="9">
        <v>8000</v>
      </c>
      <c r="D10" s="9">
        <v>2500</v>
      </c>
    </row>
    <row r="11" spans="1:4">
      <c r="A11" s="9"/>
      <c r="B11" s="9">
        <v>5500</v>
      </c>
      <c r="C11" s="9">
        <v>8000</v>
      </c>
      <c r="D11" s="9">
        <v>2500</v>
      </c>
    </row>
    <row r="12" spans="1:4">
      <c r="A12" s="9"/>
      <c r="B12" s="9">
        <v>5500</v>
      </c>
      <c r="C12" s="9">
        <v>8000</v>
      </c>
      <c r="D12" s="9">
        <v>2500</v>
      </c>
    </row>
    <row r="13" spans="1:4">
      <c r="A13" s="9" t="s">
        <v>529</v>
      </c>
      <c r="B13" s="9"/>
      <c r="C13" s="9"/>
      <c r="D13" s="9">
        <v>24000</v>
      </c>
    </row>
    <row r="14" spans="1:4">
      <c r="A14" s="9" t="s">
        <v>530</v>
      </c>
      <c r="B14" s="9">
        <v>8000</v>
      </c>
      <c r="C14" s="9">
        <v>8000</v>
      </c>
      <c r="D14" s="9">
        <v>0</v>
      </c>
    </row>
    <row r="15" spans="1:4">
      <c r="A15" s="9"/>
      <c r="B15" s="9">
        <v>5000</v>
      </c>
      <c r="C15" s="9">
        <v>8000</v>
      </c>
      <c r="D15" s="9">
        <v>3000</v>
      </c>
    </row>
    <row r="16" spans="1:4">
      <c r="A16" s="9" t="s">
        <v>531</v>
      </c>
      <c r="B16" s="9">
        <v>3000</v>
      </c>
      <c r="C16" s="9">
        <v>0</v>
      </c>
      <c r="D16" s="9">
        <v>-3000</v>
      </c>
    </row>
    <row r="17" spans="1:4">
      <c r="A17" s="9" t="s">
        <v>532</v>
      </c>
      <c r="B17" s="9">
        <v>3000</v>
      </c>
      <c r="C17" s="9">
        <v>5000</v>
      </c>
      <c r="D17" s="9">
        <v>2000</v>
      </c>
    </row>
    <row r="18" ht="12" customHeight="1" spans="1:12">
      <c r="A18" s="9"/>
      <c r="B18" s="9">
        <v>3000</v>
      </c>
      <c r="C18" s="9">
        <v>5000</v>
      </c>
      <c r="D18" s="9">
        <v>2000</v>
      </c>
      <c r="J18" s="11" t="s">
        <v>536</v>
      </c>
      <c r="K18" s="11" t="s">
        <v>537</v>
      </c>
      <c r="L18" s="11" t="s">
        <v>538</v>
      </c>
    </row>
    <row r="19" spans="1:12">
      <c r="A19" s="9"/>
      <c r="B19" s="9">
        <v>3000</v>
      </c>
      <c r="C19" s="9">
        <v>5000</v>
      </c>
      <c r="D19" s="9">
        <v>2000</v>
      </c>
      <c r="J19" s="11" t="s">
        <v>530</v>
      </c>
      <c r="K19" s="11">
        <v>5000</v>
      </c>
      <c r="L19" s="11">
        <v>8000</v>
      </c>
    </row>
    <row r="20" spans="1:12">
      <c r="A20" s="9" t="s">
        <v>533</v>
      </c>
      <c r="B20" s="9">
        <v>600</v>
      </c>
      <c r="C20" s="9">
        <v>4000</v>
      </c>
      <c r="D20" s="9">
        <v>3300</v>
      </c>
      <c r="J20" s="11" t="s">
        <v>531</v>
      </c>
      <c r="K20" s="11">
        <v>3000</v>
      </c>
      <c r="L20" s="11"/>
    </row>
    <row r="21" spans="1:12">
      <c r="A21" s="9"/>
      <c r="B21" s="9">
        <v>0</v>
      </c>
      <c r="C21" s="9">
        <v>4000</v>
      </c>
      <c r="D21" s="9">
        <v>4000</v>
      </c>
      <c r="J21" s="11" t="s">
        <v>539</v>
      </c>
      <c r="K21" s="11">
        <v>3000</v>
      </c>
      <c r="L21" s="11">
        <v>5000</v>
      </c>
    </row>
    <row r="22" spans="1:12">
      <c r="A22" s="9" t="s">
        <v>534</v>
      </c>
      <c r="B22" s="9">
        <v>20000</v>
      </c>
      <c r="C22" s="9">
        <v>50000</v>
      </c>
      <c r="D22" s="9">
        <v>30000</v>
      </c>
      <c r="J22" s="11"/>
      <c r="K22" s="11">
        <v>3000</v>
      </c>
      <c r="L22" s="11">
        <v>5000</v>
      </c>
    </row>
    <row r="23" spans="1:12">
      <c r="A23" s="10"/>
      <c r="B23" s="10"/>
      <c r="C23" s="10"/>
      <c r="D23">
        <f>SUM(D2:D22)</f>
        <v>98800</v>
      </c>
      <c r="J23" s="11" t="s">
        <v>540</v>
      </c>
      <c r="K23" s="11">
        <v>600</v>
      </c>
      <c r="L23" s="11">
        <v>4000</v>
      </c>
    </row>
    <row r="24" spans="10:12">
      <c r="J24" s="11"/>
      <c r="K24" s="11">
        <v>0</v>
      </c>
      <c r="L24" s="11">
        <v>4000</v>
      </c>
    </row>
    <row r="25" customFormat="1" spans="10:12">
      <c r="J25" s="11"/>
      <c r="K25" s="11">
        <v>0</v>
      </c>
      <c r="L25" s="11">
        <v>4000</v>
      </c>
    </row>
    <row r="26" spans="10:12">
      <c r="J26" s="11" t="s">
        <v>528</v>
      </c>
      <c r="K26" s="11">
        <f>SUM(K19:K25)</f>
        <v>14600</v>
      </c>
      <c r="L26" s="12">
        <f>SUM(L19:L25)</f>
        <v>30000</v>
      </c>
    </row>
  </sheetData>
  <mergeCells count="1">
    <mergeCell ref="A23:C2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E13" sqref="E13"/>
    </sheetView>
  </sheetViews>
  <sheetFormatPr defaultColWidth="9" defaultRowHeight="13.5"/>
  <cols>
    <col min="3" max="3" width="11.125" customWidth="1"/>
  </cols>
  <sheetData>
    <row r="1" spans="1:15">
      <c r="A1" s="1" t="s">
        <v>541</v>
      </c>
      <c r="B1" s="1"/>
      <c r="C1" s="1"/>
      <c r="D1" s="1"/>
      <c r="E1" s="1"/>
      <c r="F1" s="1"/>
      <c r="G1" s="1"/>
      <c r="H1" s="1"/>
      <c r="J1" s="6" t="s">
        <v>529</v>
      </c>
      <c r="K1" s="6"/>
      <c r="L1" s="6"/>
      <c r="M1" s="6"/>
      <c r="N1" s="6"/>
      <c r="O1" s="6"/>
    </row>
    <row r="2" ht="40.5" spans="1:15">
      <c r="A2" s="1" t="s">
        <v>0</v>
      </c>
      <c r="B2" s="1" t="s">
        <v>542</v>
      </c>
      <c r="C2" s="1" t="s">
        <v>543</v>
      </c>
      <c r="D2" s="1" t="s">
        <v>544</v>
      </c>
      <c r="E2" s="1" t="s">
        <v>545</v>
      </c>
      <c r="F2" s="1" t="s">
        <v>546</v>
      </c>
      <c r="G2" s="2" t="s">
        <v>547</v>
      </c>
      <c r="H2" s="2" t="s">
        <v>548</v>
      </c>
      <c r="J2" s="7" t="s">
        <v>0</v>
      </c>
      <c r="K2" s="7" t="s">
        <v>542</v>
      </c>
      <c r="L2" s="7" t="s">
        <v>543</v>
      </c>
      <c r="M2" s="7" t="s">
        <v>545</v>
      </c>
      <c r="N2" s="7" t="s">
        <v>549</v>
      </c>
      <c r="O2" s="7" t="s">
        <v>550</v>
      </c>
    </row>
    <row r="3" spans="1:15">
      <c r="A3" s="1">
        <v>1</v>
      </c>
      <c r="B3" s="1" t="s">
        <v>551</v>
      </c>
      <c r="C3" s="1" t="s">
        <v>552</v>
      </c>
      <c r="D3" s="1" t="s">
        <v>553</v>
      </c>
      <c r="E3" s="1">
        <v>5700</v>
      </c>
      <c r="F3" s="1">
        <v>3000</v>
      </c>
      <c r="G3" s="3">
        <v>5200</v>
      </c>
      <c r="H3" s="2">
        <v>500</v>
      </c>
      <c r="J3" s="7">
        <v>1</v>
      </c>
      <c r="K3" s="6" t="s">
        <v>554</v>
      </c>
      <c r="L3" s="6" t="s">
        <v>555</v>
      </c>
      <c r="M3" s="6">
        <v>800</v>
      </c>
      <c r="N3" s="6">
        <v>680</v>
      </c>
      <c r="O3" s="6">
        <v>120</v>
      </c>
    </row>
    <row r="4" spans="1:15">
      <c r="A4" s="1">
        <v>2</v>
      </c>
      <c r="B4" s="1" t="s">
        <v>556</v>
      </c>
      <c r="C4" s="1" t="s">
        <v>552</v>
      </c>
      <c r="D4" s="1" t="s">
        <v>553</v>
      </c>
      <c r="E4" s="1">
        <v>5700</v>
      </c>
      <c r="F4" s="1">
        <v>3000</v>
      </c>
      <c r="G4" s="3">
        <v>5200</v>
      </c>
      <c r="H4" s="2">
        <v>500</v>
      </c>
      <c r="J4" s="7">
        <v>2</v>
      </c>
      <c r="K4" s="6" t="s">
        <v>557</v>
      </c>
      <c r="L4" s="6" t="s">
        <v>558</v>
      </c>
      <c r="M4" s="6">
        <v>800</v>
      </c>
      <c r="N4" s="6">
        <v>680</v>
      </c>
      <c r="O4" s="6">
        <v>120</v>
      </c>
    </row>
    <row r="5" spans="1:15">
      <c r="A5" s="1">
        <v>3</v>
      </c>
      <c r="B5" s="1" t="s">
        <v>559</v>
      </c>
      <c r="C5" s="1" t="s">
        <v>332</v>
      </c>
      <c r="D5" s="1" t="s">
        <v>553</v>
      </c>
      <c r="E5" s="1">
        <v>5700</v>
      </c>
      <c r="F5" s="1">
        <v>3000</v>
      </c>
      <c r="G5" s="3">
        <v>5200</v>
      </c>
      <c r="H5" s="2">
        <v>500</v>
      </c>
      <c r="J5" s="7">
        <v>3</v>
      </c>
      <c r="K5" s="6" t="s">
        <v>560</v>
      </c>
      <c r="L5" s="6" t="s">
        <v>561</v>
      </c>
      <c r="M5" s="6">
        <v>800</v>
      </c>
      <c r="N5" s="6">
        <v>680</v>
      </c>
      <c r="O5" s="8">
        <v>120</v>
      </c>
    </row>
    <row r="6" spans="1:15">
      <c r="A6" s="1">
        <v>4</v>
      </c>
      <c r="B6" s="1" t="s">
        <v>377</v>
      </c>
      <c r="C6" s="1" t="s">
        <v>332</v>
      </c>
      <c r="D6" s="1" t="s">
        <v>562</v>
      </c>
      <c r="E6" s="1">
        <v>6000</v>
      </c>
      <c r="F6" s="1">
        <v>3000</v>
      </c>
      <c r="G6" s="4">
        <v>5700</v>
      </c>
      <c r="H6" s="2">
        <v>300</v>
      </c>
      <c r="J6" s="7">
        <v>4</v>
      </c>
      <c r="K6" s="8" t="s">
        <v>563</v>
      </c>
      <c r="L6" s="8" t="s">
        <v>564</v>
      </c>
      <c r="M6" s="8">
        <v>800</v>
      </c>
      <c r="N6" s="8">
        <v>680</v>
      </c>
      <c r="O6" s="8">
        <v>120</v>
      </c>
    </row>
    <row r="7" spans="1:15">
      <c r="A7" s="1">
        <v>5</v>
      </c>
      <c r="B7" s="1" t="s">
        <v>565</v>
      </c>
      <c r="C7" s="1" t="s">
        <v>566</v>
      </c>
      <c r="D7" s="1" t="s">
        <v>562</v>
      </c>
      <c r="E7" s="1">
        <v>6000</v>
      </c>
      <c r="F7" s="1">
        <v>3000</v>
      </c>
      <c r="G7" s="4">
        <v>5700</v>
      </c>
      <c r="H7" s="2">
        <v>300</v>
      </c>
      <c r="J7" s="6"/>
      <c r="K7" s="6"/>
      <c r="L7" s="6"/>
      <c r="M7" s="6">
        <v>3200</v>
      </c>
      <c r="N7" s="6"/>
      <c r="O7" s="6">
        <v>480</v>
      </c>
    </row>
    <row r="8" spans="1:8">
      <c r="A8" s="1">
        <v>6</v>
      </c>
      <c r="B8" s="1" t="s">
        <v>567</v>
      </c>
      <c r="C8" s="1" t="s">
        <v>566</v>
      </c>
      <c r="D8" s="1" t="s">
        <v>562</v>
      </c>
      <c r="E8" s="1">
        <v>6000</v>
      </c>
      <c r="F8" s="1">
        <v>3000</v>
      </c>
      <c r="G8" s="4">
        <v>5700</v>
      </c>
      <c r="H8" s="2">
        <v>300</v>
      </c>
    </row>
    <row r="9" spans="1:8">
      <c r="A9" s="1">
        <v>7</v>
      </c>
      <c r="B9" s="1" t="s">
        <v>568</v>
      </c>
      <c r="C9" s="1" t="s">
        <v>569</v>
      </c>
      <c r="D9" s="1" t="s">
        <v>562</v>
      </c>
      <c r="E9" s="1">
        <v>6000</v>
      </c>
      <c r="F9" s="1">
        <v>3000</v>
      </c>
      <c r="G9" s="4">
        <v>5700</v>
      </c>
      <c r="H9" s="2">
        <v>300</v>
      </c>
    </row>
    <row r="10" spans="1:8">
      <c r="A10" s="1">
        <v>8</v>
      </c>
      <c r="B10" s="1" t="s">
        <v>570</v>
      </c>
      <c r="C10" s="1" t="s">
        <v>332</v>
      </c>
      <c r="D10" s="1" t="s">
        <v>562</v>
      </c>
      <c r="E10" s="1">
        <v>6000</v>
      </c>
      <c r="F10" s="1">
        <v>3000</v>
      </c>
      <c r="G10" s="4">
        <v>5700</v>
      </c>
      <c r="H10" s="2">
        <v>300</v>
      </c>
    </row>
    <row r="11" spans="1:8">
      <c r="A11" s="1">
        <v>9</v>
      </c>
      <c r="B11" s="1" t="s">
        <v>571</v>
      </c>
      <c r="C11" s="1" t="s">
        <v>566</v>
      </c>
      <c r="D11" s="1" t="s">
        <v>562</v>
      </c>
      <c r="E11" s="1">
        <v>6000</v>
      </c>
      <c r="F11" s="1">
        <v>3000</v>
      </c>
      <c r="G11" s="4">
        <v>5700</v>
      </c>
      <c r="H11" s="2">
        <v>300</v>
      </c>
    </row>
    <row r="12" spans="1:8">
      <c r="A12" s="1">
        <v>10</v>
      </c>
      <c r="B12" s="1" t="s">
        <v>572</v>
      </c>
      <c r="C12" s="1" t="s">
        <v>332</v>
      </c>
      <c r="D12" s="1" t="s">
        <v>562</v>
      </c>
      <c r="E12" s="1">
        <v>6000</v>
      </c>
      <c r="F12" s="1">
        <v>3000</v>
      </c>
      <c r="G12" s="4">
        <v>5700</v>
      </c>
      <c r="H12" s="2">
        <v>300</v>
      </c>
    </row>
    <row r="13" spans="1:8">
      <c r="A13" s="1" t="s">
        <v>573</v>
      </c>
      <c r="B13" s="1"/>
      <c r="C13" s="1"/>
      <c r="D13" s="1"/>
      <c r="E13" s="1">
        <f>SUM(E3:E12)</f>
        <v>59100</v>
      </c>
      <c r="F13" s="1">
        <v>30000</v>
      </c>
      <c r="G13" s="3">
        <f>SUM(G3:G12)</f>
        <v>55500</v>
      </c>
      <c r="H13" s="3">
        <f>SUM(H3:H12)</f>
        <v>3600</v>
      </c>
    </row>
    <row r="18" spans="1:4">
      <c r="A18" s="5"/>
      <c r="B18" s="5"/>
      <c r="C18" s="5"/>
      <c r="D18" s="5"/>
    </row>
  </sheetData>
  <mergeCells count="3">
    <mergeCell ref="A1:H1"/>
    <mergeCell ref="J1:M1"/>
    <mergeCell ref="A13:D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</vt:lpstr>
      <vt:lpstr>2019</vt:lpstr>
      <vt:lpstr>新资毅</vt:lpstr>
      <vt:lpstr>英利职称+技工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2018-07-17T06:24:00Z</dcterms:created>
  <dcterms:modified xsi:type="dcterms:W3CDTF">2019-12-26T09:02:37Z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