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CB333371-5D2E-4DE5-ABB7-C42BA7AFA4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<sst xmlns="http://schemas.openxmlformats.org/spreadsheetml/2006/main" count="132" uniqueCount="87">
  <si>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</si>
  <si>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</si>
  <si>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</si>
  <si>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</si>
  <si>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</si>
  <si>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</si>
  <si>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</si>
  <si>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</si>
  <si>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</si>
  <si>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</si>
  <si>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</si>
  <si>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</si>
  <si>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</si>
  <si>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</si>
  <si>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</si>
  <si>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</si>
  <si>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</si>
  <si>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</si>
  <si>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</si>
  <si>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</si>
  <si>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</si>
  <si>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</si>
  <si>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</si>
  <si>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</si>
  <si>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</si>
  <si>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</si>
  <si>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</si>
  <si>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</si>
  <si>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</si>
  <si>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</si>
  <si>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</si>
  <si>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</si>
  <si>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</si>
  <si>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</si>
  <si>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</si>
  <si>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</si>
  <si>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Control de salidas de inventario</t>
  </si>
  <si>
    <t>Falta de alertas sobre inventario bajo</t>
  </si>
  <si>
    <t>Necesidad de análisis de datos de inventario</t>
  </si>
  <si>
    <t>REQ006</t>
  </si>
  <si>
    <t>REQ007</t>
  </si>
  <si>
    <t>Interfaz poco intuitiva y difícil de usar</t>
  </si>
  <si>
    <t>Garantizar seguridad y control de acceso</t>
  </si>
  <si>
    <t>Registrar ventas y ajustar inventario automáticamente</t>
  </si>
  <si>
    <t xml:space="preserve">	Evitar faltantes de productos críticos</t>
  </si>
  <si>
    <t>Tomar decisiones basadas en información actualizada</t>
  </si>
  <si>
    <t>Mejorar experiencia de usuario y reducir errores</t>
  </si>
  <si>
    <t>Permitir solo usuarios autorizados gestionar productos, inventario y reportes</t>
  </si>
  <si>
    <t>Almacenar información completa de productos en la base de datos</t>
  </si>
  <si>
    <t>Mantener precisión en niveles de stock al realizar ventas</t>
  </si>
  <si>
    <t>Notificar oportunamente cuando stock alcance niveles mínimos</t>
  </si>
  <si>
    <t>Generar reportes detallados de estado de inventario y movimientos</t>
  </si>
  <si>
    <t>Hacer sistema más amigable y eficiente</t>
  </si>
  <si>
    <t>Cliente (Administrador)</t>
  </si>
  <si>
    <t>Seleccionar producto, ingresar cantidad, confirmar operación con validación de stock</t>
  </si>
  <si>
    <t xml:space="preserve">	Configurar niveles mínimos por producto y establecer canales de notificación</t>
  </si>
  <si>
    <t>Configurar parámetros de reporte, generar y exportar en formatos PDF/Excel</t>
  </si>
  <si>
    <t xml:space="preserve">	Actualizar diseño, optimizar navegación, mejorar elementos visuales</t>
  </si>
  <si>
    <t>Robinson Estrella</t>
  </si>
  <si>
    <t>Mathias Tapia</t>
  </si>
  <si>
    <t>-</t>
  </si>
  <si>
    <t>Credenciales correctas: acceso al sistema. Incorrectas: mensaje "Usuario o contraseña incorrectos"</t>
  </si>
  <si>
    <t>Producto no existe: mensaje "Producto no encontrado". Cambios se reflejan inmediatamente</t>
  </si>
  <si>
    <t>Stock insuficiente: no permite salida. Cambios reflejados en base de datos e inventario</t>
  </si>
  <si>
    <t xml:space="preserve">Alerta enviada cuando stock llega al mínimo. Recepción confirmada en canales establecidos	</t>
  </si>
  <si>
    <t>Reportes precisos y actualizados. Descarga exitosa en formatos indicados</t>
  </si>
  <si>
    <t>suarios reportan mejor experiencia. Navegación fluida. Reducción de errores</t>
  </si>
  <si>
    <t>Iniciar sesión en el sistema</t>
  </si>
  <si>
    <t>Modificar y actualizar productos registrados</t>
  </si>
  <si>
    <t>Registrar salida de productos</t>
  </si>
  <si>
    <t>Recibir alertas por bajo stock</t>
  </si>
  <si>
    <t>Mejorar interfaz del sistema</t>
  </si>
  <si>
    <t>Generar reportes de inventario</t>
  </si>
  <si>
    <t>Ingreso al Sistema</t>
  </si>
  <si>
    <t>Administrador</t>
  </si>
  <si>
    <t>Estrella Robinson</t>
  </si>
  <si>
    <t xml:space="preserve">Creacion de interfaz de Acesso al Sistema - Generar usuarios y credenciales  - validacion de acceso al sistema </t>
  </si>
  <si>
    <t>Realizar el registro y control manual del inventario de productos</t>
  </si>
  <si>
    <t>Permitir la Gestion de productos del inventario</t>
  </si>
  <si>
    <t>generando un menu que permita al usuario agregar , eliminiar, modificar y buscar productos  según su respectivas caracteristicas</t>
  </si>
  <si>
    <t>Tapia Mathias</t>
  </si>
  <si>
    <t xml:space="preserve">buscando los productos enlistados </t>
  </si>
  <si>
    <t xml:space="preserve">gestion de productos </t>
  </si>
  <si>
    <t xml:space="preserve">alertar al usuario de que un producto esta cerca de caducar </t>
  </si>
  <si>
    <t>prioridad de despacho del producto</t>
  </si>
  <si>
    <t xml:space="preserve">indicadores de alertas con un rango de  </t>
  </si>
  <si>
    <t>control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</si>
</sst>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3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164" fontId="16" fillId="0" borderId="26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7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6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/>
    </xf>
    <xf numFmtId="14" fontId="16" fillId="0" borderId="27" xfId="0" applyNumberFormat="1" applyFont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164" fontId="16" fillId="8" borderId="2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14" fontId="2" fillId="8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3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topLeftCell="A5" zoomScale="106" zoomScaleNormal="73" workbookViewId="0">
      <selection activeCell="L8" sqref="L8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45" t="s">
        <v>15</v>
      </c>
      <c r="C6" s="46" t="s">
        <v>73</v>
      </c>
      <c r="D6" s="46" t="s">
        <v>42</v>
      </c>
      <c r="E6" s="47" t="s">
        <v>47</v>
      </c>
      <c r="F6" s="48" t="s">
        <v>74</v>
      </c>
      <c r="G6" s="46" t="s">
        <v>76</v>
      </c>
      <c r="H6" s="47" t="s">
        <v>75</v>
      </c>
      <c r="I6" s="47">
        <v>5</v>
      </c>
      <c r="J6" s="49" t="s">
        <v>60</v>
      </c>
      <c r="K6" s="47" t="s">
        <v>16</v>
      </c>
      <c r="L6" s="47" t="s">
        <v>22</v>
      </c>
      <c r="M6" s="50" t="s">
        <v>61</v>
      </c>
      <c r="N6" s="51" t="s">
        <v>60</v>
      </c>
      <c r="O6" s="50" t="s">
        <v>67</v>
      </c>
    </row>
    <row r="7" spans="2:15" ht="100.5" customHeight="1" x14ac:dyDescent="0.25">
      <c r="B7" s="36" t="s">
        <v>18</v>
      </c>
      <c r="C7" s="29" t="s">
        <v>77</v>
      </c>
      <c r="D7" s="29" t="s">
        <v>78</v>
      </c>
      <c r="E7" s="29" t="s">
        <v>48</v>
      </c>
      <c r="F7" s="37" t="s">
        <v>74</v>
      </c>
      <c r="G7" s="29" t="s">
        <v>79</v>
      </c>
      <c r="H7" s="29" t="s">
        <v>80</v>
      </c>
      <c r="I7" s="29">
        <v>12</v>
      </c>
      <c r="J7" s="30" t="s">
        <v>60</v>
      </c>
      <c r="K7" s="29" t="s">
        <v>16</v>
      </c>
      <c r="L7" s="31" t="s">
        <v>17</v>
      </c>
      <c r="M7" s="79" t="s">
        <v>81</v>
      </c>
      <c r="N7" s="38" t="s">
        <v>60</v>
      </c>
      <c r="O7" s="79" t="s">
        <v>82</v>
      </c>
    </row>
    <row r="8" spans="2:15" ht="74.25" customHeight="1" x14ac:dyDescent="0.25">
      <c r="B8" s="80" t="s">
        <v>19</v>
      </c>
      <c r="C8" s="39" t="s">
        <v>86</v>
      </c>
      <c r="D8" s="40" t="s">
        <v>84</v>
      </c>
      <c r="E8" s="40" t="s">
        <v>83</v>
      </c>
      <c r="F8" s="37" t="s">
        <v>53</v>
      </c>
      <c r="G8" s="40" t="s">
        <v>85</v>
      </c>
      <c r="H8" s="40" t="s">
        <v>58</v>
      </c>
      <c r="I8" s="31" t="s">
        <v>60</v>
      </c>
      <c r="J8" s="30" t="s">
        <v>60</v>
      </c>
      <c r="K8" s="29" t="s">
        <v>16</v>
      </c>
      <c r="L8" s="29" t="s">
        <v>17</v>
      </c>
      <c r="M8" s="29" t="s">
        <v>62</v>
      </c>
      <c r="N8" s="38" t="s">
        <v>60</v>
      </c>
      <c r="O8" s="29" t="s">
        <v>68</v>
      </c>
    </row>
    <row r="9" spans="2:15" ht="66.75" customHeight="1" x14ac:dyDescent="0.25">
      <c r="B9" s="41" t="s">
        <v>20</v>
      </c>
      <c r="C9" s="32" t="s">
        <v>36</v>
      </c>
      <c r="D9" s="32" t="s">
        <v>43</v>
      </c>
      <c r="E9" s="32" t="s">
        <v>49</v>
      </c>
      <c r="F9" s="37" t="s">
        <v>53</v>
      </c>
      <c r="G9" s="32" t="s">
        <v>54</v>
      </c>
      <c r="H9" s="40" t="s">
        <v>58</v>
      </c>
      <c r="I9" s="32" t="s">
        <v>60</v>
      </c>
      <c r="J9" s="33" t="s">
        <v>60</v>
      </c>
      <c r="K9" s="32" t="s">
        <v>16</v>
      </c>
      <c r="L9" s="32" t="s">
        <v>17</v>
      </c>
      <c r="M9" s="32" t="s">
        <v>63</v>
      </c>
      <c r="N9" s="42" t="s">
        <v>60</v>
      </c>
      <c r="O9" s="32" t="s">
        <v>69</v>
      </c>
    </row>
    <row r="10" spans="2:15" ht="60" customHeight="1" x14ac:dyDescent="0.25">
      <c r="B10" s="43" t="s">
        <v>21</v>
      </c>
      <c r="C10" s="34" t="s">
        <v>37</v>
      </c>
      <c r="D10" s="34" t="s">
        <v>44</v>
      </c>
      <c r="E10" s="34" t="s">
        <v>50</v>
      </c>
      <c r="F10" s="37" t="s">
        <v>53</v>
      </c>
      <c r="G10" s="34" t="s">
        <v>55</v>
      </c>
      <c r="H10" s="34" t="s">
        <v>59</v>
      </c>
      <c r="I10" s="34" t="s">
        <v>60</v>
      </c>
      <c r="J10" s="35" t="s">
        <v>60</v>
      </c>
      <c r="K10" s="34" t="s">
        <v>23</v>
      </c>
      <c r="L10" s="34" t="s">
        <v>17</v>
      </c>
      <c r="M10" s="34" t="s">
        <v>64</v>
      </c>
      <c r="N10" s="44" t="s">
        <v>60</v>
      </c>
      <c r="O10" s="34" t="s">
        <v>70</v>
      </c>
    </row>
    <row r="11" spans="2:15" ht="59.55" customHeight="1" x14ac:dyDescent="0.25">
      <c r="B11" s="43" t="s">
        <v>39</v>
      </c>
      <c r="C11" s="34" t="s">
        <v>38</v>
      </c>
      <c r="D11" s="34" t="s">
        <v>45</v>
      </c>
      <c r="E11" s="34" t="s">
        <v>51</v>
      </c>
      <c r="F11" s="37" t="s">
        <v>53</v>
      </c>
      <c r="G11" s="34" t="s">
        <v>56</v>
      </c>
      <c r="H11" s="34" t="s">
        <v>59</v>
      </c>
      <c r="I11" s="34" t="s">
        <v>60</v>
      </c>
      <c r="J11" s="35" t="s">
        <v>60</v>
      </c>
      <c r="K11" s="34" t="s">
        <v>23</v>
      </c>
      <c r="L11" s="34" t="s">
        <v>17</v>
      </c>
      <c r="M11" s="34" t="s">
        <v>65</v>
      </c>
      <c r="N11" s="44" t="s">
        <v>60</v>
      </c>
      <c r="O11" s="34" t="s">
        <v>72</v>
      </c>
    </row>
    <row r="12" spans="2:15" ht="59.55" customHeight="1" x14ac:dyDescent="0.25">
      <c r="B12" s="43" t="s">
        <v>40</v>
      </c>
      <c r="C12" s="34" t="s">
        <v>41</v>
      </c>
      <c r="D12" s="34" t="s">
        <v>46</v>
      </c>
      <c r="E12" s="34" t="s">
        <v>52</v>
      </c>
      <c r="F12" s="37" t="s">
        <v>53</v>
      </c>
      <c r="G12" s="34" t="s">
        <v>57</v>
      </c>
      <c r="H12" s="34" t="s">
        <v>59</v>
      </c>
      <c r="I12" s="34" t="s">
        <v>60</v>
      </c>
      <c r="J12" s="35" t="s">
        <v>60</v>
      </c>
      <c r="K12" s="34" t="s">
        <v>23</v>
      </c>
      <c r="L12" s="34" t="s">
        <v>17</v>
      </c>
      <c r="M12" s="34" t="s">
        <v>66</v>
      </c>
      <c r="N12" s="44" t="s">
        <v>60</v>
      </c>
      <c r="O12" s="34" t="s">
        <v>71</v>
      </c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8"/>
      <c r="L15" s="3"/>
    </row>
    <row r="16" spans="2:15" ht="19.5" customHeight="1" x14ac:dyDescent="0.25">
      <c r="I16" s="1"/>
      <c r="J16" s="1"/>
      <c r="K16" s="8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7"/>
      <c r="L990" s="3"/>
    </row>
    <row r="991" spans="9:12" ht="15.75" customHeight="1" x14ac:dyDescent="0.25">
      <c r="I991" s="3"/>
      <c r="J991" s="3"/>
      <c r="K991" s="7"/>
      <c r="L991" s="3"/>
    </row>
  </sheetData>
  <mergeCells count="1">
    <mergeCell ref="B3:O3"/>
  </mergeCells>
  <phoneticPr fontId="15" type="noConversion"/>
  <dataValidations count="2">
    <dataValidation type="list" allowBlank="1" showErrorMessage="1" sqref="L6:L12" xr:uid="{00000000-0002-0000-0000-000000000000}">
      <formula1>$L$20:$L$23</formula1>
    </dataValidation>
    <dataValidation type="list" allowBlank="1" showErrorMessage="1" sqref="K6:K12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67" t="s">
        <v>27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70" t="s">
        <v>28</v>
      </c>
      <c r="F9" s="69"/>
      <c r="G9" s="12"/>
      <c r="H9" s="70" t="s">
        <v>11</v>
      </c>
      <c r="I9" s="69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21</v>
      </c>
      <c r="D10" s="15"/>
      <c r="E10" s="71" t="str">
        <f>VLOOKUP(C10,'Formato descripción HU'!B6:O10,5,0)</f>
        <v>Cliente (Administrador)</v>
      </c>
      <c r="F10" s="69"/>
      <c r="G10" s="16"/>
      <c r="H10" s="71" t="str">
        <f>VLOOKUP(C10,'Formato descripción HU'!B6:O10,11,0)</f>
        <v>No iniciado</v>
      </c>
      <c r="I10" s="69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29</v>
      </c>
      <c r="D12" s="15"/>
      <c r="E12" s="70" t="s">
        <v>10</v>
      </c>
      <c r="F12" s="69"/>
      <c r="G12" s="16"/>
      <c r="H12" s="70" t="s">
        <v>30</v>
      </c>
      <c r="I12" s="69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 t="str">
        <f>VLOOKUP('Historia de Usuario'!C10,'Formato descripción HU'!B6:O10,8,0)</f>
        <v>-</v>
      </c>
      <c r="D13" s="15"/>
      <c r="E13" s="71" t="str">
        <f>VLOOKUP(C10,'Formato descripción HU'!B6:O10,10,0)</f>
        <v xml:space="preserve">Media </v>
      </c>
      <c r="F13" s="69"/>
      <c r="G13" s="16"/>
      <c r="H13" s="71" t="str">
        <f>VLOOKUP(C10,'Formato descripción HU'!B6:O10,7,0)</f>
        <v>Mathias Tapia</v>
      </c>
      <c r="I13" s="69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54" t="s">
        <v>31</v>
      </c>
      <c r="D15" s="72" t="str">
        <f>VLOOKUP(C10,'Formato descripción HU'!B6:O10,3,0)</f>
        <v xml:space="preserve">	Evitar faltantes de productos críticos</v>
      </c>
      <c r="E15" s="58"/>
      <c r="F15" s="13"/>
      <c r="G15" s="54" t="s">
        <v>32</v>
      </c>
      <c r="H15" s="72" t="str">
        <f>VLOOKUP(C10,'Formato descripción HU'!B6:O10,4,0)</f>
        <v>Notificar oportunamente cuando stock alcance niveles mínimos</v>
      </c>
      <c r="I15" s="65"/>
      <c r="J15" s="58"/>
      <c r="K15" s="13"/>
      <c r="L15" s="54" t="s">
        <v>33</v>
      </c>
      <c r="M15" s="64" t="str">
        <f>VLOOKUP(C10,'Formato descripción HU'!B6:O10,6,0)</f>
        <v xml:space="preserve">	Configurar niveles mínimos por producto y establecer canales de notificación</v>
      </c>
      <c r="N15" s="65"/>
      <c r="O15" s="58"/>
      <c r="P15" s="28"/>
    </row>
    <row r="16" spans="2:16" ht="19.5" customHeight="1" x14ac:dyDescent="0.25">
      <c r="B16" s="27"/>
      <c r="C16" s="55"/>
      <c r="D16" s="62"/>
      <c r="E16" s="63"/>
      <c r="F16" s="13"/>
      <c r="G16" s="55"/>
      <c r="H16" s="62"/>
      <c r="I16" s="53"/>
      <c r="J16" s="63"/>
      <c r="K16" s="13"/>
      <c r="L16" s="55"/>
      <c r="M16" s="62"/>
      <c r="N16" s="53"/>
      <c r="O16" s="63"/>
      <c r="P16" s="28"/>
    </row>
    <row r="17" spans="2:16" ht="19.5" customHeight="1" x14ac:dyDescent="0.25">
      <c r="B17" s="27"/>
      <c r="C17" s="56"/>
      <c r="D17" s="59"/>
      <c r="E17" s="60"/>
      <c r="F17" s="13"/>
      <c r="G17" s="56"/>
      <c r="H17" s="59"/>
      <c r="I17" s="66"/>
      <c r="J17" s="60"/>
      <c r="K17" s="13"/>
      <c r="L17" s="56"/>
      <c r="M17" s="59"/>
      <c r="N17" s="66"/>
      <c r="O17" s="60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57" t="s">
        <v>34</v>
      </c>
      <c r="D19" s="58"/>
      <c r="E19" s="73" t="str">
        <f>VLOOKUP(C10,'Formato descripción HU'!B6:O10,14,0)</f>
        <v>Recibir alertas por bajo stock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28"/>
    </row>
    <row r="20" spans="2:16" ht="19.5" customHeight="1" x14ac:dyDescent="0.25">
      <c r="B20" s="27"/>
      <c r="C20" s="59"/>
      <c r="D20" s="60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61" t="s">
        <v>35</v>
      </c>
      <c r="D22" s="58"/>
      <c r="E22" s="64" t="str">
        <f>VLOOKUP(C10,'Formato descripción HU'!B6:O10,12,0)</f>
        <v xml:space="preserve">Alerta enviada cuando stock llega al mínimo. Recepción confirmada en canales establecidos	</v>
      </c>
      <c r="F22" s="65"/>
      <c r="G22" s="65"/>
      <c r="H22" s="58"/>
      <c r="I22" s="13"/>
      <c r="J22" s="61" t="s">
        <v>13</v>
      </c>
      <c r="K22" s="58"/>
      <c r="L22" s="64" t="str">
        <f>VLOOKUP(C10,'Formato descripción HU'!B6:O10,13,0)</f>
        <v>-</v>
      </c>
      <c r="M22" s="65"/>
      <c r="N22" s="65"/>
      <c r="O22" s="58"/>
      <c r="P22" s="28"/>
    </row>
    <row r="23" spans="2:16" ht="19.5" customHeight="1" x14ac:dyDescent="0.25">
      <c r="B23" s="27"/>
      <c r="C23" s="62"/>
      <c r="D23" s="63"/>
      <c r="E23" s="62"/>
      <c r="F23" s="53"/>
      <c r="G23" s="53"/>
      <c r="H23" s="63"/>
      <c r="I23" s="13"/>
      <c r="J23" s="62"/>
      <c r="K23" s="63"/>
      <c r="L23" s="62"/>
      <c r="M23" s="53"/>
      <c r="N23" s="53"/>
      <c r="O23" s="63"/>
      <c r="P23" s="28"/>
    </row>
    <row r="24" spans="2:16" ht="19.5" customHeight="1" x14ac:dyDescent="0.25">
      <c r="B24" s="27"/>
      <c r="C24" s="59"/>
      <c r="D24" s="60"/>
      <c r="E24" s="59"/>
      <c r="F24" s="66"/>
      <c r="G24" s="66"/>
      <c r="H24" s="60"/>
      <c r="I24" s="13"/>
      <c r="J24" s="59"/>
      <c r="K24" s="60"/>
      <c r="L24" s="59"/>
      <c r="M24" s="66"/>
      <c r="N24" s="66"/>
      <c r="O24" s="60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Fenix Toapanta</cp:lastModifiedBy>
  <cp:revision/>
  <dcterms:created xsi:type="dcterms:W3CDTF">2019-10-21T15:37:14Z</dcterms:created>
  <dcterms:modified xsi:type="dcterms:W3CDTF">2025-06-04T03:04:34Z</dcterms:modified>
  <cp:category/>
  <cp:contentStatus/>
</cp:coreProperties>
</file>