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D1DCFC43-5A73-4312-9FB5-B052CA6EF3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<sst xmlns="http://schemas.openxmlformats.org/spreadsheetml/2006/main" count="101" uniqueCount="72">
  <si>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</si>
  <si>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</si>
  <si>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</si>
  <si>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</si>
  <si>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</si>
  <si>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</si>
  <si>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</si>
  <si>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</si>
  <si>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</si>
  <si>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</si>
  <si>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</si>
  <si>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</si>
  <si>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</si>
  <si>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</si>
  <si>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</si>
  <si>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</si>
  <si>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</si>
  <si>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</si>
  <si>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</si>
  <si>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</si>
  <si>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</si>
  <si>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</si>
  <si>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</si>
  <si>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</si>
  <si>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</si>
  <si>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</si>
  <si>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</si>
  <si>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</si>
  <si>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</si>
  <si>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</si>
  <si>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</si>
  <si>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</si>
  <si>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</si>
  <si>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</si>
  <si>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</si>
  <si>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</si>
  <si>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Guardar registros de forma rapida y legible</t>
  </si>
  <si>
    <t>Registrar datos de trabajadores a maquina de forma rapida y evitando confucion de caracteres</t>
  </si>
  <si>
    <t>Buscar registros</t>
  </si>
  <si>
    <t>Facilitar la busqueda de datos de trabajadores por varios campos</t>
  </si>
  <si>
    <t>Edicion o actualizacion de registros</t>
  </si>
  <si>
    <t>Poder editar de forma eficiente al actualizar o cambiar datos de los trabajadors</t>
  </si>
  <si>
    <t>Mostrar los registros</t>
  </si>
  <si>
    <t>Ver de forma rapida los registros existentes</t>
  </si>
  <si>
    <t>Eliminar registros</t>
  </si>
  <si>
    <t>Eliminar registros que ya no seran necesarios</t>
  </si>
  <si>
    <t>Validación mediante casos de prueba para asegurar que el sistema realiza correctamente las operaciones CRUD y cumple con los requerimientos funcionales.</t>
  </si>
  <si>
    <t>Implementando una función dentro del programa que lea el archivo plano (.txt) y filtre o localice registros según criterios de búsqueda, como nombre, ID o puesto, mostrando los resultados en pantalla.</t>
  </si>
  <si>
    <t>Mediante casos de prueba que busquen diferentes registros con criterios válidos y no válidos, comprobando que los resultados sean correctos y que el sistema maneje adecuadamente los errores o búsquedas sin resultados.</t>
  </si>
  <si>
    <t>Cliente (Administrador)</t>
  </si>
  <si>
    <t>Para solucionar las inconformidades en el registro y gestión manual de datos de empleados, agilizando el acceso, edición y almacenamiento de la información.</t>
  </si>
  <si>
    <t xml:space="preserve">Mediante el desarrollo de un programa que utiliza archivos planos para almacenar y manipular datos, implementando un sistema CRUD (crear, leer, actualizar, borrar) </t>
  </si>
  <si>
    <t>no hay fecha especificada</t>
  </si>
  <si>
    <t>Para permitir a los usuarios localizar rápida y eficientemente los datos específicos de un empleado dentro del sistema mediante diferentes validaciones, evitando la búsqueda manual en archivos físicos.</t>
  </si>
  <si>
    <t>Para permitir que los usuarios modifiquen rápidamente la información de los empleados cuando haya cambios o correcciones necesarias, asegurando que los datos estén siempre actualizados y precisos.</t>
  </si>
  <si>
    <t>Mediante la implementación de una función en el programa que permita localizar el registro específico en el archivo plano, modificar los campos necesarios y guardar los cambios correctamente sin pérdida de información.</t>
  </si>
  <si>
    <t>Se verifica mediante casos de prueba que actualicen diferentes campos en registros existentes, confirmando que los cambios se reflejen correctamente en el archivo plano y que no se afecten otros registros.</t>
  </si>
  <si>
    <t>Para que los usuarios puedan consultar de manera inmediata toda la información almacenada sobre los empleados, facilitando la revisión y toma de decisiones.</t>
  </si>
  <si>
    <t>Implementando una función que lea y despliegue eficientemente todos los registros almacenados en el archivo plano, mostrando la información en un formato claro y ordenado.</t>
  </si>
  <si>
    <t>Delgado Moran Ocler Biery (líder)</t>
  </si>
  <si>
    <t>Ramos Pujota Kevin Jesús.</t>
  </si>
  <si>
    <t xml:space="preserve"> Hidalgo Moyon Diego </t>
  </si>
  <si>
    <t>Mediante pruebas que confirmen que todos los registros existentes se muestran correctamente, sin pérdidas ni errores, y que la interfaz sea rápida y funcional.</t>
  </si>
  <si>
    <t>Para permitir la eliminación segura y definitiva de datos obsoletos o innecesarios, manteniendo el archivo limpio y actualizado.</t>
  </si>
  <si>
    <t>Implementando una función que identifique el registro a eliminar en el archivo plano y lo borre correctamente, asegurando que el resto de la información permanezca intacta y consistente.</t>
  </si>
  <si>
    <t>Mediante pruebas que confirmen la eliminación correcta de registros específicos y la integridad del archivo después de la operación.</t>
  </si>
  <si>
    <t>Recopilacion de informacion y registro de datos</t>
  </si>
  <si>
    <t>Busqieda de los empleados en registros</t>
  </si>
  <si>
    <t>Edicion y actualizacion de datos de los registros</t>
  </si>
  <si>
    <t>Vizualicacion de los registros</t>
  </si>
  <si>
    <t>Eliminacion de los registros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</si>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</sst>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name val="Calibri"/>
      <family val="2"/>
    </font>
    <font>
      <sz val="10"/>
      <color theme="1"/>
      <name val="Calibri"/>
      <family val="2"/>
    </font>
    <font>
      <sz val="11"/>
      <name val="Calibr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5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8" fillId="0" borderId="0" xfId="1" applyAlignment="1">
      <alignment vertical="center"/>
    </xf>
    <xf numFmtId="14" fontId="5" fillId="0" borderId="2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1" fillId="5" borderId="10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11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1" fillId="4" borderId="4" xfId="0" applyFont="1" applyFill="1" applyBorder="1" applyAlignment="1">
      <alignment horizontal="center" vertical="center"/>
    </xf>
    <xf numFmtId="0" fontId="10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" fillId="5" borderId="10" xfId="0" applyFont="1" applyFill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991"/>
  <sheetViews>
    <sheetView showGridLines="0" tabSelected="1" topLeftCell="A6" zoomScale="73" zoomScaleNormal="73" workbookViewId="0">
      <selection activeCell="I10" sqref="I10"/>
    </sheetView>
  </sheetViews>
  <sheetFormatPr baseColWidth="10" defaultColWidth="12.59765625" defaultRowHeight="15" customHeight="1" x14ac:dyDescent="0.25"/>
  <cols>
    <col min="1" max="1" width="4.59765625" customWidth="1"/>
    <col min="2" max="2" width="6.59765625" customWidth="1"/>
    <col min="3" max="5" width="20.59765625" customWidth="1"/>
    <col min="6" max="6" width="16.796875" bestFit="1" customWidth="1"/>
    <col min="7" max="7" width="20.59765625" customWidth="1"/>
    <col min="8" max="10" width="10.59765625" customWidth="1"/>
    <col min="11" max="11" width="11.09765625" bestFit="1" customWidth="1"/>
    <col min="12" max="12" width="10.59765625" customWidth="1"/>
    <col min="13" max="13" width="20.3984375" bestFit="1" customWidth="1"/>
    <col min="14" max="15" width="20.59765625" customWidth="1"/>
    <col min="16" max="26" width="9.3984375" customWidth="1"/>
  </cols>
  <sheetData>
    <row r="1" spans="2:16" ht="14.4" x14ac:dyDescent="0.3">
      <c r="I1" s="1"/>
      <c r="J1" s="1"/>
      <c r="K1" s="2"/>
      <c r="L1" s="3"/>
    </row>
    <row r="2" spans="2:16" ht="14.4" x14ac:dyDescent="0.3">
      <c r="I2" s="1"/>
      <c r="J2" s="1"/>
      <c r="K2" s="2"/>
      <c r="L2" s="3"/>
    </row>
    <row r="3" spans="2:16" ht="45" customHeight="1" x14ac:dyDescent="0.25">
      <c r="B3" s="42" t="s">
        <v>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2:16" ht="14.4" x14ac:dyDescent="0.3">
      <c r="H4" s="4"/>
      <c r="I4" s="1"/>
      <c r="J4" s="1"/>
      <c r="K4" s="2"/>
      <c r="L4" s="3"/>
    </row>
    <row r="5" spans="2:16" ht="57.6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115.2" x14ac:dyDescent="0.25">
      <c r="B6" s="7" t="s">
        <v>15</v>
      </c>
      <c r="C6" s="36" t="s">
        <v>36</v>
      </c>
      <c r="D6" s="36" t="s">
        <v>37</v>
      </c>
      <c r="E6" s="37" t="s">
        <v>50</v>
      </c>
      <c r="F6" s="70" t="s">
        <v>49</v>
      </c>
      <c r="G6" s="36" t="s">
        <v>51</v>
      </c>
      <c r="H6" s="8" t="s">
        <v>59</v>
      </c>
      <c r="I6" s="9">
        <v>8</v>
      </c>
      <c r="J6" s="10" t="s">
        <v>52</v>
      </c>
      <c r="K6" s="9" t="s">
        <v>16</v>
      </c>
      <c r="L6" s="9" t="s">
        <v>22</v>
      </c>
      <c r="M6" s="28" t="s">
        <v>46</v>
      </c>
      <c r="N6" s="69" t="s">
        <v>71</v>
      </c>
      <c r="O6" s="28" t="s">
        <v>66</v>
      </c>
    </row>
    <row r="7" spans="2:16" ht="144" x14ac:dyDescent="0.25">
      <c r="B7" s="7" t="s">
        <v>18</v>
      </c>
      <c r="C7" s="8" t="s">
        <v>38</v>
      </c>
      <c r="D7" s="8" t="s">
        <v>39</v>
      </c>
      <c r="E7" s="8" t="s">
        <v>53</v>
      </c>
      <c r="F7" s="38" t="s">
        <v>49</v>
      </c>
      <c r="G7" s="8" t="s">
        <v>47</v>
      </c>
      <c r="H7" s="8" t="s">
        <v>59</v>
      </c>
      <c r="I7" s="9">
        <v>5</v>
      </c>
      <c r="J7" s="10" t="s">
        <v>52</v>
      </c>
      <c r="K7" s="9" t="s">
        <v>16</v>
      </c>
      <c r="L7" s="28" t="s">
        <v>22</v>
      </c>
      <c r="M7" s="28" t="s">
        <v>48</v>
      </c>
      <c r="N7" s="69" t="s">
        <v>71</v>
      </c>
      <c r="O7" s="28" t="s">
        <v>67</v>
      </c>
    </row>
    <row r="8" spans="2:16" ht="138" x14ac:dyDescent="0.25">
      <c r="B8" s="7" t="s">
        <v>19</v>
      </c>
      <c r="C8" s="11" t="s">
        <v>40</v>
      </c>
      <c r="D8" s="12" t="s">
        <v>41</v>
      </c>
      <c r="E8" s="12" t="s">
        <v>54</v>
      </c>
      <c r="F8" s="38" t="s">
        <v>49</v>
      </c>
      <c r="G8" s="12" t="s">
        <v>55</v>
      </c>
      <c r="H8" s="39" t="s">
        <v>60</v>
      </c>
      <c r="I8" s="28">
        <v>5</v>
      </c>
      <c r="J8" s="10" t="s">
        <v>52</v>
      </c>
      <c r="K8" s="9" t="s">
        <v>16</v>
      </c>
      <c r="L8" s="9" t="s">
        <v>17</v>
      </c>
      <c r="M8" s="8" t="s">
        <v>56</v>
      </c>
      <c r="N8" s="69" t="s">
        <v>71</v>
      </c>
      <c r="O8" s="28" t="s">
        <v>68</v>
      </c>
    </row>
    <row r="9" spans="2:16" ht="66.75" customHeight="1" x14ac:dyDescent="0.25">
      <c r="B9" s="7" t="s">
        <v>20</v>
      </c>
      <c r="C9" s="8" t="s">
        <v>42</v>
      </c>
      <c r="D9" s="8" t="s">
        <v>43</v>
      </c>
      <c r="E9" s="8" t="s">
        <v>57</v>
      </c>
      <c r="F9" s="38" t="s">
        <v>49</v>
      </c>
      <c r="G9" s="37" t="s">
        <v>58</v>
      </c>
      <c r="H9" s="37" t="s">
        <v>61</v>
      </c>
      <c r="I9" s="9">
        <v>10</v>
      </c>
      <c r="J9" s="10" t="s">
        <v>52</v>
      </c>
      <c r="K9" s="9" t="s">
        <v>16</v>
      </c>
      <c r="L9" s="9" t="s">
        <v>17</v>
      </c>
      <c r="M9" s="37" t="s">
        <v>62</v>
      </c>
      <c r="N9" s="69" t="s">
        <v>71</v>
      </c>
      <c r="O9" s="28" t="s">
        <v>69</v>
      </c>
      <c r="P9">
        <v>0</v>
      </c>
    </row>
    <row r="10" spans="2:16" ht="60" customHeight="1" x14ac:dyDescent="0.25">
      <c r="B10" s="7" t="s">
        <v>21</v>
      </c>
      <c r="C10" s="8" t="s">
        <v>44</v>
      </c>
      <c r="D10" s="8" t="s">
        <v>45</v>
      </c>
      <c r="E10" s="8" t="s">
        <v>63</v>
      </c>
      <c r="F10" s="38" t="s">
        <v>49</v>
      </c>
      <c r="G10" s="8" t="s">
        <v>64</v>
      </c>
      <c r="H10" s="8" t="s">
        <v>59</v>
      </c>
      <c r="I10" s="9">
        <v>3</v>
      </c>
      <c r="J10" s="10" t="s">
        <v>52</v>
      </c>
      <c r="K10" s="9" t="s">
        <v>23</v>
      </c>
      <c r="L10" s="9" t="s">
        <v>17</v>
      </c>
      <c r="M10" s="8" t="s">
        <v>65</v>
      </c>
      <c r="N10" s="41" t="s">
        <v>71</v>
      </c>
      <c r="O10" s="71" t="s">
        <v>70</v>
      </c>
    </row>
    <row r="11" spans="2:16" ht="19.5" customHeight="1" x14ac:dyDescent="0.25">
      <c r="I11" s="3"/>
      <c r="J11" s="10"/>
      <c r="K11" s="13"/>
      <c r="L11" s="3"/>
    </row>
    <row r="12" spans="2:16" ht="19.5" customHeight="1" x14ac:dyDescent="0.3">
      <c r="D12" s="40"/>
      <c r="I12" s="1"/>
      <c r="J12" s="1"/>
      <c r="K12" s="2"/>
      <c r="L12" s="3"/>
    </row>
    <row r="13" spans="2:16" ht="19.5" customHeight="1" x14ac:dyDescent="0.3">
      <c r="I13" s="1"/>
      <c r="J13" s="1"/>
      <c r="K13" s="2"/>
      <c r="L13" s="3"/>
    </row>
    <row r="14" spans="2:16" ht="19.5" customHeight="1" x14ac:dyDescent="0.3">
      <c r="I14" s="1"/>
      <c r="J14" s="1"/>
      <c r="K14" s="2"/>
      <c r="L14" s="3"/>
    </row>
    <row r="15" spans="2:16" ht="19.5" customHeight="1" x14ac:dyDescent="0.25">
      <c r="I15" s="1"/>
      <c r="J15" s="1"/>
      <c r="K15" s="14"/>
      <c r="L15" s="3"/>
    </row>
    <row r="16" spans="2:16" ht="19.5" customHeight="1" x14ac:dyDescent="0.25">
      <c r="I16" s="1"/>
      <c r="J16" s="1"/>
      <c r="K16" s="14"/>
      <c r="L16" s="3"/>
    </row>
    <row r="17" spans="9:13" ht="19.5" customHeight="1" x14ac:dyDescent="0.3">
      <c r="I17" s="1"/>
      <c r="J17" s="1"/>
      <c r="K17" s="2"/>
      <c r="L17" s="3"/>
    </row>
    <row r="18" spans="9:13" ht="19.5" customHeight="1" x14ac:dyDescent="0.3">
      <c r="I18" s="1"/>
      <c r="J18" s="1"/>
      <c r="K18" s="2"/>
      <c r="L18" s="3"/>
    </row>
    <row r="19" spans="9:13" ht="19.5" customHeight="1" x14ac:dyDescent="0.3">
      <c r="I19" s="1"/>
      <c r="J19" s="1"/>
      <c r="K19" s="2"/>
      <c r="L19" s="3"/>
    </row>
    <row r="20" spans="9:13" ht="19.5" customHeight="1" x14ac:dyDescent="0.3">
      <c r="I20" s="1"/>
      <c r="J20" s="1"/>
      <c r="K20" s="2" t="s">
        <v>16</v>
      </c>
      <c r="L20" s="1" t="s">
        <v>17</v>
      </c>
      <c r="M20" s="4"/>
    </row>
    <row r="21" spans="9:13" ht="19.5" customHeight="1" x14ac:dyDescent="0.3">
      <c r="I21" s="1"/>
      <c r="J21" s="1"/>
      <c r="K21" s="2" t="s">
        <v>23</v>
      </c>
      <c r="L21" s="1" t="s">
        <v>22</v>
      </c>
      <c r="M21" s="4"/>
    </row>
    <row r="22" spans="9:13" ht="19.5" customHeight="1" x14ac:dyDescent="0.3">
      <c r="I22" s="1"/>
      <c r="J22" s="1"/>
      <c r="K22" s="2" t="s">
        <v>24</v>
      </c>
      <c r="L22" s="1" t="s">
        <v>25</v>
      </c>
      <c r="M22" s="4"/>
    </row>
    <row r="23" spans="9:13" ht="19.5" customHeight="1" x14ac:dyDescent="0.3">
      <c r="I23" s="1"/>
      <c r="J23" s="1"/>
      <c r="K23" s="2"/>
      <c r="L23" s="1" t="s">
        <v>26</v>
      </c>
      <c r="M23" s="4"/>
    </row>
    <row r="24" spans="9:13" ht="19.5" customHeight="1" x14ac:dyDescent="0.3">
      <c r="I24" s="1"/>
      <c r="J24" s="1"/>
      <c r="K24" s="2"/>
      <c r="L24" s="3"/>
    </row>
    <row r="25" spans="9:13" ht="19.5" customHeight="1" x14ac:dyDescent="0.3">
      <c r="I25" s="1"/>
      <c r="J25" s="1"/>
      <c r="K25" s="2"/>
      <c r="L25" s="3"/>
    </row>
    <row r="26" spans="9:13" ht="15.75" customHeight="1" x14ac:dyDescent="0.3">
      <c r="I26" s="1"/>
      <c r="J26" s="1"/>
      <c r="K26" s="2"/>
      <c r="L26" s="3"/>
    </row>
    <row r="27" spans="9:13" ht="15.75" customHeight="1" x14ac:dyDescent="0.3">
      <c r="I27" s="1"/>
      <c r="J27" s="1"/>
      <c r="K27" s="2"/>
      <c r="L27" s="3"/>
    </row>
    <row r="28" spans="9:13" ht="15.75" customHeight="1" x14ac:dyDescent="0.3">
      <c r="I28" s="1"/>
      <c r="J28" s="1"/>
      <c r="K28" s="2"/>
      <c r="L28" s="3"/>
    </row>
    <row r="29" spans="9:13" ht="15.75" customHeight="1" x14ac:dyDescent="0.3">
      <c r="I29" s="1"/>
      <c r="J29" s="1"/>
      <c r="K29" s="2"/>
      <c r="L29" s="3"/>
    </row>
    <row r="30" spans="9:13" ht="15.75" customHeight="1" x14ac:dyDescent="0.3">
      <c r="I30" s="1"/>
      <c r="J30" s="1"/>
      <c r="K30" s="2"/>
      <c r="L30" s="3"/>
    </row>
    <row r="31" spans="9:13" ht="15.75" customHeight="1" x14ac:dyDescent="0.3">
      <c r="I31" s="1"/>
      <c r="J31" s="1"/>
      <c r="K31" s="2"/>
      <c r="L31" s="3"/>
    </row>
    <row r="32" spans="9:13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25">
      <c r="I990" s="3"/>
      <c r="J990" s="3"/>
      <c r="K990" s="13"/>
      <c r="L990" s="3"/>
    </row>
    <row r="991" spans="9:12" ht="15.75" customHeight="1" x14ac:dyDescent="0.25">
      <c r="I991" s="3"/>
      <c r="J991" s="3"/>
      <c r="K991" s="13"/>
      <c r="L991" s="3"/>
    </row>
  </sheetData>
  <mergeCells count="1">
    <mergeCell ref="B3:O3"/>
  </mergeCells>
  <dataValidations count="2">
    <dataValidation type="list" allowBlank="1" showErrorMessage="1" sqref="L6:L10" xr:uid="{00000000-0002-0000-0000-000000000000}">
      <formula1>$L$20:$L$23</formula1>
    </dataValidation>
    <dataValidation type="list" allowBlank="1" showErrorMessage="1" sqref="K6:K10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Q12" sqref="Q12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5"/>
      <c r="D4" s="15"/>
      <c r="E4" s="15"/>
      <c r="F4" s="4"/>
    </row>
    <row r="5" spans="2:16" ht="14.4" hidden="1" x14ac:dyDescent="0.3">
      <c r="C5" s="15"/>
      <c r="D5" s="15"/>
      <c r="E5" s="15"/>
      <c r="F5" s="4"/>
    </row>
    <row r="6" spans="2:16" ht="39.75" customHeight="1" x14ac:dyDescent="0.25">
      <c r="B6" s="66" t="s">
        <v>27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2"/>
    </row>
    <row r="7" spans="2:16" ht="9.75" customHeight="1" x14ac:dyDescent="0.25"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2:16" ht="9.75" customHeight="1" x14ac:dyDescent="0.3">
      <c r="B8" s="29"/>
      <c r="C8" s="30"/>
      <c r="D8" s="30"/>
      <c r="E8" s="30"/>
      <c r="F8" s="31"/>
      <c r="G8" s="32"/>
      <c r="H8" s="32"/>
      <c r="I8" s="32"/>
      <c r="J8" s="32"/>
      <c r="K8" s="32"/>
      <c r="L8" s="32"/>
      <c r="M8" s="32"/>
      <c r="N8" s="32"/>
      <c r="O8" s="32"/>
      <c r="P8" s="33"/>
    </row>
    <row r="9" spans="2:16" ht="30" customHeight="1" x14ac:dyDescent="0.25">
      <c r="B9" s="34"/>
      <c r="C9" s="17" t="s">
        <v>1</v>
      </c>
      <c r="D9" s="18"/>
      <c r="E9" s="61" t="s">
        <v>28</v>
      </c>
      <c r="F9" s="62"/>
      <c r="G9" s="18"/>
      <c r="H9" s="61" t="s">
        <v>11</v>
      </c>
      <c r="I9" s="62"/>
      <c r="J9" s="19"/>
      <c r="K9" s="19"/>
      <c r="L9" s="19"/>
      <c r="M9" s="19"/>
      <c r="N9" s="19"/>
      <c r="O9" s="19"/>
      <c r="P9" s="35"/>
    </row>
    <row r="10" spans="2:16" ht="30" customHeight="1" x14ac:dyDescent="0.25">
      <c r="B10" s="34"/>
      <c r="C10" s="20" t="s">
        <v>18</v>
      </c>
      <c r="D10" s="21"/>
      <c r="E10" s="63" t="str">
        <f>VLOOKUP(C10,'Formato descripción HU'!B6:O10,5,0)</f>
        <v>Cliente (Administrador)</v>
      </c>
      <c r="F10" s="62"/>
      <c r="G10" s="22"/>
      <c r="H10" s="63" t="str">
        <f>VLOOKUP(C10,'Formato descripción HU'!B6:O10,11,0)</f>
        <v>En proceso</v>
      </c>
      <c r="I10" s="62"/>
      <c r="J10" s="22"/>
      <c r="K10" s="19"/>
      <c r="L10" s="19"/>
      <c r="M10" s="19"/>
      <c r="N10" s="19"/>
      <c r="O10" s="19"/>
      <c r="P10" s="35"/>
    </row>
    <row r="11" spans="2:16" ht="9.75" customHeight="1" x14ac:dyDescent="0.25">
      <c r="B11" s="34"/>
      <c r="C11" s="23"/>
      <c r="D11" s="21"/>
      <c r="E11" s="24"/>
      <c r="F11" s="24"/>
      <c r="G11" s="22"/>
      <c r="H11" s="24"/>
      <c r="I11" s="24"/>
      <c r="J11" s="22"/>
      <c r="K11" s="24"/>
      <c r="L11" s="24"/>
      <c r="M11" s="19"/>
      <c r="N11" s="24"/>
      <c r="O11" s="24"/>
      <c r="P11" s="35"/>
    </row>
    <row r="12" spans="2:16" ht="30" customHeight="1" x14ac:dyDescent="0.25">
      <c r="B12" s="34"/>
      <c r="C12" s="17" t="s">
        <v>29</v>
      </c>
      <c r="D12" s="21"/>
      <c r="E12" s="61" t="s">
        <v>10</v>
      </c>
      <c r="F12" s="62"/>
      <c r="G12" s="22"/>
      <c r="H12" s="61" t="s">
        <v>30</v>
      </c>
      <c r="I12" s="62"/>
      <c r="J12" s="22"/>
      <c r="K12" s="24"/>
      <c r="L12" s="24"/>
      <c r="M12" s="19"/>
      <c r="N12" s="24"/>
      <c r="O12" s="24"/>
      <c r="P12" s="35"/>
    </row>
    <row r="13" spans="2:16" ht="30" customHeight="1" x14ac:dyDescent="0.25">
      <c r="B13" s="34"/>
      <c r="C13" s="20">
        <f>VLOOKUP('Historia de Usuario'!C10,'Formato descripción HU'!B6:O10,8,0)</f>
        <v>5</v>
      </c>
      <c r="D13" s="21"/>
      <c r="E13" s="63" t="str">
        <f>VLOOKUP(C10,'Formato descripción HU'!B6:O10,10,0)</f>
        <v>Alta</v>
      </c>
      <c r="F13" s="62"/>
      <c r="G13" s="22"/>
      <c r="H13" s="63" t="str">
        <f>VLOOKUP(C10,'Formato descripción HU'!B6:O10,7,0)</f>
        <v>Delgado Moran Ocler Biery (líder)</v>
      </c>
      <c r="I13" s="62"/>
      <c r="J13" s="22"/>
      <c r="K13" s="24"/>
      <c r="L13" s="24"/>
      <c r="M13" s="19"/>
      <c r="N13" s="24"/>
      <c r="O13" s="24"/>
      <c r="P13" s="35"/>
    </row>
    <row r="14" spans="2:16" ht="9.75" customHeight="1" x14ac:dyDescent="0.25">
      <c r="B14" s="34"/>
      <c r="C14" s="19"/>
      <c r="D14" s="21"/>
      <c r="E14" s="19"/>
      <c r="F14" s="19"/>
      <c r="G14" s="22"/>
      <c r="H14" s="22"/>
      <c r="I14" s="19"/>
      <c r="J14" s="19"/>
      <c r="K14" s="19"/>
      <c r="L14" s="19"/>
      <c r="M14" s="19"/>
      <c r="N14" s="19"/>
      <c r="O14" s="19"/>
      <c r="P14" s="35"/>
    </row>
    <row r="15" spans="2:16" ht="19.5" customHeight="1" x14ac:dyDescent="0.25">
      <c r="B15" s="34"/>
      <c r="C15" s="44" t="s">
        <v>31</v>
      </c>
      <c r="D15" s="68" t="str">
        <f>VLOOKUP(C10,'Formato descripción HU'!B6:O10,3,0)</f>
        <v>Facilitar la busqueda de datos de trabajadores por varios campos</v>
      </c>
      <c r="E15" s="49"/>
      <c r="F15" s="19"/>
      <c r="G15" s="44" t="s">
        <v>32</v>
      </c>
      <c r="H15" s="68" t="str">
        <f>VLOOKUP(C10,'Formato descripción HU'!B6:O10,4,0)</f>
        <v>Para permitir a los usuarios localizar rápida y eficientemente los datos específicos de un empleado dentro del sistema mediante diferentes validaciones, evitando la búsqueda manual en archivos físicos.</v>
      </c>
      <c r="I15" s="48"/>
      <c r="J15" s="49"/>
      <c r="K15" s="19"/>
      <c r="L15" s="44" t="s">
        <v>33</v>
      </c>
      <c r="M15" s="47" t="str">
        <f>VLOOKUP(C10,'Formato descripción HU'!B6:O10,6,0)</f>
        <v>Implementando una función dentro del programa que lea el archivo plano (.txt) y filtre o localice registros según criterios de búsqueda, como nombre, ID o puesto, mostrando los resultados en pantalla.</v>
      </c>
      <c r="N15" s="48"/>
      <c r="O15" s="49"/>
      <c r="P15" s="35"/>
    </row>
    <row r="16" spans="2:16" ht="19.5" customHeight="1" x14ac:dyDescent="0.25">
      <c r="B16" s="34"/>
      <c r="C16" s="45"/>
      <c r="D16" s="50"/>
      <c r="E16" s="51"/>
      <c r="F16" s="19"/>
      <c r="G16" s="45"/>
      <c r="H16" s="50"/>
      <c r="I16" s="43"/>
      <c r="J16" s="51"/>
      <c r="K16" s="19"/>
      <c r="L16" s="45"/>
      <c r="M16" s="50"/>
      <c r="N16" s="43"/>
      <c r="O16" s="51"/>
      <c r="P16" s="35"/>
    </row>
    <row r="17" spans="2:16" ht="19.5" customHeight="1" x14ac:dyDescent="0.25">
      <c r="B17" s="34"/>
      <c r="C17" s="46"/>
      <c r="D17" s="52"/>
      <c r="E17" s="54"/>
      <c r="F17" s="19"/>
      <c r="G17" s="46"/>
      <c r="H17" s="52"/>
      <c r="I17" s="53"/>
      <c r="J17" s="54"/>
      <c r="K17" s="19"/>
      <c r="L17" s="46"/>
      <c r="M17" s="52"/>
      <c r="N17" s="53"/>
      <c r="O17" s="54"/>
      <c r="P17" s="35"/>
    </row>
    <row r="18" spans="2:16" ht="9.75" customHeight="1" x14ac:dyDescent="0.25">
      <c r="B18" s="34"/>
      <c r="C18" s="19"/>
      <c r="D18" s="19"/>
      <c r="E18" s="19"/>
      <c r="F18" s="19"/>
      <c r="G18" s="22"/>
      <c r="H18" s="22"/>
      <c r="I18" s="22"/>
      <c r="J18" s="19"/>
      <c r="K18" s="19"/>
      <c r="L18" s="19"/>
      <c r="M18" s="19"/>
      <c r="N18" s="19"/>
      <c r="O18" s="19"/>
      <c r="P18" s="35"/>
    </row>
    <row r="19" spans="2:16" ht="19.5" customHeight="1" x14ac:dyDescent="0.25">
      <c r="B19" s="34"/>
      <c r="C19" s="64" t="s">
        <v>34</v>
      </c>
      <c r="D19" s="49"/>
      <c r="E19" s="55" t="str">
        <f>VLOOKUP(C10,'Formato descripción HU'!B6:O10,14,0)</f>
        <v>Busqieda de los empleados en registros</v>
      </c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35"/>
    </row>
    <row r="20" spans="2:16" ht="19.5" customHeight="1" x14ac:dyDescent="0.25">
      <c r="B20" s="34"/>
      <c r="C20" s="52"/>
      <c r="D20" s="54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35"/>
    </row>
    <row r="21" spans="2:16" ht="9.75" customHeight="1" x14ac:dyDescent="0.25">
      <c r="B21" s="34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35"/>
    </row>
    <row r="22" spans="2:16" ht="19.5" customHeight="1" x14ac:dyDescent="0.25">
      <c r="B22" s="34"/>
      <c r="C22" s="65" t="s">
        <v>35</v>
      </c>
      <c r="D22" s="49"/>
      <c r="E22" s="47" t="str">
        <f>VLOOKUP(C10,'Formato descripción HU'!B6:O10,12,0)</f>
        <v>Mediante casos de prueba que busquen diferentes registros con criterios válidos y no válidos, comprobando que los resultados sean correctos y que el sistema maneje adecuadamente los errores o búsquedas sin resultados.</v>
      </c>
      <c r="F22" s="48"/>
      <c r="G22" s="48"/>
      <c r="H22" s="49"/>
      <c r="I22" s="19"/>
      <c r="J22" s="65" t="s">
        <v>13</v>
      </c>
      <c r="K22" s="49"/>
      <c r="L22" s="47" t="str">
        <f>VLOOKUP(C10,'Formato descripción HU'!B6:O10,13,0)</f>
        <v>-</v>
      </c>
      <c r="M22" s="48"/>
      <c r="N22" s="48"/>
      <c r="O22" s="49"/>
      <c r="P22" s="35"/>
    </row>
    <row r="23" spans="2:16" ht="19.5" customHeight="1" x14ac:dyDescent="0.25">
      <c r="B23" s="34"/>
      <c r="C23" s="50"/>
      <c r="D23" s="51"/>
      <c r="E23" s="50"/>
      <c r="F23" s="43"/>
      <c r="G23" s="43"/>
      <c r="H23" s="51"/>
      <c r="I23" s="19"/>
      <c r="J23" s="50"/>
      <c r="K23" s="51"/>
      <c r="L23" s="50"/>
      <c r="M23" s="43"/>
      <c r="N23" s="43"/>
      <c r="O23" s="51"/>
      <c r="P23" s="35"/>
    </row>
    <row r="24" spans="2:16" ht="19.5" customHeight="1" x14ac:dyDescent="0.25">
      <c r="B24" s="34"/>
      <c r="C24" s="52"/>
      <c r="D24" s="54"/>
      <c r="E24" s="52"/>
      <c r="F24" s="53"/>
      <c r="G24" s="53"/>
      <c r="H24" s="54"/>
      <c r="I24" s="19"/>
      <c r="J24" s="52"/>
      <c r="K24" s="54"/>
      <c r="L24" s="52"/>
      <c r="M24" s="53"/>
      <c r="N24" s="53"/>
      <c r="O24" s="54"/>
      <c r="P24" s="35"/>
    </row>
    <row r="25" spans="2:16" ht="9.75" customHeight="1" x14ac:dyDescent="0.25"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7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Fenix Toapanta</cp:lastModifiedBy>
  <cp:revision/>
  <dcterms:created xsi:type="dcterms:W3CDTF">2019-10-21T15:37:14Z</dcterms:created>
  <dcterms:modified xsi:type="dcterms:W3CDTF">2025-05-16T17:10:49Z</dcterms:modified>
  <cp:category/>
  <cp:contentStatus/>
</cp:coreProperties>
</file>