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hi\OneDrive\Documentos\"/>
    </mc:Choice>
  </mc:AlternateContent>
  <xr:revisionPtr revIDLastSave="0" documentId="8_{2895E981-836F-4DA5-9A34-FFD1BF7B5CD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acklog" sheetId="1" r:id="rId1"/>
    <sheet name="sprint1" sheetId="2" r:id="rId2"/>
    <sheet name="burdonchart REQ1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umbVZyOcx52yre52oR6StKY4AhwVaEfQZSgxcWGFbfY="/>
    </ext>
  </extLst>
</workbook>
</file>

<file path=xl/calcChain.xml><?xml version="1.0" encoding="utf-8"?>
<calcChain xmlns="http://schemas.openxmlformats.org/spreadsheetml/2006/main">
  <c r="E55" i="3" l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D55" i="3"/>
  <c r="D54" i="3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27" i="3"/>
  <c r="C55" i="3"/>
  <c r="C54" i="3"/>
  <c r="F94" i="2"/>
  <c r="E94" i="2"/>
  <c r="D94" i="2"/>
  <c r="F82" i="2"/>
  <c r="E82" i="2"/>
  <c r="D82" i="2"/>
  <c r="C94" i="2"/>
  <c r="C82" i="2"/>
  <c r="C10" i="1"/>
  <c r="D67" i="2" l="1"/>
  <c r="E67" i="2"/>
  <c r="F67" i="2"/>
  <c r="G67" i="2"/>
  <c r="H67" i="2"/>
  <c r="I67" i="2"/>
  <c r="C67" i="2"/>
  <c r="D55" i="2"/>
  <c r="E55" i="2"/>
  <c r="F55" i="2"/>
  <c r="G55" i="2"/>
  <c r="H55" i="2"/>
  <c r="I55" i="2"/>
  <c r="C55" i="2"/>
  <c r="C28" i="2"/>
  <c r="D28" i="2"/>
  <c r="E28" i="2"/>
  <c r="F28" i="2"/>
  <c r="C40" i="2"/>
  <c r="D40" i="2"/>
  <c r="E40" i="2"/>
  <c r="F40" i="2"/>
  <c r="F7" i="1"/>
  <c r="F8" i="1"/>
  <c r="F9" i="1"/>
  <c r="F10" i="1"/>
  <c r="F11" i="1"/>
  <c r="E7" i="1"/>
  <c r="E8" i="1"/>
  <c r="E9" i="1"/>
  <c r="E10" i="1"/>
  <c r="E11" i="1"/>
  <c r="C7" i="1"/>
  <c r="C8" i="1"/>
  <c r="C9" i="1"/>
  <c r="C11" i="1"/>
  <c r="D14" i="2" l="1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C21" i="3"/>
  <c r="C22" i="3"/>
  <c r="C23" i="3"/>
  <c r="C24" i="3"/>
  <c r="C25" i="3"/>
  <c r="C26" i="3"/>
  <c r="C20" i="3"/>
  <c r="C15" i="3"/>
  <c r="C16" i="3"/>
  <c r="C17" i="3"/>
  <c r="C18" i="3"/>
  <c r="C19" i="3"/>
  <c r="C14" i="3"/>
  <c r="C5" i="1"/>
  <c r="E5" i="1"/>
  <c r="G5" i="1" l="1"/>
  <c r="G6" i="1"/>
  <c r="G7" i="1"/>
  <c r="G8" i="1"/>
  <c r="G9" i="1"/>
  <c r="G10" i="1"/>
  <c r="G11" i="1"/>
  <c r="G4" i="1"/>
  <c r="X13" i="3" l="1"/>
  <c r="X12" i="3"/>
  <c r="X11" i="3"/>
  <c r="X10" i="3"/>
  <c r="X9" i="3"/>
  <c r="X8" i="3"/>
  <c r="X4" i="3"/>
  <c r="X7" i="3"/>
  <c r="F4" i="1"/>
  <c r="F5" i="1"/>
  <c r="F6" i="1"/>
  <c r="E4" i="1"/>
  <c r="E6" i="1"/>
  <c r="C4" i="1"/>
  <c r="C4" i="2" s="1"/>
  <c r="C6" i="1"/>
  <c r="X6" i="3"/>
  <c r="X5" i="3"/>
  <c r="E4" i="2"/>
  <c r="F4" i="2"/>
  <c r="E14" i="2" l="1"/>
  <c r="C14" i="2"/>
  <c r="F14" i="2"/>
</calcChain>
</file>

<file path=xl/sharedStrings.xml><?xml version="1.0" encoding="utf-8"?>
<sst xmlns="http://schemas.openxmlformats.org/spreadsheetml/2006/main" count="394" uniqueCount="144">
  <si>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</si>
  <si>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</si>
  <si>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</si>
  <si>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</si>
  <si>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</si>
  <si>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</si>
  <si>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</si>
  <si>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</si>
  <si>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</si>
  <si>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</si>
  <si>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</si>
  <si>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</si>
  <si>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</si>
  <si>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</si>
  <si>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</si>
  <si>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</si>
  <si>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</si>
  <si>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</si>
  <si>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</si>
  <si>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</si>
  <si>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</si>
  <si>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</si>
  <si>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</si>
  <si>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</si>
  <si>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</si>
  <si>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</si>
  <si>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</si>
  <si>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</si>
  <si>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</si>
  <si>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</si>
  <si>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</si>
  <si>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</si>
  <si>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</si>
  <si>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</si>
  <si>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</si>
  <si>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</si>
  <si>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</si>
  <si>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</si>
  <si>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</si>
  <si>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</si>
  <si>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</si>
  <si>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</si>
  <si>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</si>
  <si>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</si>
  <si>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</si>
  <si>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</si>
  <si>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</si>
  <si>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</si>
  <si>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</si>
  <si>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</si>
  <si>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</si>
  <si>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</si>
  <si>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</si>
  <si>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</si>
  <si>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</si>
  <si>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</si>
  <si>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</si>
  <si>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</si>
  <si>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</si>
  <si>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</si>
  <si>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</si>
  <si>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</si>
  <si>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</si>
  <si>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</si>
  <si>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</si>
  <si>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</si>
  <si>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</si>
  <si>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</si>
  <si>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</si>
  <si>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</si>
  <si>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</si>
  <si>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</si>
  <si>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</si>
  <si>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</si>
  <si>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</si>
  <si>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</si>
  <si>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</si>
  <si>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</si>
  <si>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</si>
  <si>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</si>
  <si>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</si>
  <si>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</si>
  <si>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</si>
  <si>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</si>
  <si>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</si>
  <si>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</si>
  <si>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</si>
  <si>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</si>
  <si>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</si>
  <si>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</si>
  <si>
    <t>Dia 10</t>
  </si>
  <si>
    <t>Dia 9</t>
  </si>
  <si>
    <t>Dia  8</t>
  </si>
  <si>
    <t>Dia 7</t>
  </si>
  <si>
    <t>Dia 6</t>
  </si>
  <si>
    <t>Dia 11</t>
  </si>
  <si>
    <t>SPRINT 1</t>
  </si>
  <si>
    <t>SPRINT 2</t>
  </si>
  <si>
    <t>SPRINT 3</t>
  </si>
  <si>
    <t>SPRINT 4</t>
  </si>
  <si>
    <t>REQ008-1</t>
  </si>
  <si>
    <t>REQ008-2</t>
  </si>
  <si>
    <t>REQ008-3</t>
  </si>
  <si>
    <t>REQ008-4</t>
  </si>
  <si>
    <t>REQ007-1</t>
  </si>
  <si>
    <t>REQ007-2</t>
  </si>
  <si>
    <t>REQ007-3</t>
  </si>
  <si>
    <t>REQ007-4</t>
  </si>
  <si>
    <t>REQ006-1</t>
  </si>
  <si>
    <t>REQ006-2</t>
  </si>
  <si>
    <t>REQ006-3</t>
  </si>
  <si>
    <t>REQ006-4</t>
  </si>
  <si>
    <t>REQ006-5</t>
  </si>
  <si>
    <t>REQ006-6</t>
  </si>
  <si>
    <t>REQ006-7</t>
  </si>
  <si>
    <t>REQ005-1</t>
  </si>
  <si>
    <t>REQ005-2</t>
  </si>
  <si>
    <t>REQ005-3</t>
  </si>
  <si>
    <t>REQ005-4</t>
  </si>
  <si>
    <t>REQ005-5</t>
  </si>
  <si>
    <t>REQ005-6</t>
  </si>
  <si>
    <t>Formulario de entradas de clientes</t>
  </si>
  <si>
    <t>Formulario de salida de productos</t>
  </si>
  <si>
    <t>Diseño de la interfaz de salida de productos</t>
  </si>
  <si>
    <t>Conexión con cliente y productos</t>
  </si>
  <si>
    <t>Muestra de lista de clientes</t>
  </si>
  <si>
    <t>Muestra de lista de salidas</t>
  </si>
  <si>
    <t>Crear interfaz de lista de salidas</t>
  </si>
  <si>
    <t>Realizar Proceso de busqueda</t>
  </si>
  <si>
    <t>Realizar proceso de anulacion</t>
  </si>
  <si>
    <t>Mostrar lista de busqueda y anulacion</t>
  </si>
  <si>
    <t>Crear interfaz de la pantalla de inicio</t>
  </si>
  <si>
    <t>Crear resumen de categorias, clientes, entradas, proveedores, usuarios y salidas</t>
  </si>
  <si>
    <t>Realizar calculo de entradas y salidas según la fecha</t>
  </si>
  <si>
    <t>Mostrar las graficas</t>
  </si>
  <si>
    <t>Dia 12</t>
  </si>
  <si>
    <t>Dia 16</t>
  </si>
  <si>
    <t>Dia 17</t>
  </si>
  <si>
    <t>Dia 18</t>
  </si>
  <si>
    <t>Dia 19</t>
  </si>
  <si>
    <t>Dia 15</t>
  </si>
  <si>
    <t>Dia 14</t>
  </si>
  <si>
    <t>Dia 13</t>
  </si>
  <si>
    <t>Dia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</si>
</sst>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family val="2"/>
      <scheme val="minor"/>
    </font>
    <font>
      <sz val="10"/>
      <color rgb="FF0070C0"/>
      <name val="Arial"/>
      <family val="2"/>
      <scheme val="major"/>
    </font>
    <font>
      <sz val="10"/>
      <color theme="8" tint="-0.499984740745262"/>
      <name val="Arial"/>
      <family val="2"/>
    </font>
    <font>
      <b/>
      <sz val="14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6AA84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left"/>
    </xf>
    <xf numFmtId="0" fontId="13" fillId="0" borderId="2" xfId="0" applyFont="1" applyBorder="1"/>
    <xf numFmtId="0" fontId="13" fillId="2" borderId="2" xfId="0" applyFont="1" applyFill="1" applyBorder="1"/>
    <xf numFmtId="0" fontId="14" fillId="0" borderId="0" xfId="0" applyFont="1"/>
    <xf numFmtId="0" fontId="14" fillId="0" borderId="1" xfId="0" applyFont="1" applyBorder="1"/>
    <xf numFmtId="0" fontId="7" fillId="0" borderId="1" xfId="0" applyFont="1" applyBorder="1"/>
    <xf numFmtId="2" fontId="2" fillId="0" borderId="0" xfId="0" applyNumberFormat="1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2" fillId="0" borderId="2" xfId="0" applyFont="1" applyFill="1" applyBorder="1" applyAlignment="1">
      <alignment horizontal="right"/>
    </xf>
    <xf numFmtId="0" fontId="2" fillId="0" borderId="2" xfId="0" quotePrefix="1" applyFont="1" applyFill="1" applyBorder="1" applyAlignment="1">
      <alignment horizontal="right"/>
    </xf>
    <xf numFmtId="0" fontId="0" fillId="0" borderId="2" xfId="0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REQ1'!$B$54:$W$54</c:f>
              <c:numCache>
                <c:formatCode>General</c:formatCode>
                <c:ptCount val="22"/>
                <c:pt idx="0">
                  <c:v>0</c:v>
                </c:pt>
                <c:pt idx="1">
                  <c:v>116</c:v>
                </c:pt>
                <c:pt idx="2">
                  <c:v>115</c:v>
                </c:pt>
                <c:pt idx="3">
                  <c:v>112</c:v>
                </c:pt>
                <c:pt idx="4">
                  <c:v>104</c:v>
                </c:pt>
                <c:pt idx="5">
                  <c:v>99</c:v>
                </c:pt>
                <c:pt idx="6">
                  <c:v>89</c:v>
                </c:pt>
                <c:pt idx="7">
                  <c:v>77</c:v>
                </c:pt>
                <c:pt idx="8">
                  <c:v>68</c:v>
                </c:pt>
                <c:pt idx="9">
                  <c:v>64</c:v>
                </c:pt>
                <c:pt idx="10">
                  <c:v>60</c:v>
                </c:pt>
                <c:pt idx="11">
                  <c:v>54</c:v>
                </c:pt>
                <c:pt idx="12">
                  <c:v>50</c:v>
                </c:pt>
                <c:pt idx="13">
                  <c:v>42</c:v>
                </c:pt>
                <c:pt idx="14">
                  <c:v>30</c:v>
                </c:pt>
                <c:pt idx="15">
                  <c:v>23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6</c:v>
                </c:pt>
                <c:pt idx="20">
                  <c:v>1</c:v>
                </c:pt>
                <c:pt idx="2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REQ1'!$B$55:$W$55</c:f>
              <c:numCache>
                <c:formatCode>General</c:formatCode>
                <c:ptCount val="22"/>
                <c:pt idx="0">
                  <c:v>0</c:v>
                </c:pt>
                <c:pt idx="1">
                  <c:v>116</c:v>
                </c:pt>
                <c:pt idx="2" formatCode="0.00">
                  <c:v>110.2</c:v>
                </c:pt>
                <c:pt idx="3" formatCode="0.00">
                  <c:v>104.4</c:v>
                </c:pt>
                <c:pt idx="4" formatCode="0.00">
                  <c:v>98.600000000000009</c:v>
                </c:pt>
                <c:pt idx="5" formatCode="0.00">
                  <c:v>92.800000000000011</c:v>
                </c:pt>
                <c:pt idx="6" formatCode="0.00">
                  <c:v>87.000000000000014</c:v>
                </c:pt>
                <c:pt idx="7" formatCode="0.00">
                  <c:v>81.200000000000017</c:v>
                </c:pt>
                <c:pt idx="8" formatCode="0.00">
                  <c:v>75.40000000000002</c:v>
                </c:pt>
                <c:pt idx="9" formatCode="0.00">
                  <c:v>69.600000000000023</c:v>
                </c:pt>
                <c:pt idx="10" formatCode="0.00">
                  <c:v>63.800000000000026</c:v>
                </c:pt>
                <c:pt idx="11" formatCode="0.00">
                  <c:v>58.000000000000028</c:v>
                </c:pt>
                <c:pt idx="12" formatCode="0.00">
                  <c:v>52.200000000000031</c:v>
                </c:pt>
                <c:pt idx="13" formatCode="0.00">
                  <c:v>46.400000000000034</c:v>
                </c:pt>
                <c:pt idx="14" formatCode="0.00">
                  <c:v>40.600000000000037</c:v>
                </c:pt>
                <c:pt idx="15" formatCode="0.00">
                  <c:v>34.80000000000004</c:v>
                </c:pt>
                <c:pt idx="16" formatCode="0.00">
                  <c:v>29.000000000000039</c:v>
                </c:pt>
                <c:pt idx="17" formatCode="0.00">
                  <c:v>23.200000000000038</c:v>
                </c:pt>
                <c:pt idx="18" formatCode="0.00">
                  <c:v>17.400000000000038</c:v>
                </c:pt>
                <c:pt idx="19" formatCode="0.00">
                  <c:v>11.600000000000037</c:v>
                </c:pt>
                <c:pt idx="20" formatCode="0.00">
                  <c:v>5.8000000000000371</c:v>
                </c:pt>
                <c:pt idx="21" formatCode="0.0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777461</xdr:colOff>
      <xdr:row>6</xdr:row>
      <xdr:rowOff>129267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BS-ESPE\Downloads\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BS-ESPE\Downloads\GRP6_MTZ%20HU_1.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Meto\codigo\GRP6_MTZ%20HU_1.10.xlsx" TargetMode="External"/><Relationship Id="rId1" Type="http://schemas.openxmlformats.org/officeDocument/2006/relationships/externalLinkPath" Target="file:///C:\Users\Usuario\Downloads\Meto\codigo\GRP6_MTZ%20HU_1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Nueva%20carpeta\GRP6_MTZ%20HU_1.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\Downloads%5bGRP6_MTZ%20HU_1.11.xlsx%5dFormato%20descripci&#243;n%20H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O8" t="str">
            <v>Gestion de Catálogos y proveedores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H6" t="str">
            <v>Robinson Estrella</v>
          </cell>
        </row>
        <row r="7">
          <cell r="H7" t="str">
            <v>Mathias Tapia</v>
          </cell>
        </row>
        <row r="8">
          <cell r="H8" t="str">
            <v>Fenix Toapanta</v>
          </cell>
        </row>
        <row r="9">
          <cell r="H9" t="str">
            <v>Robinson Estrella</v>
          </cell>
        </row>
        <row r="10">
          <cell r="H10" t="str">
            <v>Robinson Estrella</v>
          </cell>
        </row>
        <row r="11">
          <cell r="H11" t="str">
            <v>Mathias Tapia</v>
          </cell>
        </row>
        <row r="12">
          <cell r="H12" t="str">
            <v>Fenix Toapanta</v>
          </cell>
        </row>
        <row r="13">
          <cell r="H13" t="str">
            <v>Fenix Toapanta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descripción HU"/>
      <sheetName val="Historia de Usuario"/>
    </sheetNames>
    <sheetDataSet>
      <sheetData sheetId="0"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O9" t="str">
            <v>Gestion de entradas de inventario</v>
          </cell>
        </row>
        <row r="10">
          <cell r="D10" t="str">
            <v>El sistema permitirá registrar clientes con validaciones de datos obligatorios</v>
          </cell>
          <cell r="E10" t="str">
            <v>Para mantener un registro confiable de clientes y facilitar procesos de venta</v>
          </cell>
          <cell r="O10" t="str">
            <v>Registro y Gestión de Clientes</v>
          </cell>
        </row>
        <row r="11">
          <cell r="D11" t="str">
            <v>El sistema podrá registrar salidas con validaciones</v>
          </cell>
          <cell r="E11" t="str">
            <v>Para controlar las ventas y mantener el sotck actualizado</v>
          </cell>
          <cell r="O11" t="str">
            <v>Registro y Control de Salidas de Inventario</v>
          </cell>
        </row>
        <row r="12">
          <cell r="D12" t="str">
            <v>El sistema deberá generar reportes de clientes, productos y proveedores.</v>
          </cell>
          <cell r="E12" t="str">
            <v>Para analizar datos y tomar decisiones</v>
          </cell>
        </row>
        <row r="13">
          <cell r="D13" t="str">
            <v>El sistema podrá mejorar experiencia de usuario y reducir errores</v>
          </cell>
          <cell r="E13" t="str">
            <v>Para navegar fácilmente y ver resúmenes útiles</v>
          </cell>
          <cell r="O13" t="str">
            <v> Dashboard y Menú Principal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]Format_2"/>
      <sheetName val="Formato descripción HU]Histor_2"/>
    </sheetNames>
    <sheetDataSet>
      <sheetData sheetId="0">
        <row r="12">
          <cell r="O12" t="str">
            <v>Notificaciones y Auditoría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X4:X8" headerRowCount="0" totalsRowShown="0">
  <tableColumns count="1">
    <tableColumn id="1" xr3:uid="{C1443476-C553-485C-809F-7B8C1C3028BB}" name="Column1" totalsRowDxfId="1">
      <calculatedColumnFormula>SUM(N4:W4)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6E0B0-DB5A-4F4C-B2F0-01C0FF5F5921}" name="Table_14" displayName="Table_14" ref="X9:X11" headerRowCount="0" totalsRowShown="0">
  <tableColumns count="1">
    <tableColumn id="1" xr3:uid="{3B3219B4-DA20-41D6-A80A-F00CD9CA6098}" name="Column1" totalsRowDxfId="0">
      <calculatedColumnFormula>SUM(N9:W9)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B1" zoomScale="70" zoomScaleNormal="70" workbookViewId="0">
      <selection activeCell="I9" sqref="I9:I11"/>
    </sheetView>
  </sheetViews>
  <sheetFormatPr baseColWidth="10" defaultColWidth="12.5546875" defaultRowHeight="15" customHeight="1" x14ac:dyDescent="0.25"/>
  <cols>
    <col min="1" max="1" width="12.44140625" customWidth="1"/>
    <col min="2" max="2" width="12.88671875" customWidth="1"/>
    <col min="3" max="3" width="45.5546875" customWidth="1"/>
    <col min="4" max="4" width="32" customWidth="1"/>
    <col min="5" max="5" width="77.5546875" customWidth="1"/>
    <col min="6" max="6" width="82.44140625" customWidth="1"/>
    <col min="7" max="7" width="17.88671875" customWidth="1"/>
    <col min="8" max="8" width="15.5546875" customWidth="1"/>
    <col min="9" max="26" width="12.44140625" customWidth="1"/>
  </cols>
  <sheetData>
    <row r="1" spans="1:9" s="6" customFormat="1" ht="15.75" customHeight="1" x14ac:dyDescent="0.25"/>
    <row r="2" spans="1:9" s="8" customFormat="1" ht="15.75" customHeight="1" x14ac:dyDescent="0.25"/>
    <row r="3" spans="1:9" ht="15.75" customHeight="1" x14ac:dyDescent="0.3">
      <c r="B3" s="11" t="s">
        <v>38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39</v>
      </c>
      <c r="H3" s="11" t="s">
        <v>5</v>
      </c>
      <c r="I3" s="11" t="s">
        <v>6</v>
      </c>
    </row>
    <row r="4" spans="1:9" ht="15.75" customHeight="1" x14ac:dyDescent="0.25">
      <c r="A4" s="5"/>
      <c r="B4" s="12" t="s">
        <v>7</v>
      </c>
      <c r="C4" s="12" t="str">
        <f>'[1]Formato descripción HU'!O6</f>
        <v>Sistema de autenticación y gestion de usuarios</v>
      </c>
      <c r="D4" s="12" t="s">
        <v>29</v>
      </c>
      <c r="E4" s="19" t="str">
        <f>'[1]Formato descripción HU'!D6</f>
        <v>El sistema deberá garantizar un modo de control de acceso</v>
      </c>
      <c r="F4" s="12" t="str">
        <f>'[1]Formato descripción HU'!E6</f>
        <v>Prevenir solo el accesos a usuarios autorizados asi protegiendo la información del sistema.</v>
      </c>
      <c r="G4" s="13" t="str">
        <f>'[2]Formato descripción HU'!H6</f>
        <v>Robinson Estrella</v>
      </c>
      <c r="H4" s="12" t="s">
        <v>8</v>
      </c>
      <c r="I4" s="12" t="s">
        <v>37</v>
      </c>
    </row>
    <row r="5" spans="1:9" ht="15.75" customHeight="1" x14ac:dyDescent="0.25">
      <c r="B5" s="12" t="s">
        <v>31</v>
      </c>
      <c r="C5" s="12" t="str">
        <f>'[1]Formato descripción HU'!O7</f>
        <v>Registro inicial de Inventario</v>
      </c>
      <c r="D5" s="12" t="s">
        <v>56</v>
      </c>
      <c r="E5" s="20" t="str">
        <f>'[1]Formato descripción HU'!D7</f>
        <v>El sistema deberá digitalizar y automatizar el registro de productos existentes</v>
      </c>
      <c r="F5" s="12" t="str">
        <f>'[1]Formato descripción HU'!E7</f>
        <v>Mantener un registro de los productos existentes</v>
      </c>
      <c r="G5" s="13" t="str">
        <f>'[2]Formato descripción HU'!H7</f>
        <v>Mathias Tapia</v>
      </c>
      <c r="H5" s="12" t="s">
        <v>8</v>
      </c>
      <c r="I5" s="12" t="s">
        <v>58</v>
      </c>
    </row>
    <row r="6" spans="1:9" ht="15.75" customHeight="1" x14ac:dyDescent="0.25">
      <c r="B6" s="12" t="s">
        <v>45</v>
      </c>
      <c r="C6" s="12" t="str">
        <f>'[1]Formato descripción HU'!O8</f>
        <v>Gestion de Catálogos y proveedores</v>
      </c>
      <c r="D6" s="12" t="s">
        <v>56</v>
      </c>
      <c r="E6" s="20" t="str">
        <f>'[1]Formato descripción HU'!D8</f>
        <v>El sistema deberá unificar y estandarizar catalogos y provedores</v>
      </c>
      <c r="F6" s="12" t="str">
        <f>'[1]Formato descripción HU'!E8</f>
        <v>Optimizar procesos de inventario al automatizar catalogos y provedores</v>
      </c>
      <c r="G6" s="13" t="str">
        <f>'[2]Formato descripción HU'!H8</f>
        <v>Fenix Toapanta</v>
      </c>
      <c r="H6" s="12" t="s">
        <v>8</v>
      </c>
      <c r="I6" s="12" t="s">
        <v>37</v>
      </c>
    </row>
    <row r="7" spans="1:9" ht="15.75" customHeight="1" x14ac:dyDescent="0.25">
      <c r="B7" s="12" t="s">
        <v>46</v>
      </c>
      <c r="C7" s="12" t="str">
        <f>'[3]Formato descripción HU'!$O$9</f>
        <v>Gestion de entradas de inventario</v>
      </c>
      <c r="D7" s="12" t="s">
        <v>56</v>
      </c>
      <c r="E7" s="20" t="str">
        <f>'[3]Formato descripción HU'!$D$9</f>
        <v>El sistema deberá automatizar el ingreso de nuevas cantidades de productos ya registrados</v>
      </c>
      <c r="F7" s="12" t="str">
        <f>'[3]Formato descripción HU'!$E$9</f>
        <v>Mantener stock preciso al ingresar nuevos productos</v>
      </c>
      <c r="G7" s="13" t="str">
        <f>'[2]Formato descripción HU'!H9</f>
        <v>Robinson Estrella</v>
      </c>
      <c r="H7" s="12" t="s">
        <v>8</v>
      </c>
      <c r="I7" s="12" t="s">
        <v>37</v>
      </c>
    </row>
    <row r="8" spans="1:9" ht="15.75" customHeight="1" x14ac:dyDescent="0.25">
      <c r="A8" s="2"/>
      <c r="B8" s="12" t="s">
        <v>47</v>
      </c>
      <c r="C8" s="12" t="str">
        <f>'[3]Formato descripción HU'!$O$10</f>
        <v>Registro y Gestión de Clientes</v>
      </c>
      <c r="D8" s="12" t="s">
        <v>56</v>
      </c>
      <c r="E8" s="20" t="str">
        <f>'[3]Formato descripción HU'!$D$10</f>
        <v>El sistema permitirá registrar clientes con validaciones de datos obligatorios</v>
      </c>
      <c r="F8" s="12" t="str">
        <f>'[3]Formato descripción HU'!$E$10</f>
        <v>Para mantener un registro confiable de clientes y facilitar procesos de venta</v>
      </c>
      <c r="G8" s="13" t="str">
        <f>'[2]Formato descripción HU'!H10</f>
        <v>Robinson Estrella</v>
      </c>
      <c r="H8" s="12" t="s">
        <v>8</v>
      </c>
      <c r="I8" s="12" t="s">
        <v>37</v>
      </c>
    </row>
    <row r="9" spans="1:9" ht="15.75" customHeight="1" x14ac:dyDescent="0.25">
      <c r="B9" s="12" t="s">
        <v>48</v>
      </c>
      <c r="C9" s="12" t="str">
        <f>'[3]Formato descripción HU'!$O$11</f>
        <v>Registro y Control de Salidas de Inventario</v>
      </c>
      <c r="D9" s="12" t="s">
        <v>57</v>
      </c>
      <c r="E9" s="20" t="str">
        <f>'[3]Formato descripción HU'!$D$11</f>
        <v>El sistema podrá registrar salidas con validaciones</v>
      </c>
      <c r="F9" s="12" t="str">
        <f>'[3]Formato descripción HU'!$E$11</f>
        <v>Para controlar las ventas y mantener el sotck actualizado</v>
      </c>
      <c r="G9" s="13" t="str">
        <f>'[2]Formato descripción HU'!H11</f>
        <v>Mathias Tapia</v>
      </c>
      <c r="H9" s="12" t="s">
        <v>44</v>
      </c>
      <c r="I9" s="12" t="s">
        <v>37</v>
      </c>
    </row>
    <row r="10" spans="1:9" ht="15.75" customHeight="1" x14ac:dyDescent="0.25">
      <c r="B10" s="12" t="s">
        <v>49</v>
      </c>
      <c r="C10" s="12" t="str">
        <f>'[5]Formato descripción HU]Formato descripción HU'!$O$12</f>
        <v>Notificaciones y Auditoría</v>
      </c>
      <c r="D10" s="12" t="s">
        <v>57</v>
      </c>
      <c r="E10" s="20" t="str">
        <f>'[3]Formato descripción HU'!$D$12</f>
        <v>El sistema deberá generar reportes de clientes, productos y proveedores.</v>
      </c>
      <c r="F10" s="12" t="str">
        <f>'[3]Formato descripción HU'!$E$12</f>
        <v>Para analizar datos y tomar decisiones</v>
      </c>
      <c r="G10" s="13" t="str">
        <f>'[2]Formato descripción HU'!H12</f>
        <v>Fenix Toapanta</v>
      </c>
      <c r="H10" s="12" t="s">
        <v>44</v>
      </c>
      <c r="I10" s="12" t="s">
        <v>37</v>
      </c>
    </row>
    <row r="11" spans="1:9" ht="15.75" customHeight="1" x14ac:dyDescent="0.25">
      <c r="B11" s="12" t="s">
        <v>50</v>
      </c>
      <c r="C11" s="12" t="str">
        <f>'[3]Formato descripción HU'!$O$13</f>
        <v> Dashboard y Menú Principal</v>
      </c>
      <c r="D11" s="12" t="s">
        <v>33</v>
      </c>
      <c r="E11" s="20" t="str">
        <f>'[3]Formato descripción HU'!$D$13</f>
        <v>El sistema podrá mejorar experiencia de usuario y reducir errores</v>
      </c>
      <c r="F11" s="12" t="str">
        <f>'[3]Formato descripción HU'!$E$13</f>
        <v>Para navegar fácilmente y ver resúmenes útiles</v>
      </c>
      <c r="G11" s="13" t="str">
        <f>'[2]Formato descripción HU'!H13</f>
        <v>Fenix Toapanta</v>
      </c>
      <c r="H11" s="12" t="s">
        <v>44</v>
      </c>
      <c r="I11" s="12" t="s">
        <v>37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spans="3:3" ht="15.75" customHeight="1" x14ac:dyDescent="0.25">
      <c r="C17" s="18"/>
    </row>
    <row r="18" spans="3:3" ht="15.75" customHeight="1" x14ac:dyDescent="0.25"/>
    <row r="19" spans="3:3" ht="15.75" customHeight="1" x14ac:dyDescent="0.25"/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topLeftCell="A75" zoomScale="85" zoomScaleNormal="85" workbookViewId="0">
      <selection activeCell="K89" sqref="K89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5546875" customWidth="1"/>
    <col min="5" max="5" width="27.44140625" customWidth="1"/>
    <col min="6" max="6" width="56.44140625" customWidth="1"/>
    <col min="7" max="7" width="16.44140625" customWidth="1"/>
    <col min="8" max="26" width="12.44140625" customWidth="1"/>
  </cols>
  <sheetData>
    <row r="1" spans="2:9" ht="15.75" customHeight="1" x14ac:dyDescent="0.25"/>
    <row r="2" spans="2:9" ht="15.75" customHeight="1" x14ac:dyDescent="0.3">
      <c r="B2" s="25" t="s">
        <v>96</v>
      </c>
    </row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8" customFormat="1" ht="31.35" customHeight="1" x14ac:dyDescent="0.25">
      <c r="B4" s="14" t="s">
        <v>7</v>
      </c>
      <c r="C4" s="15" t="str">
        <f>Backlog!$C$4</f>
        <v>Sistema de autenticación y gestion de usuarios</v>
      </c>
      <c r="D4" s="14" t="s">
        <v>33</v>
      </c>
      <c r="E4" s="15" t="str">
        <f>'[4]Formato descripción HU'!$D$6</f>
        <v>El sistema deberá garantizar un modo de control de acceso</v>
      </c>
      <c r="F4" s="15" t="str">
        <f>Backlog!$F$4</f>
        <v>Prevenir solo el accesos a usuarios autorizados asi protegiendo la información del sistema.</v>
      </c>
      <c r="G4" s="14"/>
      <c r="H4" s="14" t="s">
        <v>8</v>
      </c>
      <c r="I4" s="14" t="s">
        <v>59</v>
      </c>
    </row>
    <row r="5" spans="2:9" s="8" customFormat="1" ht="15.75" customHeight="1" x14ac:dyDescent="0.25">
      <c r="B5" s="7"/>
      <c r="C5" s="9" t="s">
        <v>14</v>
      </c>
      <c r="D5" s="7"/>
      <c r="E5" s="7"/>
      <c r="F5" s="7"/>
      <c r="G5" s="9" t="s">
        <v>15</v>
      </c>
      <c r="H5" s="7"/>
      <c r="I5" s="9" t="s">
        <v>16</v>
      </c>
    </row>
    <row r="6" spans="2:9" s="8" customFormat="1" ht="15.75" customHeight="1" x14ac:dyDescent="0.25">
      <c r="B6" s="7" t="s">
        <v>17</v>
      </c>
      <c r="C6" s="27" t="s">
        <v>40</v>
      </c>
      <c r="D6" s="28"/>
      <c r="E6" s="28"/>
      <c r="F6" s="28"/>
      <c r="G6" s="7" t="s">
        <v>30</v>
      </c>
      <c r="H6" s="7" t="s">
        <v>44</v>
      </c>
      <c r="I6" s="10">
        <v>2</v>
      </c>
    </row>
    <row r="7" spans="2:9" s="8" customFormat="1" ht="15.75" customHeight="1" x14ac:dyDescent="0.25">
      <c r="B7" s="7" t="s">
        <v>18</v>
      </c>
      <c r="C7" s="27" t="s">
        <v>41</v>
      </c>
      <c r="D7" s="28"/>
      <c r="E7" s="28"/>
      <c r="F7" s="28"/>
      <c r="G7" s="7" t="s">
        <v>30</v>
      </c>
      <c r="H7" s="7" t="s">
        <v>8</v>
      </c>
      <c r="I7" s="10">
        <v>1</v>
      </c>
    </row>
    <row r="8" spans="2:9" s="8" customFormat="1" ht="15.75" customHeight="1" x14ac:dyDescent="0.25">
      <c r="B8" s="7" t="s">
        <v>19</v>
      </c>
      <c r="C8" s="27" t="s">
        <v>42</v>
      </c>
      <c r="D8" s="28"/>
      <c r="E8" s="28"/>
      <c r="F8" s="28"/>
      <c r="G8" s="7" t="s">
        <v>30</v>
      </c>
      <c r="H8" s="7" t="s">
        <v>8</v>
      </c>
      <c r="I8" s="7">
        <v>4</v>
      </c>
    </row>
    <row r="9" spans="2:9" ht="15.75" customHeight="1" x14ac:dyDescent="0.25">
      <c r="B9" s="7" t="s">
        <v>86</v>
      </c>
      <c r="C9" s="27" t="s">
        <v>88</v>
      </c>
      <c r="D9" s="28"/>
      <c r="E9" s="28"/>
      <c r="F9" s="28"/>
      <c r="G9" s="7" t="s">
        <v>30</v>
      </c>
      <c r="H9" s="7" t="s">
        <v>8</v>
      </c>
      <c r="I9" s="7">
        <v>2</v>
      </c>
    </row>
    <row r="10" spans="2:9" ht="15.75" customHeight="1" x14ac:dyDescent="0.25">
      <c r="B10" s="7" t="s">
        <v>87</v>
      </c>
      <c r="C10" s="27" t="s">
        <v>89</v>
      </c>
      <c r="D10" s="28"/>
      <c r="E10" s="28"/>
      <c r="F10" s="28"/>
      <c r="G10" s="7" t="s">
        <v>30</v>
      </c>
      <c r="H10" s="7" t="s">
        <v>8</v>
      </c>
      <c r="I10" s="7">
        <v>4</v>
      </c>
    </row>
    <row r="11" spans="2:9" s="17" customFormat="1" ht="13.5" customHeight="1" x14ac:dyDescent="0.25"/>
    <row r="12" spans="2:9" ht="15.75" customHeight="1" x14ac:dyDescent="0.25"/>
    <row r="13" spans="2:9" ht="15.75" customHeight="1" x14ac:dyDescent="0.25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5">
      <c r="B14" s="16" t="s">
        <v>31</v>
      </c>
      <c r="C14" s="16" t="str">
        <f>Backlog!C7</f>
        <v>Gestion de entradas de inventario</v>
      </c>
      <c r="D14" s="16" t="str">
        <f>Backlog!D7</f>
        <v>Administrador, almacenero, vendedor</v>
      </c>
      <c r="E14" s="16" t="str">
        <f>Backlog!E7</f>
        <v>El sistema deberá automatizar el ingreso de nuevas cantidades de productos ya registrados</v>
      </c>
      <c r="F14" s="16" t="str">
        <f>Backlog!F7</f>
        <v>Mantener stock preciso al ingresar nuevos productos</v>
      </c>
      <c r="G14" s="16"/>
      <c r="H14" s="16" t="s">
        <v>8</v>
      </c>
      <c r="I14" s="16" t="s">
        <v>59</v>
      </c>
    </row>
    <row r="15" spans="2:9" ht="15.75" customHeight="1" x14ac:dyDescent="0.25">
      <c r="B15" s="7"/>
      <c r="C15" s="9" t="s">
        <v>14</v>
      </c>
      <c r="D15" s="7"/>
      <c r="E15" s="7"/>
      <c r="F15" s="7"/>
      <c r="G15" s="9" t="s">
        <v>15</v>
      </c>
      <c r="H15" s="7"/>
      <c r="I15" s="9" t="s">
        <v>16</v>
      </c>
    </row>
    <row r="16" spans="2:9" ht="15.75" customHeight="1" x14ac:dyDescent="0.25">
      <c r="B16" s="7" t="s">
        <v>34</v>
      </c>
      <c r="C16" s="7" t="s">
        <v>51</v>
      </c>
      <c r="D16" s="8"/>
      <c r="E16" s="8"/>
      <c r="F16" s="8"/>
      <c r="G16" s="7" t="s">
        <v>32</v>
      </c>
      <c r="H16" s="7" t="s">
        <v>8</v>
      </c>
      <c r="I16" s="10">
        <v>1</v>
      </c>
    </row>
    <row r="17" spans="2:9" ht="15.75" customHeight="1" x14ac:dyDescent="0.25">
      <c r="B17" s="7" t="s">
        <v>35</v>
      </c>
      <c r="C17" s="7" t="s">
        <v>52</v>
      </c>
      <c r="D17" s="7"/>
      <c r="E17" s="7"/>
      <c r="F17" s="7"/>
      <c r="G17" s="7" t="s">
        <v>32</v>
      </c>
      <c r="H17" s="7" t="s">
        <v>8</v>
      </c>
      <c r="I17" s="10">
        <v>3</v>
      </c>
    </row>
    <row r="18" spans="2:9" ht="15.75" customHeight="1" x14ac:dyDescent="0.25">
      <c r="B18" s="7" t="s">
        <v>36</v>
      </c>
      <c r="C18" s="7" t="s">
        <v>43</v>
      </c>
      <c r="D18" s="8"/>
      <c r="E18" s="8"/>
      <c r="F18" s="8"/>
      <c r="G18" s="7" t="s">
        <v>32</v>
      </c>
      <c r="H18" s="7" t="s">
        <v>8</v>
      </c>
      <c r="I18" s="10">
        <v>2</v>
      </c>
    </row>
    <row r="19" spans="2:9" ht="15.75" customHeight="1" x14ac:dyDescent="0.25">
      <c r="B19" s="7" t="s">
        <v>53</v>
      </c>
      <c r="C19" s="7" t="s">
        <v>61</v>
      </c>
      <c r="D19" s="7"/>
      <c r="E19" s="7"/>
      <c r="F19" s="7"/>
      <c r="G19" s="7" t="s">
        <v>32</v>
      </c>
      <c r="H19" s="7" t="s">
        <v>8</v>
      </c>
      <c r="I19" s="7">
        <v>2</v>
      </c>
    </row>
    <row r="20" spans="2:9" ht="15.75" customHeight="1" x14ac:dyDescent="0.25">
      <c r="B20" s="7" t="s">
        <v>55</v>
      </c>
      <c r="C20" s="7" t="s">
        <v>62</v>
      </c>
      <c r="D20" s="7"/>
      <c r="E20" s="7"/>
      <c r="F20" s="7"/>
      <c r="G20" s="7" t="s">
        <v>32</v>
      </c>
      <c r="H20" s="7" t="s">
        <v>8</v>
      </c>
      <c r="I20" s="7">
        <v>2</v>
      </c>
    </row>
    <row r="21" spans="2:9" ht="15.75" customHeight="1" x14ac:dyDescent="0.25">
      <c r="B21" s="7" t="s">
        <v>60</v>
      </c>
      <c r="C21" s="7" t="s">
        <v>54</v>
      </c>
      <c r="D21" s="8"/>
      <c r="E21" s="8"/>
      <c r="F21" s="8"/>
      <c r="G21" s="7" t="s">
        <v>32</v>
      </c>
      <c r="H21" s="7" t="s">
        <v>44</v>
      </c>
      <c r="I21" s="10">
        <v>1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3">
      <c r="B26" s="25" t="s">
        <v>97</v>
      </c>
    </row>
    <row r="27" spans="2:9" ht="15.75" customHeight="1" x14ac:dyDescent="0.25">
      <c r="B27" s="1" t="s">
        <v>9</v>
      </c>
      <c r="C27" s="1" t="s">
        <v>0</v>
      </c>
      <c r="D27" s="1" t="s">
        <v>1</v>
      </c>
      <c r="E27" s="1" t="s">
        <v>10</v>
      </c>
      <c r="F27" s="1" t="s">
        <v>11</v>
      </c>
      <c r="G27" s="1" t="s">
        <v>4</v>
      </c>
      <c r="H27" s="1" t="s">
        <v>12</v>
      </c>
      <c r="I27" s="1" t="s">
        <v>13</v>
      </c>
    </row>
    <row r="28" spans="2:9" s="8" customFormat="1" ht="45.75" customHeight="1" x14ac:dyDescent="0.25">
      <c r="B28" s="16" t="s">
        <v>45</v>
      </c>
      <c r="C28" s="16" t="str">
        <f>Backlog!C6</f>
        <v>Gestion de Catálogos y proveedores</v>
      </c>
      <c r="D28" s="16" t="str">
        <f>Backlog!D6</f>
        <v>Administrador, almacenero, vendedor</v>
      </c>
      <c r="E28" s="16" t="str">
        <f>Backlog!E6</f>
        <v>El sistema deberá unificar y estandarizar catalogos y provedores</v>
      </c>
      <c r="F28" s="16" t="str">
        <f>Backlog!F6</f>
        <v>Optimizar procesos de inventario al automatizar catalogos y provedores</v>
      </c>
      <c r="G28" s="16"/>
      <c r="H28" s="16" t="s">
        <v>8</v>
      </c>
      <c r="I28" s="16" t="s">
        <v>59</v>
      </c>
    </row>
    <row r="29" spans="2:9" s="8" customFormat="1" ht="15.75" customHeight="1" x14ac:dyDescent="0.25">
      <c r="B29" s="7"/>
      <c r="C29" s="9" t="s">
        <v>14</v>
      </c>
      <c r="D29" s="7"/>
      <c r="E29" s="7"/>
      <c r="F29" s="7"/>
      <c r="G29" s="9" t="s">
        <v>15</v>
      </c>
      <c r="H29" s="7"/>
      <c r="I29" s="9" t="s">
        <v>16</v>
      </c>
    </row>
    <row r="30" spans="2:9" s="8" customFormat="1" ht="15.75" customHeight="1" x14ac:dyDescent="0.25">
      <c r="B30" s="7" t="s">
        <v>63</v>
      </c>
      <c r="C30" s="7" t="s">
        <v>76</v>
      </c>
      <c r="D30" s="7"/>
      <c r="E30" s="7"/>
      <c r="F30" s="7"/>
      <c r="G30" s="7" t="s">
        <v>75</v>
      </c>
      <c r="H30" s="7" t="s">
        <v>8</v>
      </c>
      <c r="I30" s="10">
        <v>1</v>
      </c>
    </row>
    <row r="31" spans="2:9" s="8" customFormat="1" ht="15.75" customHeight="1" x14ac:dyDescent="0.25">
      <c r="B31" s="7" t="s">
        <v>64</v>
      </c>
      <c r="C31" s="7" t="s">
        <v>77</v>
      </c>
      <c r="D31" s="7"/>
      <c r="E31" s="7"/>
      <c r="F31" s="7"/>
      <c r="G31" s="7" t="s">
        <v>75</v>
      </c>
      <c r="H31" s="7" t="s">
        <v>8</v>
      </c>
      <c r="I31" s="10">
        <v>3</v>
      </c>
    </row>
    <row r="32" spans="2:9" s="8" customFormat="1" ht="15.75" customHeight="1" x14ac:dyDescent="0.25">
      <c r="B32" s="7" t="s">
        <v>65</v>
      </c>
      <c r="C32" s="7" t="s">
        <v>78</v>
      </c>
      <c r="D32" s="7"/>
      <c r="E32" s="7"/>
      <c r="F32" s="7"/>
      <c r="G32" s="7" t="s">
        <v>75</v>
      </c>
      <c r="H32" s="7" t="s">
        <v>8</v>
      </c>
      <c r="I32" s="10">
        <v>5</v>
      </c>
    </row>
    <row r="33" spans="2:9" ht="15.75" customHeight="1" x14ac:dyDescent="0.25">
      <c r="B33" s="7" t="s">
        <v>66</v>
      </c>
      <c r="C33" s="7" t="s">
        <v>79</v>
      </c>
      <c r="D33" s="7"/>
      <c r="E33" s="7"/>
      <c r="F33" s="7"/>
      <c r="G33" s="7" t="s">
        <v>75</v>
      </c>
      <c r="H33" s="7" t="s">
        <v>8</v>
      </c>
      <c r="I33" s="7">
        <v>3</v>
      </c>
    </row>
    <row r="34" spans="2:9" ht="15.75" customHeight="1" x14ac:dyDescent="0.25">
      <c r="B34" s="7" t="s">
        <v>67</v>
      </c>
      <c r="C34" s="7" t="s">
        <v>80</v>
      </c>
      <c r="D34" s="7"/>
      <c r="E34" s="7"/>
      <c r="F34" s="7"/>
      <c r="G34" s="7" t="s">
        <v>75</v>
      </c>
      <c r="H34" s="7" t="s">
        <v>8</v>
      </c>
      <c r="I34" s="7">
        <v>2</v>
      </c>
    </row>
    <row r="35" spans="2:9" s="17" customFormat="1" ht="14.25" customHeight="1" x14ac:dyDescent="0.25">
      <c r="B35" s="7" t="s">
        <v>68</v>
      </c>
      <c r="C35" s="7" t="s">
        <v>81</v>
      </c>
      <c r="D35" s="8"/>
      <c r="E35" s="8"/>
      <c r="F35" s="8"/>
      <c r="G35" s="7" t="s">
        <v>75</v>
      </c>
      <c r="H35" s="7" t="s">
        <v>44</v>
      </c>
      <c r="I35" s="10">
        <v>2</v>
      </c>
    </row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>
      <c r="B39" s="1" t="s">
        <v>9</v>
      </c>
      <c r="C39" s="1" t="s">
        <v>0</v>
      </c>
      <c r="D39" s="1" t="s">
        <v>1</v>
      </c>
      <c r="E39" s="1" t="s">
        <v>10</v>
      </c>
      <c r="F39" s="1" t="s">
        <v>11</v>
      </c>
      <c r="G39" s="1" t="s">
        <v>4</v>
      </c>
      <c r="H39" s="1" t="s">
        <v>12</v>
      </c>
      <c r="I39" s="1" t="s">
        <v>13</v>
      </c>
    </row>
    <row r="40" spans="2:9" ht="51" customHeight="1" x14ac:dyDescent="0.25">
      <c r="B40" s="16" t="s">
        <v>46</v>
      </c>
      <c r="C40" s="16" t="str">
        <f>Backlog!C7</f>
        <v>Gestion de entradas de inventario</v>
      </c>
      <c r="D40" s="16" t="str">
        <f>Backlog!D7</f>
        <v>Administrador, almacenero, vendedor</v>
      </c>
      <c r="E40" s="16" t="str">
        <f>Backlog!E7</f>
        <v>El sistema deberá automatizar el ingreso de nuevas cantidades de productos ya registrados</v>
      </c>
      <c r="F40" s="16" t="str">
        <f>Backlog!F7</f>
        <v>Mantener stock preciso al ingresar nuevos productos</v>
      </c>
      <c r="G40" s="16"/>
      <c r="H40" s="16" t="s">
        <v>8</v>
      </c>
      <c r="I40" s="16" t="s">
        <v>59</v>
      </c>
    </row>
    <row r="41" spans="2:9" ht="15.75" customHeight="1" x14ac:dyDescent="0.25">
      <c r="B41" s="7"/>
      <c r="C41" s="9" t="s">
        <v>14</v>
      </c>
      <c r="D41" s="7"/>
      <c r="E41" s="7"/>
      <c r="F41" s="7"/>
      <c r="G41" s="9" t="s">
        <v>15</v>
      </c>
      <c r="H41" s="7"/>
      <c r="I41" s="9" t="s">
        <v>16</v>
      </c>
    </row>
    <row r="42" spans="2:9" ht="15.75" customHeight="1" x14ac:dyDescent="0.25">
      <c r="B42" s="7" t="s">
        <v>69</v>
      </c>
      <c r="C42" s="7" t="s">
        <v>82</v>
      </c>
      <c r="D42" s="7"/>
      <c r="E42" s="7"/>
      <c r="F42" s="7"/>
      <c r="G42" s="7" t="s">
        <v>30</v>
      </c>
      <c r="H42" s="7" t="s">
        <v>8</v>
      </c>
      <c r="I42" s="10">
        <v>1</v>
      </c>
    </row>
    <row r="43" spans="2:9" ht="15.75" customHeight="1" x14ac:dyDescent="0.25">
      <c r="B43" s="7" t="s">
        <v>70</v>
      </c>
      <c r="C43" s="7" t="s">
        <v>83</v>
      </c>
      <c r="D43" s="7"/>
      <c r="E43" s="7"/>
      <c r="F43" s="7"/>
      <c r="G43" s="7" t="s">
        <v>30</v>
      </c>
      <c r="H43" s="7" t="s">
        <v>8</v>
      </c>
      <c r="I43" s="10">
        <v>3</v>
      </c>
    </row>
    <row r="44" spans="2:9" ht="15.75" customHeight="1" x14ac:dyDescent="0.25">
      <c r="B44" s="7" t="s">
        <v>71</v>
      </c>
      <c r="C44" s="7" t="s">
        <v>85</v>
      </c>
      <c r="D44" s="7"/>
      <c r="E44" s="7"/>
      <c r="F44" s="7"/>
      <c r="G44" s="7" t="s">
        <v>30</v>
      </c>
      <c r="H44" s="7" t="s">
        <v>8</v>
      </c>
      <c r="I44" s="10">
        <v>2</v>
      </c>
    </row>
    <row r="45" spans="2:9" ht="15.75" customHeight="1" x14ac:dyDescent="0.25">
      <c r="B45" s="7" t="s">
        <v>72</v>
      </c>
      <c r="C45" s="7" t="s">
        <v>78</v>
      </c>
      <c r="D45" s="7"/>
      <c r="E45" s="7"/>
      <c r="F45" s="7"/>
      <c r="G45" s="7" t="s">
        <v>30</v>
      </c>
      <c r="H45" s="7" t="s">
        <v>8</v>
      </c>
      <c r="I45" s="10">
        <v>5</v>
      </c>
    </row>
    <row r="46" spans="2:9" ht="15.75" customHeight="1" x14ac:dyDescent="0.25">
      <c r="B46" s="7" t="s">
        <v>73</v>
      </c>
      <c r="C46" s="7" t="s">
        <v>79</v>
      </c>
      <c r="D46" s="7"/>
      <c r="E46" s="7"/>
      <c r="F46" s="7"/>
      <c r="G46" s="7" t="s">
        <v>30</v>
      </c>
      <c r="H46" s="7" t="s">
        <v>8</v>
      </c>
      <c r="I46" s="7">
        <v>4</v>
      </c>
    </row>
    <row r="47" spans="2:9" ht="15.75" customHeight="1" x14ac:dyDescent="0.25">
      <c r="B47" s="7" t="s">
        <v>74</v>
      </c>
      <c r="C47" s="7" t="s">
        <v>80</v>
      </c>
      <c r="D47" s="7"/>
      <c r="E47" s="7"/>
      <c r="F47" s="7"/>
      <c r="G47" s="7" t="s">
        <v>30</v>
      </c>
      <c r="H47" s="7" t="s">
        <v>8</v>
      </c>
      <c r="I47" s="7">
        <v>2</v>
      </c>
    </row>
    <row r="48" spans="2:9" ht="15.75" customHeight="1" x14ac:dyDescent="0.25">
      <c r="B48" s="7" t="s">
        <v>84</v>
      </c>
      <c r="C48" s="7" t="s">
        <v>81</v>
      </c>
      <c r="D48" s="8"/>
      <c r="E48" s="8"/>
      <c r="F48" s="8"/>
      <c r="G48" s="7" t="s">
        <v>30</v>
      </c>
      <c r="H48" s="7" t="s">
        <v>44</v>
      </c>
      <c r="I48" s="10">
        <v>2</v>
      </c>
    </row>
    <row r="49" spans="2:9" ht="15.75" customHeight="1" x14ac:dyDescent="0.25"/>
    <row r="50" spans="2:9" ht="15.75" customHeight="1" x14ac:dyDescent="0.25"/>
    <row r="51" spans="2:9" ht="15.75" customHeight="1" x14ac:dyDescent="0.25"/>
    <row r="52" spans="2:9" ht="15.75" customHeight="1" x14ac:dyDescent="0.25"/>
    <row r="53" spans="2:9" ht="15.75" customHeight="1" x14ac:dyDescent="0.3">
      <c r="B53" s="25" t="s">
        <v>98</v>
      </c>
    </row>
    <row r="54" spans="2:9" ht="15.75" customHeight="1" x14ac:dyDescent="0.25">
      <c r="B54" s="1" t="s">
        <v>9</v>
      </c>
      <c r="C54" s="1" t="s">
        <v>0</v>
      </c>
      <c r="D54" s="1" t="s">
        <v>1</v>
      </c>
      <c r="E54" s="1" t="s">
        <v>10</v>
      </c>
      <c r="F54" s="1" t="s">
        <v>11</v>
      </c>
      <c r="G54" s="1" t="s">
        <v>4</v>
      </c>
      <c r="H54" s="1" t="s">
        <v>12</v>
      </c>
      <c r="I54" s="1" t="s">
        <v>13</v>
      </c>
    </row>
    <row r="55" spans="2:9" s="8" customFormat="1" ht="45.75" customHeight="1" x14ac:dyDescent="0.25">
      <c r="B55" s="16" t="s">
        <v>47</v>
      </c>
      <c r="C55" s="16" t="str">
        <f>Backlog!C8</f>
        <v>Registro y Gestión de Clientes</v>
      </c>
      <c r="D55" s="16" t="str">
        <f>Backlog!D8</f>
        <v>Administrador, almacenero, vendedor</v>
      </c>
      <c r="E55" s="16" t="str">
        <f>Backlog!E8</f>
        <v>El sistema permitirá registrar clientes con validaciones de datos obligatorios</v>
      </c>
      <c r="F55" s="16" t="str">
        <f>Backlog!F8</f>
        <v>Para mantener un registro confiable de clientes y facilitar procesos de venta</v>
      </c>
      <c r="G55" s="16" t="str">
        <f>Backlog!G8</f>
        <v>Robinson Estrella</v>
      </c>
      <c r="H55" s="16" t="str">
        <f>Backlog!H8</f>
        <v>Alta</v>
      </c>
      <c r="I55" s="16" t="str">
        <f>Backlog!I8</f>
        <v>Terminada</v>
      </c>
    </row>
    <row r="56" spans="2:9" s="8" customFormat="1" ht="15.75" customHeight="1" x14ac:dyDescent="0.25">
      <c r="B56" s="7"/>
      <c r="C56" s="9" t="s">
        <v>14</v>
      </c>
      <c r="D56" s="7"/>
      <c r="E56" s="7"/>
      <c r="F56" s="7"/>
      <c r="G56" s="9" t="s">
        <v>15</v>
      </c>
      <c r="H56" s="7"/>
      <c r="I56" s="9" t="s">
        <v>16</v>
      </c>
    </row>
    <row r="57" spans="2:9" s="8" customFormat="1" ht="15.75" customHeight="1" x14ac:dyDescent="0.25">
      <c r="B57" s="7" t="s">
        <v>115</v>
      </c>
      <c r="C57" s="7" t="s">
        <v>121</v>
      </c>
      <c r="D57" s="7"/>
      <c r="E57" s="7"/>
      <c r="F57" s="7"/>
      <c r="G57" s="7" t="s">
        <v>30</v>
      </c>
      <c r="H57" s="7" t="s">
        <v>8</v>
      </c>
      <c r="I57" s="10">
        <v>1</v>
      </c>
    </row>
    <row r="58" spans="2:9" s="8" customFormat="1" ht="15.75" customHeight="1" x14ac:dyDescent="0.25">
      <c r="B58" s="7" t="s">
        <v>116</v>
      </c>
      <c r="C58" s="7" t="s">
        <v>77</v>
      </c>
      <c r="D58" s="7"/>
      <c r="E58" s="7"/>
      <c r="F58" s="7"/>
      <c r="G58" s="7" t="s">
        <v>30</v>
      </c>
      <c r="H58" s="7" t="s">
        <v>8</v>
      </c>
      <c r="I58" s="10">
        <v>3</v>
      </c>
    </row>
    <row r="59" spans="2:9" s="8" customFormat="1" ht="15.75" customHeight="1" x14ac:dyDescent="0.25">
      <c r="B59" s="7" t="s">
        <v>117</v>
      </c>
      <c r="C59" s="7" t="s">
        <v>78</v>
      </c>
      <c r="D59" s="7"/>
      <c r="E59" s="7"/>
      <c r="F59" s="7"/>
      <c r="G59" s="7" t="s">
        <v>30</v>
      </c>
      <c r="H59" s="7" t="s">
        <v>8</v>
      </c>
      <c r="I59" s="10">
        <v>5</v>
      </c>
    </row>
    <row r="60" spans="2:9" ht="15.75" customHeight="1" x14ac:dyDescent="0.25">
      <c r="B60" s="7" t="s">
        <v>118</v>
      </c>
      <c r="C60" s="7" t="s">
        <v>79</v>
      </c>
      <c r="D60" s="7"/>
      <c r="E60" s="7"/>
      <c r="F60" s="7"/>
      <c r="G60" s="7" t="s">
        <v>30</v>
      </c>
      <c r="H60" s="7" t="s">
        <v>8</v>
      </c>
      <c r="I60" s="7">
        <v>3</v>
      </c>
    </row>
    <row r="61" spans="2:9" ht="15.75" customHeight="1" x14ac:dyDescent="0.25">
      <c r="B61" s="7" t="s">
        <v>119</v>
      </c>
      <c r="C61" s="7" t="s">
        <v>80</v>
      </c>
      <c r="D61" s="7"/>
      <c r="E61" s="7"/>
      <c r="F61" s="7"/>
      <c r="G61" s="7" t="s">
        <v>30</v>
      </c>
      <c r="H61" s="7" t="s">
        <v>8</v>
      </c>
      <c r="I61" s="7">
        <v>2</v>
      </c>
    </row>
    <row r="62" spans="2:9" s="17" customFormat="1" ht="14.25" customHeight="1" x14ac:dyDescent="0.25">
      <c r="B62" s="7" t="s">
        <v>120</v>
      </c>
      <c r="C62" s="7" t="s">
        <v>125</v>
      </c>
      <c r="D62" s="8"/>
      <c r="E62" s="8"/>
      <c r="F62" s="8"/>
      <c r="G62" s="7" t="s">
        <v>30</v>
      </c>
      <c r="H62" s="7" t="s">
        <v>44</v>
      </c>
      <c r="I62" s="10">
        <v>2</v>
      </c>
    </row>
    <row r="63" spans="2:9" ht="15.75" customHeight="1" x14ac:dyDescent="0.25"/>
    <row r="64" spans="2:9" ht="15.75" customHeight="1" x14ac:dyDescent="0.25"/>
    <row r="65" spans="2:9" ht="15.75" customHeight="1" x14ac:dyDescent="0.25"/>
    <row r="66" spans="2:9" ht="15.75" customHeight="1" x14ac:dyDescent="0.25">
      <c r="B66" s="1" t="s">
        <v>9</v>
      </c>
      <c r="C66" s="1" t="s">
        <v>0</v>
      </c>
      <c r="D66" s="1" t="s">
        <v>1</v>
      </c>
      <c r="E66" s="1" t="s">
        <v>10</v>
      </c>
      <c r="F66" s="1" t="s">
        <v>11</v>
      </c>
      <c r="G66" s="1" t="s">
        <v>4</v>
      </c>
      <c r="H66" s="1" t="s">
        <v>12</v>
      </c>
      <c r="I66" s="1" t="s">
        <v>13</v>
      </c>
    </row>
    <row r="67" spans="2:9" ht="51" customHeight="1" x14ac:dyDescent="0.25">
      <c r="B67" s="16" t="s">
        <v>48</v>
      </c>
      <c r="C67" s="16" t="str">
        <f>Backlog!C9</f>
        <v>Registro y Control de Salidas de Inventario</v>
      </c>
      <c r="D67" s="16" t="str">
        <f>Backlog!D9</f>
        <v>Administrador, almacenero</v>
      </c>
      <c r="E67" s="16" t="str">
        <f>Backlog!E9</f>
        <v>El sistema podrá registrar salidas con validaciones</v>
      </c>
      <c r="F67" s="16" t="str">
        <f>Backlog!F9</f>
        <v>Para controlar las ventas y mantener el sotck actualizado</v>
      </c>
      <c r="G67" s="16" t="str">
        <f>Backlog!G9</f>
        <v>Mathias Tapia</v>
      </c>
      <c r="H67" s="16" t="str">
        <f>Backlog!H9</f>
        <v>Media</v>
      </c>
      <c r="I67" s="16" t="str">
        <f>Backlog!I9</f>
        <v>Terminada</v>
      </c>
    </row>
    <row r="68" spans="2:9" ht="15.75" customHeight="1" x14ac:dyDescent="0.25">
      <c r="B68" s="7"/>
      <c r="C68" s="9" t="s">
        <v>14</v>
      </c>
      <c r="D68" s="7"/>
      <c r="E68" s="7"/>
      <c r="F68" s="7"/>
      <c r="G68" s="9" t="s">
        <v>15</v>
      </c>
      <c r="H68" s="7"/>
      <c r="I68" s="9" t="s">
        <v>16</v>
      </c>
    </row>
    <row r="69" spans="2:9" ht="15.75" customHeight="1" x14ac:dyDescent="0.25">
      <c r="B69" s="7" t="s">
        <v>108</v>
      </c>
      <c r="C69" s="7" t="s">
        <v>122</v>
      </c>
      <c r="D69" s="7"/>
      <c r="E69" s="7"/>
      <c r="F69" s="7"/>
      <c r="G69" s="7" t="s">
        <v>30</v>
      </c>
      <c r="H69" s="7" t="s">
        <v>8</v>
      </c>
      <c r="I69" s="10">
        <v>1</v>
      </c>
    </row>
    <row r="70" spans="2:9" ht="15.75" customHeight="1" x14ac:dyDescent="0.25">
      <c r="B70" s="7" t="s">
        <v>109</v>
      </c>
      <c r="C70" s="7" t="s">
        <v>123</v>
      </c>
      <c r="D70" s="7"/>
      <c r="E70" s="7"/>
      <c r="F70" s="7"/>
      <c r="G70" s="7" t="s">
        <v>30</v>
      </c>
      <c r="H70" s="7" t="s">
        <v>8</v>
      </c>
      <c r="I70" s="10">
        <v>3</v>
      </c>
    </row>
    <row r="71" spans="2:9" ht="15.75" customHeight="1" x14ac:dyDescent="0.25">
      <c r="B71" s="7" t="s">
        <v>110</v>
      </c>
      <c r="C71" s="7" t="s">
        <v>124</v>
      </c>
      <c r="D71" s="7"/>
      <c r="E71" s="7"/>
      <c r="F71" s="7"/>
      <c r="G71" s="7" t="s">
        <v>30</v>
      </c>
      <c r="H71" s="7" t="s">
        <v>8</v>
      </c>
      <c r="I71" s="10">
        <v>5</v>
      </c>
    </row>
    <row r="72" spans="2:9" ht="15.75" customHeight="1" x14ac:dyDescent="0.25">
      <c r="B72" s="7" t="s">
        <v>111</v>
      </c>
      <c r="C72" s="7" t="s">
        <v>78</v>
      </c>
      <c r="D72" s="7"/>
      <c r="E72" s="7"/>
      <c r="F72" s="7"/>
      <c r="G72" s="7" t="s">
        <v>30</v>
      </c>
      <c r="H72" s="7" t="s">
        <v>8</v>
      </c>
      <c r="I72" s="7">
        <v>3</v>
      </c>
    </row>
    <row r="73" spans="2:9" ht="15.75" customHeight="1" x14ac:dyDescent="0.25">
      <c r="B73" s="7" t="s">
        <v>112</v>
      </c>
      <c r="C73" s="7" t="s">
        <v>79</v>
      </c>
      <c r="D73" s="7"/>
      <c r="E73" s="7"/>
      <c r="F73" s="7"/>
      <c r="G73" s="7" t="s">
        <v>30</v>
      </c>
      <c r="H73" s="7" t="s">
        <v>8</v>
      </c>
      <c r="I73" s="7">
        <v>2</v>
      </c>
    </row>
    <row r="74" spans="2:9" ht="15.75" customHeight="1" x14ac:dyDescent="0.25">
      <c r="B74" s="7" t="s">
        <v>113</v>
      </c>
      <c r="C74" s="7" t="s">
        <v>80</v>
      </c>
      <c r="D74" s="7"/>
      <c r="E74" s="7"/>
      <c r="F74" s="7"/>
      <c r="G74" s="7" t="s">
        <v>30</v>
      </c>
      <c r="H74" s="7" t="s">
        <v>44</v>
      </c>
      <c r="I74" s="10">
        <v>2</v>
      </c>
    </row>
    <row r="75" spans="2:9" ht="15.75" customHeight="1" x14ac:dyDescent="0.25">
      <c r="B75" s="7" t="s">
        <v>114</v>
      </c>
      <c r="C75" s="7" t="s">
        <v>126</v>
      </c>
      <c r="D75" s="8"/>
      <c r="E75" s="8"/>
      <c r="F75" s="8"/>
      <c r="G75" s="7" t="s">
        <v>30</v>
      </c>
      <c r="H75" s="7" t="s">
        <v>44</v>
      </c>
      <c r="I75" s="10">
        <v>3</v>
      </c>
    </row>
    <row r="76" spans="2:9" ht="15.75" customHeight="1" x14ac:dyDescent="0.25"/>
    <row r="77" spans="2:9" ht="15.75" customHeight="1" x14ac:dyDescent="0.25">
      <c r="F77" s="26"/>
    </row>
    <row r="78" spans="2:9" ht="15.75" customHeight="1" x14ac:dyDescent="0.25"/>
    <row r="79" spans="2:9" ht="15.75" customHeight="1" x14ac:dyDescent="0.25"/>
    <row r="80" spans="2:9" ht="15.75" customHeight="1" x14ac:dyDescent="0.3">
      <c r="B80" s="25" t="s">
        <v>99</v>
      </c>
    </row>
    <row r="81" spans="2:9" ht="15.75" customHeight="1" x14ac:dyDescent="0.25">
      <c r="B81" s="1" t="s">
        <v>9</v>
      </c>
      <c r="C81" s="1" t="s">
        <v>0</v>
      </c>
      <c r="D81" s="1" t="s">
        <v>1</v>
      </c>
      <c r="E81" s="1" t="s">
        <v>10</v>
      </c>
      <c r="F81" s="1" t="s">
        <v>11</v>
      </c>
      <c r="G81" s="1" t="s">
        <v>4</v>
      </c>
      <c r="H81" s="1" t="s">
        <v>12</v>
      </c>
      <c r="I81" s="1" t="s">
        <v>13</v>
      </c>
    </row>
    <row r="82" spans="2:9" s="8" customFormat="1" ht="45.75" customHeight="1" x14ac:dyDescent="0.25">
      <c r="B82" s="16" t="s">
        <v>49</v>
      </c>
      <c r="C82" s="16" t="str">
        <f>Backlog!C10</f>
        <v>Notificaciones y Auditoría</v>
      </c>
      <c r="D82" s="16" t="str">
        <f>Backlog!D10</f>
        <v>Administrador, almacenero</v>
      </c>
      <c r="E82" s="16" t="str">
        <f>Backlog!E10</f>
        <v>El sistema deberá generar reportes de clientes, productos y proveedores.</v>
      </c>
      <c r="F82" s="16" t="str">
        <f>Backlog!F10</f>
        <v>Para analizar datos y tomar decisiones</v>
      </c>
      <c r="G82" s="16"/>
      <c r="H82" s="16" t="s">
        <v>44</v>
      </c>
      <c r="I82" s="16" t="s">
        <v>59</v>
      </c>
    </row>
    <row r="83" spans="2:9" s="8" customFormat="1" ht="15.75" customHeight="1" x14ac:dyDescent="0.25">
      <c r="B83" s="7"/>
      <c r="C83" s="9" t="s">
        <v>14</v>
      </c>
      <c r="D83" s="7"/>
      <c r="E83" s="7"/>
      <c r="F83" s="7"/>
      <c r="G83" s="9" t="s">
        <v>15</v>
      </c>
      <c r="H83" s="7"/>
      <c r="I83" s="9" t="s">
        <v>16</v>
      </c>
    </row>
    <row r="84" spans="2:9" s="8" customFormat="1" ht="15.75" customHeight="1" x14ac:dyDescent="0.25">
      <c r="B84" s="7" t="s">
        <v>104</v>
      </c>
      <c r="C84" s="7" t="s">
        <v>127</v>
      </c>
      <c r="D84" s="7"/>
      <c r="E84" s="7"/>
      <c r="F84" s="7"/>
      <c r="G84" s="7" t="s">
        <v>75</v>
      </c>
      <c r="H84" s="7"/>
      <c r="I84" s="10">
        <v>4</v>
      </c>
    </row>
    <row r="85" spans="2:9" s="8" customFormat="1" ht="15.75" customHeight="1" x14ac:dyDescent="0.25">
      <c r="B85" s="7" t="s">
        <v>105</v>
      </c>
      <c r="C85" s="7" t="s">
        <v>128</v>
      </c>
      <c r="D85" s="7"/>
      <c r="E85" s="7"/>
      <c r="F85" s="7"/>
      <c r="G85" s="7" t="s">
        <v>75</v>
      </c>
      <c r="H85" s="7"/>
      <c r="I85" s="10">
        <v>3</v>
      </c>
    </row>
    <row r="86" spans="2:9" s="8" customFormat="1" ht="15.75" customHeight="1" x14ac:dyDescent="0.25">
      <c r="B86" s="7" t="s">
        <v>106</v>
      </c>
      <c r="C86" s="7" t="s">
        <v>129</v>
      </c>
      <c r="D86" s="7"/>
      <c r="E86" s="7"/>
      <c r="F86" s="7"/>
      <c r="G86" s="7" t="s">
        <v>75</v>
      </c>
      <c r="H86" s="7"/>
      <c r="I86" s="10">
        <v>2</v>
      </c>
    </row>
    <row r="87" spans="2:9" ht="15.75" customHeight="1" x14ac:dyDescent="0.25">
      <c r="B87" s="7" t="s">
        <v>107</v>
      </c>
      <c r="C87" s="7" t="s">
        <v>130</v>
      </c>
      <c r="D87" s="7"/>
      <c r="E87" s="7"/>
      <c r="F87" s="7"/>
      <c r="G87" s="7" t="s">
        <v>75</v>
      </c>
      <c r="H87" s="7"/>
      <c r="I87" s="7">
        <v>2</v>
      </c>
    </row>
    <row r="88" spans="2:9" ht="15.75" customHeight="1" x14ac:dyDescent="0.25">
      <c r="B88" s="7"/>
      <c r="C88" s="7"/>
      <c r="D88" s="7"/>
      <c r="E88" s="7"/>
      <c r="F88" s="7"/>
      <c r="G88" s="7"/>
      <c r="H88" s="7"/>
      <c r="I88" s="7"/>
    </row>
    <row r="89" spans="2:9" s="17" customFormat="1" ht="14.25" customHeight="1" x14ac:dyDescent="0.25">
      <c r="B89" s="7"/>
      <c r="C89" s="7"/>
      <c r="D89" s="8"/>
      <c r="E89" s="8"/>
      <c r="F89" s="8"/>
      <c r="G89" s="7"/>
      <c r="H89" s="7"/>
      <c r="I89" s="10"/>
    </row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>
      <c r="B93" s="1" t="s">
        <v>9</v>
      </c>
      <c r="C93" s="1" t="s">
        <v>0</v>
      </c>
      <c r="D93" s="1" t="s">
        <v>1</v>
      </c>
      <c r="E93" s="1" t="s">
        <v>10</v>
      </c>
      <c r="F93" s="1" t="s">
        <v>11</v>
      </c>
      <c r="G93" s="1" t="s">
        <v>4</v>
      </c>
      <c r="H93" s="1" t="s">
        <v>12</v>
      </c>
      <c r="I93" s="1" t="s">
        <v>13</v>
      </c>
    </row>
    <row r="94" spans="2:9" ht="51" customHeight="1" x14ac:dyDescent="0.25">
      <c r="B94" s="16" t="s">
        <v>50</v>
      </c>
      <c r="C94" s="16" t="str">
        <f>Backlog!C11</f>
        <v> Dashboard y Menú Principal</v>
      </c>
      <c r="D94" s="16" t="str">
        <f>Backlog!D11</f>
        <v>Administrador</v>
      </c>
      <c r="E94" s="16" t="str">
        <f>Backlog!E11</f>
        <v>El sistema podrá mejorar experiencia de usuario y reducir errores</v>
      </c>
      <c r="F94" s="16" t="str">
        <f>Backlog!F11</f>
        <v>Para navegar fácilmente y ver resúmenes útiles</v>
      </c>
      <c r="G94" s="16"/>
      <c r="H94" s="16" t="s">
        <v>44</v>
      </c>
      <c r="I94" s="16" t="s">
        <v>59</v>
      </c>
    </row>
    <row r="95" spans="2:9" ht="15.75" customHeight="1" x14ac:dyDescent="0.25">
      <c r="B95" s="7"/>
      <c r="C95" s="9" t="s">
        <v>14</v>
      </c>
      <c r="D95" s="7"/>
      <c r="E95" s="7"/>
      <c r="F95" s="7"/>
      <c r="G95" s="9" t="s">
        <v>15</v>
      </c>
      <c r="H95" s="7"/>
      <c r="I95" s="9" t="s">
        <v>16</v>
      </c>
    </row>
    <row r="96" spans="2:9" ht="15.75" customHeight="1" x14ac:dyDescent="0.25">
      <c r="B96" s="7" t="s">
        <v>100</v>
      </c>
      <c r="C96" s="7" t="s">
        <v>131</v>
      </c>
      <c r="D96" s="7"/>
      <c r="E96" s="7"/>
      <c r="F96" s="7"/>
      <c r="G96" s="7" t="s">
        <v>75</v>
      </c>
      <c r="H96" s="7"/>
      <c r="I96" s="10">
        <v>4</v>
      </c>
    </row>
    <row r="97" spans="2:9" ht="15.75" customHeight="1" x14ac:dyDescent="0.25">
      <c r="B97" s="7" t="s">
        <v>101</v>
      </c>
      <c r="C97" s="7" t="s">
        <v>132</v>
      </c>
      <c r="D97" s="7"/>
      <c r="E97" s="7"/>
      <c r="F97" s="7"/>
      <c r="G97" s="7" t="s">
        <v>75</v>
      </c>
      <c r="H97" s="7"/>
      <c r="I97" s="10">
        <v>4</v>
      </c>
    </row>
    <row r="98" spans="2:9" ht="15.75" customHeight="1" x14ac:dyDescent="0.25">
      <c r="B98" s="7" t="s">
        <v>102</v>
      </c>
      <c r="C98" s="7" t="s">
        <v>133</v>
      </c>
      <c r="D98" s="7"/>
      <c r="E98" s="7"/>
      <c r="F98" s="7"/>
      <c r="G98" s="7" t="s">
        <v>75</v>
      </c>
      <c r="H98" s="7"/>
      <c r="I98" s="10">
        <v>2</v>
      </c>
    </row>
    <row r="99" spans="2:9" ht="15.75" customHeight="1" x14ac:dyDescent="0.25">
      <c r="B99" s="7" t="s">
        <v>103</v>
      </c>
      <c r="C99" s="7" t="s">
        <v>134</v>
      </c>
      <c r="D99" s="7"/>
      <c r="E99" s="7"/>
      <c r="F99" s="7"/>
      <c r="G99" s="7" t="s">
        <v>75</v>
      </c>
      <c r="H99" s="7"/>
      <c r="I99" s="10">
        <v>1</v>
      </c>
    </row>
    <row r="100" spans="2:9" ht="15.75" customHeight="1" x14ac:dyDescent="0.25">
      <c r="B100" s="7"/>
      <c r="C100" s="7"/>
      <c r="D100" s="7"/>
      <c r="E100" s="7"/>
      <c r="F100" s="7"/>
      <c r="G100" s="7"/>
      <c r="H100" s="7"/>
      <c r="I100" s="7"/>
    </row>
    <row r="101" spans="2:9" ht="15.75" customHeight="1" x14ac:dyDescent="0.25">
      <c r="B101" s="7"/>
      <c r="C101" s="7"/>
      <c r="D101" s="7"/>
      <c r="E101" s="7"/>
      <c r="F101" s="7"/>
      <c r="G101" s="7"/>
      <c r="H101" s="7"/>
      <c r="I101" s="7"/>
    </row>
    <row r="102" spans="2:9" ht="15.75" customHeight="1" x14ac:dyDescent="0.25">
      <c r="B102" s="7"/>
      <c r="C102" s="7"/>
      <c r="D102" s="8"/>
      <c r="E102" s="8"/>
      <c r="F102" s="8"/>
      <c r="G102" s="7"/>
      <c r="H102" s="7"/>
      <c r="I102" s="10"/>
    </row>
    <row r="103" spans="2:9" ht="15.75" customHeight="1" x14ac:dyDescent="0.25"/>
    <row r="104" spans="2:9" ht="15.75" customHeight="1" x14ac:dyDescent="0.25"/>
    <row r="105" spans="2:9" ht="15.75" customHeight="1" x14ac:dyDescent="0.25"/>
    <row r="106" spans="2:9" ht="15.75" customHeight="1" x14ac:dyDescent="0.25"/>
    <row r="107" spans="2:9" ht="15.75" customHeight="1" x14ac:dyDescent="0.25"/>
    <row r="108" spans="2:9" ht="15.75" customHeight="1" x14ac:dyDescent="0.25"/>
    <row r="109" spans="2:9" ht="15.75" customHeight="1" x14ac:dyDescent="0.25"/>
    <row r="110" spans="2:9" ht="15.75" customHeight="1" x14ac:dyDescent="0.25"/>
    <row r="111" spans="2:9" ht="15.75" customHeight="1" x14ac:dyDescent="0.25"/>
    <row r="112" spans="2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5">
    <mergeCell ref="C9:F9"/>
    <mergeCell ref="C10:F10"/>
    <mergeCell ref="C6:F6"/>
    <mergeCell ref="C7:F7"/>
    <mergeCell ref="C8:F8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8"/>
  <sheetViews>
    <sheetView topLeftCell="A4" zoomScale="70" zoomScaleNormal="70" workbookViewId="0">
      <selection activeCell="B58" sqref="B58:V65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41" width="12.44140625" customWidth="1"/>
  </cols>
  <sheetData>
    <row r="1" spans="1:24" ht="15.75" customHeight="1" x14ac:dyDescent="0.25"/>
    <row r="2" spans="1:24" ht="15.75" customHeight="1" x14ac:dyDescent="0.25"/>
    <row r="3" spans="1:24" ht="15.75" customHeight="1" x14ac:dyDescent="0.25">
      <c r="B3" s="2"/>
      <c r="C3" s="2" t="s">
        <v>16</v>
      </c>
      <c r="D3" s="2" t="s">
        <v>143</v>
      </c>
      <c r="E3" s="2" t="s">
        <v>139</v>
      </c>
      <c r="F3" s="2" t="s">
        <v>138</v>
      </c>
      <c r="G3" s="2" t="s">
        <v>137</v>
      </c>
      <c r="H3" s="2" t="s">
        <v>136</v>
      </c>
      <c r="I3" s="2" t="s">
        <v>140</v>
      </c>
      <c r="J3" s="2" t="s">
        <v>141</v>
      </c>
      <c r="K3" s="2" t="s">
        <v>142</v>
      </c>
      <c r="L3" s="2" t="s">
        <v>135</v>
      </c>
      <c r="M3" s="2" t="s">
        <v>95</v>
      </c>
      <c r="N3" s="2" t="s">
        <v>90</v>
      </c>
      <c r="O3" s="2" t="s">
        <v>91</v>
      </c>
      <c r="P3" s="2" t="s">
        <v>92</v>
      </c>
      <c r="Q3" s="2" t="s">
        <v>93</v>
      </c>
      <c r="R3" s="2" t="s">
        <v>94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</row>
    <row r="4" spans="1:24" ht="15.75" customHeight="1" x14ac:dyDescent="0.25">
      <c r="B4" s="21" t="s">
        <v>17</v>
      </c>
      <c r="C4" s="30">
        <v>2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1</v>
      </c>
      <c r="X4" s="3">
        <f t="shared" ref="X4:X13" si="0">SUM(N4:W4)</f>
        <v>1</v>
      </c>
    </row>
    <row r="5" spans="1:24" ht="15.75" customHeight="1" x14ac:dyDescent="0.25">
      <c r="B5" s="21" t="s">
        <v>18</v>
      </c>
      <c r="C5" s="30">
        <v>1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1</v>
      </c>
      <c r="X5" s="3">
        <f t="shared" si="0"/>
        <v>1</v>
      </c>
    </row>
    <row r="6" spans="1:24" ht="15.75" customHeight="1" x14ac:dyDescent="0.25">
      <c r="A6" s="2"/>
      <c r="B6" s="21" t="s">
        <v>19</v>
      </c>
      <c r="C6" s="30">
        <v>4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2</v>
      </c>
      <c r="W6" s="33">
        <v>2</v>
      </c>
      <c r="X6" s="3">
        <f t="shared" si="0"/>
        <v>4</v>
      </c>
    </row>
    <row r="7" spans="1:24" ht="15.75" customHeight="1" x14ac:dyDescent="0.25">
      <c r="B7" s="21" t="s">
        <v>86</v>
      </c>
      <c r="C7" s="30">
        <v>4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2</v>
      </c>
      <c r="V7" s="33">
        <v>2</v>
      </c>
      <c r="W7" s="33">
        <v>0</v>
      </c>
      <c r="X7" s="3">
        <f t="shared" si="0"/>
        <v>4</v>
      </c>
    </row>
    <row r="8" spans="1:24" ht="15.75" customHeight="1" x14ac:dyDescent="0.25">
      <c r="B8" s="21" t="s">
        <v>87</v>
      </c>
      <c r="C8" s="30">
        <v>4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4">
        <v>0</v>
      </c>
      <c r="O8" s="34">
        <v>0</v>
      </c>
      <c r="P8" s="34">
        <v>0</v>
      </c>
      <c r="Q8" s="33">
        <v>0</v>
      </c>
      <c r="R8" s="34">
        <v>0</v>
      </c>
      <c r="S8" s="34">
        <v>0</v>
      </c>
      <c r="T8" s="33">
        <v>2</v>
      </c>
      <c r="U8" s="33">
        <v>2</v>
      </c>
      <c r="V8" s="33">
        <v>0</v>
      </c>
      <c r="W8" s="33">
        <v>0</v>
      </c>
      <c r="X8" s="3">
        <f t="shared" si="0"/>
        <v>4</v>
      </c>
    </row>
    <row r="9" spans="1:24" ht="15.75" customHeight="1" x14ac:dyDescent="0.25">
      <c r="B9" s="21" t="s">
        <v>34</v>
      </c>
      <c r="C9" s="30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1</v>
      </c>
      <c r="X9" s="3">
        <f t="shared" si="0"/>
        <v>1</v>
      </c>
    </row>
    <row r="10" spans="1:24" ht="15.75" customHeight="1" x14ac:dyDescent="0.25">
      <c r="B10" s="21" t="s">
        <v>35</v>
      </c>
      <c r="C10" s="30">
        <v>3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2</v>
      </c>
      <c r="V10" s="33">
        <v>1</v>
      </c>
      <c r="W10" s="33">
        <v>0</v>
      </c>
      <c r="X10" s="3">
        <f t="shared" si="0"/>
        <v>3</v>
      </c>
    </row>
    <row r="11" spans="1:24" ht="15.75" customHeight="1" x14ac:dyDescent="0.25">
      <c r="B11" s="21" t="s">
        <v>36</v>
      </c>
      <c r="C11" s="30">
        <v>2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2</v>
      </c>
      <c r="V11" s="33">
        <v>0</v>
      </c>
      <c r="W11" s="33">
        <v>0</v>
      </c>
      <c r="X11" s="3">
        <f t="shared" si="0"/>
        <v>2</v>
      </c>
    </row>
    <row r="12" spans="1:24" ht="15.75" customHeight="1" x14ac:dyDescent="0.25">
      <c r="B12" s="21" t="s">
        <v>53</v>
      </c>
      <c r="C12" s="30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1</v>
      </c>
      <c r="U12" s="33">
        <v>1</v>
      </c>
      <c r="V12" s="33">
        <v>0</v>
      </c>
      <c r="W12" s="33">
        <v>0</v>
      </c>
      <c r="X12" s="3">
        <f t="shared" si="0"/>
        <v>2</v>
      </c>
    </row>
    <row r="13" spans="1:24" ht="15.75" customHeight="1" x14ac:dyDescent="0.25">
      <c r="B13" s="21" t="s">
        <v>55</v>
      </c>
      <c r="C13" s="30">
        <v>1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1</v>
      </c>
      <c r="T13" s="33">
        <v>0</v>
      </c>
      <c r="U13" s="33">
        <v>0</v>
      </c>
      <c r="V13" s="33">
        <v>0</v>
      </c>
      <c r="W13" s="33">
        <v>0</v>
      </c>
      <c r="X13" s="3">
        <f t="shared" si="0"/>
        <v>1</v>
      </c>
    </row>
    <row r="14" spans="1:24" ht="15.75" customHeight="1" x14ac:dyDescent="0.25">
      <c r="B14" s="22" t="s">
        <v>63</v>
      </c>
      <c r="C14" s="30">
        <f>sprint1!I30</f>
        <v>1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1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">
        <f t="shared" ref="X14:X47" si="1">SUM(N14:W14)</f>
        <v>1</v>
      </c>
    </row>
    <row r="15" spans="1:24" ht="15.75" customHeight="1" x14ac:dyDescent="0.25">
      <c r="B15" s="23" t="s">
        <v>64</v>
      </c>
      <c r="C15" s="30">
        <f>sprint1!I31</f>
        <v>3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3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">
        <f t="shared" si="1"/>
        <v>3</v>
      </c>
    </row>
    <row r="16" spans="1:24" ht="15.75" customHeight="1" x14ac:dyDescent="0.25">
      <c r="B16" s="23" t="s">
        <v>65</v>
      </c>
      <c r="C16" s="30">
        <f>sprint1!I32</f>
        <v>5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1</v>
      </c>
      <c r="Q16" s="33">
        <v>3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">
        <f t="shared" si="1"/>
        <v>4</v>
      </c>
    </row>
    <row r="17" spans="2:24" ht="15.75" customHeight="1" x14ac:dyDescent="0.25">
      <c r="B17" s="23" t="s">
        <v>66</v>
      </c>
      <c r="C17" s="30">
        <f>sprint1!I33</f>
        <v>3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2</v>
      </c>
      <c r="Q17" s="33">
        <v>1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">
        <f t="shared" si="1"/>
        <v>3</v>
      </c>
    </row>
    <row r="18" spans="2:24" ht="15.75" customHeight="1" x14ac:dyDescent="0.25">
      <c r="B18" s="23" t="s">
        <v>67</v>
      </c>
      <c r="C18" s="30">
        <f>sprint1!I34</f>
        <v>2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1</v>
      </c>
      <c r="Q18" s="33">
        <v>1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">
        <f t="shared" si="1"/>
        <v>2</v>
      </c>
    </row>
    <row r="19" spans="2:24" ht="15.75" customHeight="1" x14ac:dyDescent="0.25">
      <c r="B19" s="23" t="s">
        <v>68</v>
      </c>
      <c r="C19" s="30">
        <f>sprint1!I35</f>
        <v>2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2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">
        <f t="shared" si="1"/>
        <v>2</v>
      </c>
    </row>
    <row r="20" spans="2:24" ht="15.75" customHeight="1" x14ac:dyDescent="0.25">
      <c r="B20" s="23" t="s">
        <v>69</v>
      </c>
      <c r="C20" s="30">
        <f>sprint1!I42</f>
        <v>1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">
        <f t="shared" si="1"/>
        <v>1</v>
      </c>
    </row>
    <row r="21" spans="2:24" ht="15.75" customHeight="1" x14ac:dyDescent="0.25">
      <c r="B21" s="23" t="s">
        <v>70</v>
      </c>
      <c r="C21" s="30">
        <f>sprint1!I43</f>
        <v>3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3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">
        <f t="shared" si="1"/>
        <v>3</v>
      </c>
    </row>
    <row r="22" spans="2:24" ht="15.75" customHeight="1" x14ac:dyDescent="0.25">
      <c r="B22" s="23" t="s">
        <v>71</v>
      </c>
      <c r="C22" s="30">
        <f>sprint1!I44</f>
        <v>2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1</v>
      </c>
      <c r="P22" s="33">
        <v>1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">
        <f t="shared" si="1"/>
        <v>2</v>
      </c>
    </row>
    <row r="23" spans="2:24" ht="15" customHeight="1" x14ac:dyDescent="0.25">
      <c r="B23" s="23" t="s">
        <v>72</v>
      </c>
      <c r="C23" s="30">
        <f>sprint1!I45</f>
        <v>5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3</v>
      </c>
      <c r="P23" s="33">
        <v>1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">
        <f t="shared" si="1"/>
        <v>4</v>
      </c>
    </row>
    <row r="24" spans="2:24" ht="15" customHeight="1" x14ac:dyDescent="0.25">
      <c r="B24" s="23" t="s">
        <v>73</v>
      </c>
      <c r="C24" s="30">
        <f>sprint1!I46</f>
        <v>4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2</v>
      </c>
      <c r="P24" s="33">
        <v>2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">
        <f t="shared" si="1"/>
        <v>4</v>
      </c>
    </row>
    <row r="25" spans="2:24" ht="15.75" customHeight="1" x14ac:dyDescent="0.25">
      <c r="B25" s="23" t="s">
        <v>74</v>
      </c>
      <c r="C25" s="30">
        <f>sprint1!I47</f>
        <v>2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2</v>
      </c>
      <c r="N25" s="33">
        <v>2</v>
      </c>
      <c r="O25" s="33">
        <v>2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">
        <f t="shared" si="1"/>
        <v>4</v>
      </c>
    </row>
    <row r="26" spans="2:24" ht="15.75" customHeight="1" x14ac:dyDescent="0.25">
      <c r="B26" s="23" t="s">
        <v>84</v>
      </c>
      <c r="C26" s="30">
        <f>sprint1!I48</f>
        <v>2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4</v>
      </c>
      <c r="N26" s="33">
        <v>2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">
        <f t="shared" si="1"/>
        <v>2</v>
      </c>
    </row>
    <row r="27" spans="2:24" ht="15.75" customHeight="1" x14ac:dyDescent="0.25">
      <c r="B27" s="7" t="s">
        <v>115</v>
      </c>
      <c r="C27" s="31">
        <v>1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1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">
        <f>SUM(D27:W27)</f>
        <v>1</v>
      </c>
    </row>
    <row r="28" spans="2:24" ht="15.75" customHeight="1" x14ac:dyDescent="0.25">
      <c r="B28" s="7" t="s">
        <v>116</v>
      </c>
      <c r="C28" s="31">
        <v>3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1</v>
      </c>
      <c r="K28" s="33">
        <v>1</v>
      </c>
      <c r="L28" s="33">
        <v>1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">
        <f t="shared" ref="X28:X47" si="2">SUM(D28:W28)</f>
        <v>3</v>
      </c>
    </row>
    <row r="29" spans="2:24" ht="15.75" customHeight="1" x14ac:dyDescent="0.25">
      <c r="B29" s="7" t="s">
        <v>117</v>
      </c>
      <c r="C29" s="31">
        <v>5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1</v>
      </c>
      <c r="K29" s="33">
        <v>2</v>
      </c>
      <c r="L29" s="33">
        <v>2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">
        <f t="shared" si="2"/>
        <v>5</v>
      </c>
    </row>
    <row r="30" spans="2:24" ht="15.6" customHeight="1" x14ac:dyDescent="0.25">
      <c r="B30" s="7" t="s">
        <v>118</v>
      </c>
      <c r="C30" s="32">
        <v>3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2</v>
      </c>
      <c r="K30" s="33">
        <v>1</v>
      </c>
      <c r="L30" s="33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">
        <f t="shared" si="2"/>
        <v>3</v>
      </c>
    </row>
    <row r="31" spans="2:24" ht="15.75" customHeight="1" x14ac:dyDescent="0.25">
      <c r="B31" s="7" t="s">
        <v>119</v>
      </c>
      <c r="C31" s="32">
        <v>2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2</v>
      </c>
      <c r="K31" s="33">
        <v>0</v>
      </c>
      <c r="L31" s="33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">
        <f t="shared" si="2"/>
        <v>2</v>
      </c>
    </row>
    <row r="32" spans="2:24" ht="15.75" customHeight="1" x14ac:dyDescent="0.25">
      <c r="B32" s="7" t="s">
        <v>120</v>
      </c>
      <c r="C32" s="31">
        <v>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1</v>
      </c>
      <c r="K32" s="33">
        <v>0</v>
      </c>
      <c r="L32" s="33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">
        <f t="shared" si="2"/>
        <v>1</v>
      </c>
    </row>
    <row r="33" spans="2:24" ht="15.75" customHeight="1" x14ac:dyDescent="0.25">
      <c r="B33" s="7" t="s">
        <v>108</v>
      </c>
      <c r="C33" s="31">
        <v>1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1</v>
      </c>
      <c r="J33" s="33">
        <v>0</v>
      </c>
      <c r="K33" s="33">
        <v>0</v>
      </c>
      <c r="L33" s="33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">
        <f t="shared" si="2"/>
        <v>1</v>
      </c>
    </row>
    <row r="34" spans="2:24" ht="15.75" customHeight="1" x14ac:dyDescent="0.25">
      <c r="B34" s="7" t="s">
        <v>109</v>
      </c>
      <c r="C34" s="31">
        <v>3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3</v>
      </c>
      <c r="J34" s="33">
        <v>0</v>
      </c>
      <c r="K34" s="33">
        <v>0</v>
      </c>
      <c r="L34" s="33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">
        <f t="shared" si="2"/>
        <v>3</v>
      </c>
    </row>
    <row r="35" spans="2:24" ht="15.75" customHeight="1" x14ac:dyDescent="0.25">
      <c r="B35" s="7" t="s">
        <v>110</v>
      </c>
      <c r="C35" s="31">
        <v>5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2</v>
      </c>
      <c r="J35" s="33">
        <v>2</v>
      </c>
      <c r="K35" s="33">
        <v>0</v>
      </c>
      <c r="L35" s="33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">
        <f t="shared" si="2"/>
        <v>4</v>
      </c>
    </row>
    <row r="36" spans="2:24" ht="15.75" customHeight="1" x14ac:dyDescent="0.25">
      <c r="B36" s="7" t="s">
        <v>111</v>
      </c>
      <c r="C36" s="32">
        <v>3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2</v>
      </c>
      <c r="J36" s="33">
        <v>0</v>
      </c>
      <c r="K36" s="33">
        <v>0</v>
      </c>
      <c r="L36" s="33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">
        <f t="shared" si="2"/>
        <v>2</v>
      </c>
    </row>
    <row r="37" spans="2:24" ht="15.75" customHeight="1" x14ac:dyDescent="0.25">
      <c r="B37" s="7" t="s">
        <v>112</v>
      </c>
      <c r="C37" s="32">
        <v>2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1</v>
      </c>
      <c r="J37" s="33">
        <v>0</v>
      </c>
      <c r="K37" s="33">
        <v>0</v>
      </c>
      <c r="L37" s="33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">
        <f t="shared" si="2"/>
        <v>1</v>
      </c>
    </row>
    <row r="38" spans="2:24" ht="15.75" customHeight="1" x14ac:dyDescent="0.25">
      <c r="B38" s="7" t="s">
        <v>113</v>
      </c>
      <c r="C38" s="31">
        <v>2</v>
      </c>
      <c r="D38" s="33">
        <v>0</v>
      </c>
      <c r="E38" s="33">
        <v>0</v>
      </c>
      <c r="F38" s="33">
        <v>0</v>
      </c>
      <c r="G38" s="33">
        <v>0</v>
      </c>
      <c r="H38" s="33">
        <v>1</v>
      </c>
      <c r="I38" s="33">
        <v>0</v>
      </c>
      <c r="J38" s="33">
        <v>0</v>
      </c>
      <c r="K38" s="33">
        <v>0</v>
      </c>
      <c r="L38" s="33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">
        <f t="shared" si="2"/>
        <v>1</v>
      </c>
    </row>
    <row r="39" spans="2:24" ht="15.75" customHeight="1" x14ac:dyDescent="0.25">
      <c r="B39" s="7" t="s">
        <v>114</v>
      </c>
      <c r="C39" s="31">
        <v>3</v>
      </c>
      <c r="D39" s="33">
        <v>0</v>
      </c>
      <c r="E39" s="33">
        <v>0</v>
      </c>
      <c r="F39" s="33">
        <v>0</v>
      </c>
      <c r="G39" s="33">
        <v>0</v>
      </c>
      <c r="H39" s="33">
        <v>3</v>
      </c>
      <c r="I39" s="33">
        <v>0</v>
      </c>
      <c r="J39" s="33">
        <v>0</v>
      </c>
      <c r="K39" s="33">
        <v>0</v>
      </c>
      <c r="L39" s="33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">
        <f t="shared" si="2"/>
        <v>3</v>
      </c>
    </row>
    <row r="40" spans="2:24" ht="15.75" customHeight="1" x14ac:dyDescent="0.25">
      <c r="B40" s="7" t="s">
        <v>104</v>
      </c>
      <c r="C40" s="31">
        <v>4</v>
      </c>
      <c r="D40" s="33">
        <v>0</v>
      </c>
      <c r="E40" s="33">
        <v>0</v>
      </c>
      <c r="F40" s="33">
        <v>0</v>
      </c>
      <c r="G40" s="33">
        <v>0</v>
      </c>
      <c r="H40" s="33">
        <v>2</v>
      </c>
      <c r="I40" s="33">
        <v>3</v>
      </c>
      <c r="J40" s="33">
        <v>0</v>
      </c>
      <c r="K40" s="33">
        <v>0</v>
      </c>
      <c r="L40" s="33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">
        <f t="shared" si="2"/>
        <v>5</v>
      </c>
    </row>
    <row r="41" spans="2:24" ht="15.75" customHeight="1" x14ac:dyDescent="0.25">
      <c r="B41" s="7" t="s">
        <v>105</v>
      </c>
      <c r="C41" s="31">
        <v>3</v>
      </c>
      <c r="D41" s="33">
        <v>0</v>
      </c>
      <c r="E41" s="33">
        <v>0</v>
      </c>
      <c r="F41" s="33">
        <v>0</v>
      </c>
      <c r="G41" s="33">
        <v>0</v>
      </c>
      <c r="H41" s="33">
        <v>3</v>
      </c>
      <c r="I41" s="33">
        <v>0</v>
      </c>
      <c r="J41" s="33">
        <v>0</v>
      </c>
      <c r="K41" s="33">
        <v>0</v>
      </c>
      <c r="L41" s="33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">
        <f t="shared" si="2"/>
        <v>3</v>
      </c>
    </row>
    <row r="42" spans="2:24" ht="15.75" customHeight="1" x14ac:dyDescent="0.25">
      <c r="B42" s="7" t="s">
        <v>106</v>
      </c>
      <c r="C42" s="31">
        <v>2</v>
      </c>
      <c r="D42" s="33">
        <v>0</v>
      </c>
      <c r="E42" s="33">
        <v>0</v>
      </c>
      <c r="F42" s="33">
        <v>0</v>
      </c>
      <c r="G42" s="33">
        <v>2</v>
      </c>
      <c r="H42" s="33">
        <v>1</v>
      </c>
      <c r="I42" s="33">
        <v>0</v>
      </c>
      <c r="J42" s="33">
        <v>0</v>
      </c>
      <c r="K42" s="33">
        <v>0</v>
      </c>
      <c r="L42" s="33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">
        <f t="shared" si="2"/>
        <v>3</v>
      </c>
    </row>
    <row r="43" spans="2:24" ht="15.75" customHeight="1" x14ac:dyDescent="0.25">
      <c r="B43" s="7" t="s">
        <v>107</v>
      </c>
      <c r="C43" s="31">
        <v>2</v>
      </c>
      <c r="D43" s="33">
        <v>0</v>
      </c>
      <c r="E43" s="33">
        <v>0</v>
      </c>
      <c r="F43" s="33">
        <v>2</v>
      </c>
      <c r="G43" s="33">
        <v>2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">
        <f t="shared" si="2"/>
        <v>4</v>
      </c>
    </row>
    <row r="44" spans="2:24" ht="15.75" customHeight="1" x14ac:dyDescent="0.25">
      <c r="B44" s="7" t="s">
        <v>100</v>
      </c>
      <c r="C44" s="31">
        <v>4</v>
      </c>
      <c r="D44" s="33">
        <v>0</v>
      </c>
      <c r="E44" s="33">
        <v>0</v>
      </c>
      <c r="F44" s="33">
        <v>3</v>
      </c>
      <c r="G44" s="33">
        <v>1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">
        <f t="shared" si="2"/>
        <v>4</v>
      </c>
    </row>
    <row r="45" spans="2:24" ht="15.75" customHeight="1" x14ac:dyDescent="0.25">
      <c r="B45" s="7" t="s">
        <v>101</v>
      </c>
      <c r="C45" s="31">
        <v>4</v>
      </c>
      <c r="D45" s="33">
        <v>0</v>
      </c>
      <c r="E45" s="33">
        <v>2</v>
      </c>
      <c r="F45" s="33">
        <v>2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">
        <f t="shared" si="2"/>
        <v>4</v>
      </c>
    </row>
    <row r="46" spans="2:24" ht="15.75" customHeight="1" x14ac:dyDescent="0.25">
      <c r="B46" s="7" t="s">
        <v>102</v>
      </c>
      <c r="C46" s="31">
        <v>2</v>
      </c>
      <c r="D46" s="33">
        <v>0</v>
      </c>
      <c r="E46" s="33">
        <v>1</v>
      </c>
      <c r="F46" s="33">
        <v>1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">
        <f t="shared" si="2"/>
        <v>2</v>
      </c>
    </row>
    <row r="47" spans="2:24" ht="15.75" customHeight="1" x14ac:dyDescent="0.25">
      <c r="B47" s="7" t="s">
        <v>103</v>
      </c>
      <c r="C47" s="31">
        <v>1</v>
      </c>
      <c r="D47" s="33">
        <v>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">
        <f t="shared" si="2"/>
        <v>1</v>
      </c>
    </row>
    <row r="48" spans="2:24" ht="15.75" customHeight="1" x14ac:dyDescent="0.25"/>
    <row r="49" spans="2:23" ht="15.75" customHeight="1" x14ac:dyDescent="0.25"/>
    <row r="50" spans="2:23" ht="15.75" customHeight="1" x14ac:dyDescent="0.25"/>
    <row r="51" spans="2:23" ht="15.75" customHeight="1" x14ac:dyDescent="0.25"/>
    <row r="52" spans="2:23" ht="15.75" customHeight="1" x14ac:dyDescent="0.25"/>
    <row r="53" spans="2:23" ht="15.75" customHeight="1" x14ac:dyDescent="0.25"/>
    <row r="54" spans="2:23" ht="15.75" customHeight="1" x14ac:dyDescent="0.25">
      <c r="B54" s="4" t="s">
        <v>26</v>
      </c>
      <c r="C54" s="2">
        <f>SUM(C4:C47)</f>
        <v>116</v>
      </c>
      <c r="D54" s="2">
        <f>C54-SUM(D4:D47)</f>
        <v>115</v>
      </c>
      <c r="E54" s="2">
        <f>D54-SUM(E4:E47)</f>
        <v>112</v>
      </c>
      <c r="F54" s="2">
        <f t="shared" ref="F54:W54" si="3">E54-SUM(F4:F47)</f>
        <v>104</v>
      </c>
      <c r="G54" s="2">
        <f t="shared" si="3"/>
        <v>99</v>
      </c>
      <c r="H54" s="2">
        <f t="shared" si="3"/>
        <v>89</v>
      </c>
      <c r="I54" s="2">
        <f t="shared" si="3"/>
        <v>77</v>
      </c>
      <c r="J54" s="2">
        <f t="shared" si="3"/>
        <v>68</v>
      </c>
      <c r="K54" s="2">
        <f t="shared" si="3"/>
        <v>64</v>
      </c>
      <c r="L54" s="2">
        <f t="shared" si="3"/>
        <v>60</v>
      </c>
      <c r="M54" s="2">
        <f t="shared" si="3"/>
        <v>54</v>
      </c>
      <c r="N54" s="2">
        <f t="shared" si="3"/>
        <v>50</v>
      </c>
      <c r="O54" s="2">
        <f t="shared" si="3"/>
        <v>42</v>
      </c>
      <c r="P54" s="2">
        <f t="shared" si="3"/>
        <v>30</v>
      </c>
      <c r="Q54" s="2">
        <f t="shared" si="3"/>
        <v>23</v>
      </c>
      <c r="R54" s="2">
        <f t="shared" si="3"/>
        <v>19</v>
      </c>
      <c r="S54" s="2">
        <f t="shared" si="3"/>
        <v>18</v>
      </c>
      <c r="T54" s="2">
        <f t="shared" si="3"/>
        <v>15</v>
      </c>
      <c r="U54" s="2">
        <f t="shared" si="3"/>
        <v>6</v>
      </c>
      <c r="V54" s="2">
        <f t="shared" si="3"/>
        <v>1</v>
      </c>
      <c r="W54" s="2">
        <f t="shared" si="3"/>
        <v>-4</v>
      </c>
    </row>
    <row r="55" spans="2:23" ht="15.75" customHeight="1" x14ac:dyDescent="0.25">
      <c r="B55" s="4" t="s">
        <v>27</v>
      </c>
      <c r="C55" s="2">
        <f>SUM(C4:C47)</f>
        <v>116</v>
      </c>
      <c r="D55" s="24">
        <f>C55-(SUM($C$4:$C$47)/20)</f>
        <v>110.2</v>
      </c>
      <c r="E55" s="24">
        <f t="shared" ref="E55:W55" si="4">D55-(SUM($C$4:$C$47)/20)</f>
        <v>104.4</v>
      </c>
      <c r="F55" s="24">
        <f t="shared" si="4"/>
        <v>98.600000000000009</v>
      </c>
      <c r="G55" s="24">
        <f t="shared" si="4"/>
        <v>92.800000000000011</v>
      </c>
      <c r="H55" s="24">
        <f t="shared" si="4"/>
        <v>87.000000000000014</v>
      </c>
      <c r="I55" s="24">
        <f t="shared" si="4"/>
        <v>81.200000000000017</v>
      </c>
      <c r="J55" s="24">
        <f t="shared" si="4"/>
        <v>75.40000000000002</v>
      </c>
      <c r="K55" s="24">
        <f t="shared" si="4"/>
        <v>69.600000000000023</v>
      </c>
      <c r="L55" s="24">
        <f t="shared" si="4"/>
        <v>63.800000000000026</v>
      </c>
      <c r="M55" s="24">
        <f t="shared" si="4"/>
        <v>58.000000000000028</v>
      </c>
      <c r="N55" s="24">
        <f t="shared" si="4"/>
        <v>52.200000000000031</v>
      </c>
      <c r="O55" s="24">
        <f t="shared" si="4"/>
        <v>46.400000000000034</v>
      </c>
      <c r="P55" s="24">
        <f t="shared" si="4"/>
        <v>40.600000000000037</v>
      </c>
      <c r="Q55" s="24">
        <f t="shared" si="4"/>
        <v>34.80000000000004</v>
      </c>
      <c r="R55" s="24">
        <f t="shared" si="4"/>
        <v>29.000000000000039</v>
      </c>
      <c r="S55" s="24">
        <f t="shared" si="4"/>
        <v>23.200000000000038</v>
      </c>
      <c r="T55" s="24">
        <f t="shared" si="4"/>
        <v>17.400000000000038</v>
      </c>
      <c r="U55" s="24">
        <f t="shared" si="4"/>
        <v>11.600000000000037</v>
      </c>
      <c r="V55" s="24">
        <f t="shared" si="4"/>
        <v>5.8000000000000371</v>
      </c>
      <c r="W55" s="24">
        <f t="shared" si="4"/>
        <v>3.730349362740526E-14</v>
      </c>
    </row>
    <row r="56" spans="2:23" ht="15.75" customHeight="1" x14ac:dyDescent="0.25"/>
    <row r="57" spans="2:23" ht="15.75" customHeight="1" x14ac:dyDescent="0.25"/>
    <row r="58" spans="2:23" ht="15.75" customHeight="1" x14ac:dyDescent="0.25">
      <c r="B58" s="29" t="s">
        <v>28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2:23" ht="15.75" customHeight="1" x14ac:dyDescent="0.2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2:23" ht="15.75" customHeight="1" x14ac:dyDescent="0.2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2:23" ht="15.75" customHeight="1" x14ac:dyDescent="0.2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2:23" ht="15.75" customHeight="1" x14ac:dyDescent="0.2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2:23" ht="15.75" customHeight="1" x14ac:dyDescent="0.2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2:23" ht="15.75" customHeight="1" x14ac:dyDescent="0.2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2:22" ht="15.75" customHeight="1" x14ac:dyDescent="0.2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2:22" ht="15.75" customHeight="1" x14ac:dyDescent="0.25"/>
    <row r="67" spans="2:22" ht="15.75" customHeight="1" x14ac:dyDescent="0.25"/>
    <row r="68" spans="2:22" ht="15.75" customHeight="1" x14ac:dyDescent="0.25"/>
    <row r="69" spans="2:22" ht="15.75" customHeight="1" x14ac:dyDescent="0.25"/>
    <row r="70" spans="2:22" ht="15.75" customHeight="1" x14ac:dyDescent="0.25"/>
    <row r="71" spans="2:22" ht="15.75" customHeight="1" x14ac:dyDescent="0.25"/>
    <row r="72" spans="2:22" ht="15.75" customHeight="1" x14ac:dyDescent="0.25"/>
    <row r="73" spans="2:22" ht="15.75" customHeight="1" x14ac:dyDescent="0.25"/>
    <row r="74" spans="2:22" ht="15.75" customHeight="1" x14ac:dyDescent="0.25"/>
    <row r="75" spans="2:22" ht="15.75" customHeight="1" x14ac:dyDescent="0.25"/>
    <row r="76" spans="2:22" ht="15.75" customHeight="1" x14ac:dyDescent="0.25"/>
    <row r="77" spans="2:22" ht="15.75" customHeight="1" x14ac:dyDescent="0.25"/>
    <row r="78" spans="2:22" ht="15.75" customHeight="1" x14ac:dyDescent="0.25"/>
    <row r="79" spans="2:22" ht="15.75" customHeight="1" x14ac:dyDescent="0.25"/>
    <row r="80" spans="2:2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58:V65"/>
  </mergeCells>
  <phoneticPr fontId="3" type="noConversion"/>
  <pageMargins left="0.7" right="0.7" top="0.75" bottom="0.75" header="0" footer="0"/>
  <pageSetup orientation="landscape"/>
  <ignoredErrors>
    <ignoredError sqref="X4:X13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FERNANDO TAPIA ARIAS</cp:lastModifiedBy>
  <dcterms:created xsi:type="dcterms:W3CDTF">2023-06-05T13:12:31Z</dcterms:created>
  <dcterms:modified xsi:type="dcterms:W3CDTF">2025-08-06T04:23:37Z</dcterms:modified>
</cp:coreProperties>
</file>