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62" i="1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14"/>
  <c r="Z14"/>
  <c r="T48" i="2"/>
  <c r="S48"/>
  <c r="R48"/>
  <c r="Q48"/>
  <c r="P48"/>
  <c r="O48"/>
  <c r="N48"/>
  <c r="M48"/>
  <c r="L48"/>
  <c r="K48"/>
  <c r="J48"/>
  <c r="I48"/>
  <c r="H48"/>
  <c r="G48"/>
  <c r="F48"/>
  <c r="T47"/>
  <c r="S47"/>
  <c r="R47"/>
  <c r="Q47"/>
  <c r="P47"/>
  <c r="O47"/>
  <c r="N47"/>
  <c r="M47"/>
  <c r="L47"/>
  <c r="K47"/>
  <c r="J47"/>
  <c r="I47"/>
  <c r="H47"/>
  <c r="G47"/>
  <c r="F47"/>
  <c r="T46"/>
  <c r="S46"/>
  <c r="R46"/>
  <c r="Q46"/>
  <c r="P46"/>
  <c r="O46"/>
  <c r="N46"/>
  <c r="M46"/>
  <c r="L46"/>
  <c r="K46"/>
  <c r="J46"/>
  <c r="I46"/>
  <c r="H46"/>
  <c r="G46"/>
  <c r="F46"/>
  <c r="T45"/>
  <c r="S45"/>
  <c r="R45"/>
  <c r="Q45"/>
  <c r="P45"/>
  <c r="O45"/>
  <c r="N45"/>
  <c r="M45"/>
  <c r="L45"/>
  <c r="K45"/>
  <c r="J45"/>
  <c r="I45"/>
  <c r="H45"/>
  <c r="G45"/>
  <c r="F45"/>
  <c r="T44"/>
  <c r="S44"/>
  <c r="R44"/>
  <c r="Q44"/>
  <c r="P44"/>
  <c r="O44"/>
  <c r="N44"/>
  <c r="M44"/>
  <c r="L44"/>
  <c r="K44"/>
  <c r="J44"/>
  <c r="I44"/>
  <c r="H44"/>
  <c r="G44"/>
  <c r="F44"/>
  <c r="T43"/>
  <c r="S43"/>
  <c r="R43"/>
  <c r="Q43"/>
  <c r="P43"/>
  <c r="O43"/>
  <c r="N43"/>
  <c r="M43"/>
  <c r="L43"/>
  <c r="K43"/>
  <c r="J43"/>
  <c r="I43"/>
  <c r="H43"/>
  <c r="G43"/>
  <c r="F43"/>
  <c r="T42"/>
  <c r="S42"/>
  <c r="R42"/>
  <c r="Q42"/>
  <c r="P42"/>
  <c r="O42"/>
  <c r="N42"/>
  <c r="M42"/>
  <c r="L42"/>
  <c r="K42"/>
  <c r="J42"/>
  <c r="I42"/>
  <c r="H42"/>
  <c r="G42"/>
  <c r="F42"/>
  <c r="T41"/>
  <c r="S41"/>
  <c r="R41"/>
  <c r="Q41"/>
  <c r="P41"/>
  <c r="O41"/>
  <c r="N41"/>
  <c r="M41"/>
  <c r="L41"/>
  <c r="K41"/>
  <c r="J41"/>
  <c r="I41"/>
  <c r="H41"/>
  <c r="G41"/>
  <c r="F41"/>
  <c r="T40"/>
  <c r="S40"/>
  <c r="R40"/>
  <c r="Q40"/>
  <c r="P40"/>
  <c r="O40"/>
  <c r="N40"/>
  <c r="M40"/>
  <c r="L40"/>
  <c r="K40"/>
  <c r="J40"/>
  <c r="I40"/>
  <c r="H40"/>
  <c r="G40"/>
  <c r="F40"/>
  <c r="T39"/>
  <c r="S39"/>
  <c r="R39"/>
  <c r="Q39"/>
  <c r="P39"/>
  <c r="O39"/>
  <c r="N39"/>
  <c r="M39"/>
  <c r="L39"/>
  <c r="K39"/>
  <c r="J39"/>
  <c r="I39"/>
  <c r="H39"/>
  <c r="G39"/>
  <c r="F39"/>
  <c r="T38"/>
  <c r="S38"/>
  <c r="R38"/>
  <c r="Q38"/>
  <c r="P38"/>
  <c r="O38"/>
  <c r="N38"/>
  <c r="M38"/>
  <c r="L38"/>
  <c r="K38"/>
  <c r="J38"/>
  <c r="I38"/>
  <c r="H38"/>
  <c r="G38"/>
  <c r="F38"/>
  <c r="T37"/>
  <c r="S37"/>
  <c r="R37"/>
  <c r="Q37"/>
  <c r="P37"/>
  <c r="O37"/>
  <c r="N37"/>
  <c r="M37"/>
  <c r="L37"/>
  <c r="K37"/>
  <c r="J37"/>
  <c r="I37"/>
  <c r="H37"/>
  <c r="G37"/>
  <c r="F37"/>
  <c r="T36"/>
  <c r="S36"/>
  <c r="R36"/>
  <c r="Q36"/>
  <c r="P36"/>
  <c r="O36"/>
  <c r="N36"/>
  <c r="M36"/>
  <c r="L36"/>
  <c r="K36"/>
  <c r="J36"/>
  <c r="I36"/>
  <c r="H36"/>
  <c r="G36"/>
  <c r="F36"/>
  <c r="T35"/>
  <c r="S35"/>
  <c r="R35"/>
  <c r="Q35"/>
  <c r="P35"/>
  <c r="O35"/>
  <c r="N35"/>
  <c r="M35"/>
  <c r="L35"/>
  <c r="K35"/>
  <c r="J35"/>
  <c r="I35"/>
  <c r="H35"/>
  <c r="G35"/>
  <c r="F35"/>
  <c r="T34"/>
  <c r="S34"/>
  <c r="R34"/>
  <c r="Q34"/>
  <c r="P34"/>
  <c r="O34"/>
  <c r="N34"/>
  <c r="M34"/>
  <c r="L34"/>
  <c r="K34"/>
  <c r="J34"/>
  <c r="I34"/>
  <c r="H34"/>
  <c r="G34"/>
  <c r="F34"/>
  <c r="T33"/>
  <c r="S33"/>
  <c r="R33"/>
  <c r="Q33"/>
  <c r="P33"/>
  <c r="O33"/>
  <c r="N33"/>
  <c r="M33"/>
  <c r="L33"/>
  <c r="K33"/>
  <c r="J33"/>
  <c r="I33"/>
  <c r="H33"/>
  <c r="G33"/>
  <c r="F33"/>
  <c r="T32"/>
  <c r="S32"/>
  <c r="R32"/>
  <c r="Q32"/>
  <c r="P32"/>
  <c r="O32"/>
  <c r="N32"/>
  <c r="M32"/>
  <c r="L32"/>
  <c r="K32"/>
  <c r="J32"/>
  <c r="I32"/>
  <c r="H32"/>
  <c r="G32"/>
  <c r="F32"/>
  <c r="T31"/>
  <c r="S31"/>
  <c r="R31"/>
  <c r="Q31"/>
  <c r="P31"/>
  <c r="O31"/>
  <c r="N31"/>
  <c r="M31"/>
  <c r="L31"/>
  <c r="K31"/>
  <c r="J31"/>
  <c r="I31"/>
  <c r="H31"/>
  <c r="G31"/>
  <c r="F31"/>
  <c r="T30"/>
  <c r="S30"/>
  <c r="R30"/>
  <c r="Q30"/>
  <c r="P30"/>
  <c r="O30"/>
  <c r="N30"/>
  <c r="M30"/>
  <c r="L30"/>
  <c r="K30"/>
  <c r="J30"/>
  <c r="I30"/>
  <c r="H30"/>
  <c r="G30"/>
  <c r="F30"/>
  <c r="T29"/>
  <c r="S29"/>
  <c r="R29"/>
  <c r="Q29"/>
  <c r="P29"/>
  <c r="O29"/>
  <c r="N29"/>
  <c r="M29"/>
  <c r="L29"/>
  <c r="K29"/>
  <c r="J29"/>
  <c r="I29"/>
  <c r="H29"/>
  <c r="G29"/>
  <c r="F29"/>
  <c r="T28"/>
  <c r="S28"/>
  <c r="R28"/>
  <c r="Q28"/>
  <c r="P28"/>
  <c r="O28"/>
  <c r="N28"/>
  <c r="M28"/>
  <c r="L28"/>
  <c r="K28"/>
  <c r="J28"/>
  <c r="I28"/>
  <c r="H28"/>
  <c r="G28"/>
  <c r="F28"/>
  <c r="T27"/>
  <c r="S27"/>
  <c r="R27"/>
  <c r="Q27"/>
  <c r="P27"/>
  <c r="O27"/>
  <c r="N27"/>
  <c r="M27"/>
  <c r="L27"/>
  <c r="K27"/>
  <c r="J27"/>
  <c r="I27"/>
  <c r="H27"/>
  <c r="G27"/>
  <c r="F27"/>
  <c r="T26"/>
  <c r="S26"/>
  <c r="R26"/>
  <c r="Q26"/>
  <c r="P26"/>
  <c r="O26"/>
  <c r="N26"/>
  <c r="M26"/>
  <c r="L26"/>
  <c r="K26"/>
  <c r="J26"/>
  <c r="I26"/>
  <c r="H26"/>
  <c r="G26"/>
  <c r="F26"/>
  <c r="T25"/>
  <c r="S25"/>
  <c r="R25"/>
  <c r="Q25"/>
  <c r="P25"/>
  <c r="O25"/>
  <c r="N25"/>
  <c r="M25"/>
  <c r="L25"/>
  <c r="K25"/>
  <c r="J25"/>
  <c r="I25"/>
  <c r="H25"/>
  <c r="G25"/>
  <c r="F25"/>
  <c r="T24"/>
  <c r="S24"/>
  <c r="R24"/>
  <c r="Q24"/>
  <c r="P24"/>
  <c r="O24"/>
  <c r="N24"/>
  <c r="M24"/>
  <c r="L24"/>
  <c r="K24"/>
  <c r="J24"/>
  <c r="I24"/>
  <c r="H24"/>
  <c r="G24"/>
  <c r="F24"/>
  <c r="T23"/>
  <c r="S23"/>
  <c r="R23"/>
  <c r="Q23"/>
  <c r="P23"/>
  <c r="O23"/>
  <c r="N23"/>
  <c r="M23"/>
  <c r="L23"/>
  <c r="K23"/>
  <c r="J23"/>
  <c r="I23"/>
  <c r="H23"/>
  <c r="G23"/>
  <c r="F23"/>
  <c r="T22"/>
  <c r="S22"/>
  <c r="R22"/>
  <c r="Q22"/>
  <c r="P22"/>
  <c r="O22"/>
  <c r="N22"/>
  <c r="M22"/>
  <c r="L22"/>
  <c r="K22"/>
  <c r="J22"/>
  <c r="I22"/>
  <c r="H22"/>
  <c r="G22"/>
  <c r="F22"/>
  <c r="T21"/>
  <c r="S21"/>
  <c r="R21"/>
  <c r="Q21"/>
  <c r="P21"/>
  <c r="O21"/>
  <c r="N21"/>
  <c r="M21"/>
  <c r="L21"/>
  <c r="K21"/>
  <c r="J21"/>
  <c r="I21"/>
  <c r="H21"/>
  <c r="G21"/>
  <c r="F21"/>
  <c r="T20"/>
  <c r="S20"/>
  <c r="R20"/>
  <c r="Q20"/>
  <c r="P20"/>
  <c r="O20"/>
  <c r="N20"/>
  <c r="M20"/>
  <c r="L20"/>
  <c r="K20"/>
  <c r="J20"/>
  <c r="I20"/>
  <c r="H20"/>
  <c r="G20"/>
  <c r="F20"/>
  <c r="T19"/>
  <c r="S19"/>
  <c r="R19"/>
  <c r="Q19"/>
  <c r="P19"/>
  <c r="O19"/>
  <c r="N19"/>
  <c r="M19"/>
  <c r="L19"/>
  <c r="K19"/>
  <c r="J19"/>
  <c r="I19"/>
  <c r="H19"/>
  <c r="G19"/>
  <c r="F19"/>
  <c r="T18"/>
  <c r="S18"/>
  <c r="R18"/>
  <c r="Q18"/>
  <c r="P18"/>
  <c r="O18"/>
  <c r="N18"/>
  <c r="M18"/>
  <c r="L18"/>
  <c r="K18"/>
  <c r="J18"/>
  <c r="I18"/>
  <c r="H18"/>
  <c r="G18"/>
  <c r="F18"/>
  <c r="T17"/>
  <c r="S17"/>
  <c r="R17"/>
  <c r="Q17"/>
  <c r="P17"/>
  <c r="O17"/>
  <c r="N17"/>
  <c r="M17"/>
  <c r="L17"/>
  <c r="K17"/>
  <c r="J17"/>
  <c r="I17"/>
  <c r="H17"/>
  <c r="G17"/>
  <c r="F17"/>
  <c r="T16"/>
  <c r="S16"/>
  <c r="R16"/>
  <c r="Q16"/>
  <c r="P16"/>
  <c r="O16"/>
  <c r="N16"/>
  <c r="M16"/>
  <c r="L16"/>
  <c r="K16"/>
  <c r="J16"/>
  <c r="I16"/>
  <c r="H16"/>
  <c r="G16"/>
  <c r="F16"/>
  <c r="T15"/>
  <c r="S15"/>
  <c r="R15"/>
  <c r="Q15"/>
  <c r="P15"/>
  <c r="O15"/>
  <c r="N15"/>
  <c r="M15"/>
  <c r="L15"/>
  <c r="K15"/>
  <c r="J15"/>
  <c r="I15"/>
  <c r="H15"/>
  <c r="G15"/>
  <c r="F15"/>
  <c r="T14"/>
  <c r="S14"/>
  <c r="R14"/>
  <c r="Q14"/>
  <c r="P14"/>
  <c r="O14"/>
  <c r="N14"/>
  <c r="M14"/>
  <c r="L14"/>
  <c r="K14"/>
  <c r="J14"/>
  <c r="I14"/>
  <c r="H14"/>
  <c r="G14"/>
  <c r="F14"/>
  <c r="T13"/>
  <c r="S13"/>
  <c r="R13"/>
  <c r="Q13"/>
  <c r="P13"/>
  <c r="O13"/>
  <c r="N13"/>
  <c r="M13"/>
  <c r="L13"/>
  <c r="K13"/>
  <c r="J13"/>
  <c r="I13"/>
  <c r="H13"/>
  <c r="G13"/>
  <c r="F13"/>
  <c r="T12"/>
  <c r="S12"/>
  <c r="R12"/>
  <c r="Q12"/>
  <c r="P12"/>
  <c r="O12"/>
  <c r="N12"/>
  <c r="M12"/>
  <c r="L12"/>
  <c r="K12"/>
  <c r="J12"/>
  <c r="I12"/>
  <c r="H12"/>
  <c r="G12"/>
  <c r="F12"/>
  <c r="T11"/>
  <c r="S11"/>
  <c r="R11"/>
  <c r="Q11"/>
  <c r="P11"/>
  <c r="O11"/>
  <c r="N11"/>
  <c r="M11"/>
  <c r="L11"/>
  <c r="K11"/>
  <c r="J11"/>
  <c r="I11"/>
  <c r="H11"/>
  <c r="G11"/>
  <c r="F11"/>
  <c r="T10"/>
  <c r="S10"/>
  <c r="R10"/>
  <c r="Q10"/>
  <c r="P10"/>
  <c r="O10"/>
  <c r="N10"/>
  <c r="M10"/>
  <c r="L10"/>
  <c r="K10"/>
  <c r="J10"/>
  <c r="I10"/>
  <c r="H10"/>
  <c r="G10"/>
  <c r="F10"/>
  <c r="T9"/>
  <c r="S9"/>
  <c r="R9"/>
  <c r="Q9"/>
  <c r="P9"/>
  <c r="O9"/>
  <c r="N9"/>
  <c r="M9"/>
  <c r="L9"/>
  <c r="K9"/>
  <c r="J9"/>
  <c r="I9"/>
  <c r="H9"/>
  <c r="G9"/>
  <c r="F9"/>
  <c r="T8"/>
  <c r="S8"/>
  <c r="R8"/>
  <c r="Q8"/>
  <c r="P8"/>
  <c r="O8"/>
  <c r="N8"/>
  <c r="M8"/>
  <c r="L8"/>
  <c r="K8"/>
  <c r="J8"/>
  <c r="I8"/>
  <c r="H8"/>
  <c r="G8"/>
  <c r="F8"/>
  <c r="T7"/>
  <c r="S7"/>
  <c r="R7"/>
  <c r="Q7"/>
  <c r="P7"/>
  <c r="O7"/>
  <c r="N7"/>
  <c r="M7"/>
  <c r="L7"/>
  <c r="K7"/>
  <c r="J7"/>
  <c r="I7"/>
  <c r="H7"/>
  <c r="G7"/>
  <c r="F7"/>
  <c r="T6"/>
  <c r="S6"/>
  <c r="R6"/>
  <c r="Q6"/>
  <c r="P6"/>
  <c r="O6"/>
  <c r="N6"/>
  <c r="M6"/>
  <c r="L6"/>
  <c r="K6"/>
  <c r="J6"/>
  <c r="I6"/>
  <c r="H6"/>
  <c r="G6"/>
  <c r="F6"/>
  <c r="T5"/>
  <c r="S5"/>
  <c r="R5"/>
  <c r="Q5"/>
  <c r="P5"/>
  <c r="O5"/>
  <c r="N5"/>
  <c r="M5"/>
  <c r="L5"/>
  <c r="K5"/>
  <c r="J5"/>
  <c r="I5"/>
  <c r="H5"/>
  <c r="G5"/>
  <c r="F5"/>
  <c r="T4"/>
  <c r="S4"/>
  <c r="R4"/>
  <c r="Q4"/>
  <c r="P4"/>
  <c r="O4"/>
  <c r="N4"/>
  <c r="M4"/>
  <c r="L4"/>
  <c r="K4"/>
  <c r="J4"/>
  <c r="I4"/>
  <c r="H4"/>
  <c r="G4"/>
  <c r="F4"/>
  <c r="T3"/>
  <c r="S3"/>
  <c r="R3"/>
  <c r="Q3"/>
  <c r="P3"/>
  <c r="O3"/>
  <c r="N3"/>
  <c r="M3"/>
  <c r="L3"/>
  <c r="K3"/>
  <c r="J3"/>
  <c r="I3"/>
  <c r="H3"/>
  <c r="G3"/>
  <c r="F3"/>
  <c r="T2"/>
  <c r="S2"/>
  <c r="R2"/>
  <c r="Q2"/>
  <c r="P2"/>
  <c r="O2"/>
  <c r="N2"/>
  <c r="M2"/>
  <c r="L2"/>
  <c r="K2"/>
  <c r="J2"/>
  <c r="I2"/>
  <c r="H2"/>
  <c r="G2"/>
  <c r="F2"/>
  <c r="T1"/>
  <c r="S1"/>
  <c r="R1"/>
  <c r="Q1"/>
  <c r="P1"/>
  <c r="O1"/>
  <c r="N1"/>
  <c r="M1"/>
  <c r="L1"/>
  <c r="K1"/>
  <c r="J1"/>
  <c r="I1"/>
  <c r="H1"/>
  <c r="G1"/>
  <c r="F1"/>
  <c r="Z15" i="1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N9"/>
  <c r="W62"/>
  <c r="W63" s="1"/>
  <c r="K61"/>
  <c r="O61"/>
  <c r="R61"/>
  <c r="T61"/>
  <c r="U61"/>
  <c r="J61"/>
  <c r="N61"/>
  <c r="Q61"/>
  <c r="S61"/>
  <c r="I61"/>
  <c r="V61" s="1"/>
  <c r="AB61" s="1"/>
  <c r="M61"/>
  <c r="P61"/>
  <c r="H61"/>
  <c r="L61"/>
  <c r="G61"/>
  <c r="K60"/>
  <c r="O60"/>
  <c r="R60"/>
  <c r="T60"/>
  <c r="U60"/>
  <c r="J60"/>
  <c r="N60"/>
  <c r="Q60"/>
  <c r="S60"/>
  <c r="I60"/>
  <c r="M60"/>
  <c r="P60"/>
  <c r="H60"/>
  <c r="L60"/>
  <c r="G60"/>
  <c r="K59"/>
  <c r="O59"/>
  <c r="R59"/>
  <c r="T59"/>
  <c r="U59"/>
  <c r="J59"/>
  <c r="N59"/>
  <c r="Q59"/>
  <c r="S59"/>
  <c r="I59"/>
  <c r="M59"/>
  <c r="P59"/>
  <c r="H59"/>
  <c r="L59"/>
  <c r="G59"/>
  <c r="K58"/>
  <c r="O58"/>
  <c r="R58"/>
  <c r="T58"/>
  <c r="U58"/>
  <c r="J58"/>
  <c r="N58"/>
  <c r="Q58"/>
  <c r="S58"/>
  <c r="I58"/>
  <c r="M58"/>
  <c r="P58"/>
  <c r="H58"/>
  <c r="L58"/>
  <c r="G58"/>
  <c r="K57"/>
  <c r="O57"/>
  <c r="R57"/>
  <c r="T57"/>
  <c r="U57"/>
  <c r="J57"/>
  <c r="N57"/>
  <c r="Q57"/>
  <c r="S57"/>
  <c r="I57"/>
  <c r="M57"/>
  <c r="P57"/>
  <c r="H57"/>
  <c r="L57"/>
  <c r="G57"/>
  <c r="K56"/>
  <c r="O56"/>
  <c r="R56"/>
  <c r="T56"/>
  <c r="U56"/>
  <c r="J56"/>
  <c r="N56"/>
  <c r="Q56"/>
  <c r="S56"/>
  <c r="I56"/>
  <c r="V56" s="1"/>
  <c r="AB56" s="1"/>
  <c r="M56"/>
  <c r="P56"/>
  <c r="H56"/>
  <c r="L56"/>
  <c r="G56"/>
  <c r="K55"/>
  <c r="O55"/>
  <c r="R55"/>
  <c r="T55"/>
  <c r="U55"/>
  <c r="J55"/>
  <c r="N55"/>
  <c r="Q55"/>
  <c r="S55"/>
  <c r="I55"/>
  <c r="V55" s="1"/>
  <c r="AB55" s="1"/>
  <c r="M55"/>
  <c r="P55"/>
  <c r="H55"/>
  <c r="L55"/>
  <c r="G55"/>
  <c r="K54"/>
  <c r="O54"/>
  <c r="R54"/>
  <c r="T54"/>
  <c r="U54"/>
  <c r="J54"/>
  <c r="N54"/>
  <c r="Q54"/>
  <c r="S54"/>
  <c r="I54"/>
  <c r="V54" s="1"/>
  <c r="AB54" s="1"/>
  <c r="M54"/>
  <c r="P54"/>
  <c r="H54"/>
  <c r="L54"/>
  <c r="G54"/>
  <c r="K53"/>
  <c r="O53"/>
  <c r="R53"/>
  <c r="T53"/>
  <c r="U53"/>
  <c r="J53"/>
  <c r="N53"/>
  <c r="Q53"/>
  <c r="S53"/>
  <c r="I53"/>
  <c r="V53" s="1"/>
  <c r="AB53" s="1"/>
  <c r="M53"/>
  <c r="P53"/>
  <c r="H53"/>
  <c r="L53"/>
  <c r="G53"/>
  <c r="K52"/>
  <c r="O52"/>
  <c r="R52"/>
  <c r="T52"/>
  <c r="U52"/>
  <c r="H52"/>
  <c r="L52"/>
  <c r="P52"/>
  <c r="Q52"/>
  <c r="G52"/>
  <c r="M52"/>
  <c r="N52"/>
  <c r="J52"/>
  <c r="S52"/>
  <c r="I52"/>
  <c r="K51"/>
  <c r="O51"/>
  <c r="R51"/>
  <c r="T51"/>
  <c r="U51"/>
  <c r="J51"/>
  <c r="N51"/>
  <c r="Q51"/>
  <c r="S51"/>
  <c r="I51"/>
  <c r="M51"/>
  <c r="P51"/>
  <c r="H51"/>
  <c r="L51"/>
  <c r="G51"/>
  <c r="K50"/>
  <c r="O50"/>
  <c r="R50"/>
  <c r="T50"/>
  <c r="U50"/>
  <c r="J50"/>
  <c r="N50"/>
  <c r="Q50"/>
  <c r="S50"/>
  <c r="I50"/>
  <c r="M50"/>
  <c r="P50"/>
  <c r="H50"/>
  <c r="L50"/>
  <c r="G50"/>
  <c r="K49"/>
  <c r="O49"/>
  <c r="R49"/>
  <c r="T49"/>
  <c r="U49"/>
  <c r="J49"/>
  <c r="N49"/>
  <c r="Q49"/>
  <c r="S49"/>
  <c r="I49"/>
  <c r="M49"/>
  <c r="P49"/>
  <c r="H49"/>
  <c r="L49"/>
  <c r="G49"/>
  <c r="K48"/>
  <c r="O48"/>
  <c r="R48"/>
  <c r="T48"/>
  <c r="U48"/>
  <c r="J48"/>
  <c r="N48"/>
  <c r="Q48"/>
  <c r="S48"/>
  <c r="I48"/>
  <c r="V48" s="1"/>
  <c r="AA48" s="1"/>
  <c r="M48"/>
  <c r="P48"/>
  <c r="H48"/>
  <c r="L48"/>
  <c r="G48"/>
  <c r="K47"/>
  <c r="O47"/>
  <c r="R47"/>
  <c r="T47"/>
  <c r="U47"/>
  <c r="J47"/>
  <c r="N47"/>
  <c r="Q47"/>
  <c r="S47"/>
  <c r="I47"/>
  <c r="V47" s="1"/>
  <c r="AB47" s="1"/>
  <c r="M47"/>
  <c r="P47"/>
  <c r="H47"/>
  <c r="L47"/>
  <c r="G47"/>
  <c r="K46"/>
  <c r="O46"/>
  <c r="R46"/>
  <c r="T46"/>
  <c r="U46"/>
  <c r="J46"/>
  <c r="N46"/>
  <c r="Q46"/>
  <c r="S46"/>
  <c r="I46"/>
  <c r="V46" s="1"/>
  <c r="AB46" s="1"/>
  <c r="M46"/>
  <c r="P46"/>
  <c r="H46"/>
  <c r="L46"/>
  <c r="G46"/>
  <c r="K45"/>
  <c r="O45"/>
  <c r="R45"/>
  <c r="T45"/>
  <c r="U45"/>
  <c r="J45"/>
  <c r="N45"/>
  <c r="Q45"/>
  <c r="S45"/>
  <c r="I45"/>
  <c r="V45" s="1"/>
  <c r="AB45" s="1"/>
  <c r="M45"/>
  <c r="P45"/>
  <c r="H45"/>
  <c r="L45"/>
  <c r="G45"/>
  <c r="K44"/>
  <c r="O44"/>
  <c r="R44"/>
  <c r="T44"/>
  <c r="U44"/>
  <c r="J44"/>
  <c r="N44"/>
  <c r="Q44"/>
  <c r="S44"/>
  <c r="I44"/>
  <c r="M44"/>
  <c r="P44"/>
  <c r="H44"/>
  <c r="L44"/>
  <c r="G44"/>
  <c r="K43"/>
  <c r="O43"/>
  <c r="R43"/>
  <c r="T43"/>
  <c r="U43"/>
  <c r="J43"/>
  <c r="N43"/>
  <c r="Q43"/>
  <c r="S43"/>
  <c r="I43"/>
  <c r="M43"/>
  <c r="P43"/>
  <c r="H43"/>
  <c r="L43"/>
  <c r="G43"/>
  <c r="K42"/>
  <c r="O42"/>
  <c r="R42"/>
  <c r="T42"/>
  <c r="U42"/>
  <c r="J42"/>
  <c r="N42"/>
  <c r="Q42"/>
  <c r="S42"/>
  <c r="I42"/>
  <c r="M42"/>
  <c r="P42"/>
  <c r="H42"/>
  <c r="L42"/>
  <c r="G42"/>
  <c r="K41"/>
  <c r="O41"/>
  <c r="R41"/>
  <c r="T41"/>
  <c r="U41"/>
  <c r="J41"/>
  <c r="N41"/>
  <c r="Q41"/>
  <c r="S41"/>
  <c r="I41"/>
  <c r="M41"/>
  <c r="P41"/>
  <c r="H41"/>
  <c r="L41"/>
  <c r="G41"/>
  <c r="K40"/>
  <c r="O40"/>
  <c r="R40"/>
  <c r="T40"/>
  <c r="U40"/>
  <c r="J40"/>
  <c r="N40"/>
  <c r="Q40"/>
  <c r="S40"/>
  <c r="I40"/>
  <c r="V40" s="1"/>
  <c r="AA40" s="1"/>
  <c r="M40"/>
  <c r="P40"/>
  <c r="H40"/>
  <c r="L40"/>
  <c r="G40"/>
  <c r="K39"/>
  <c r="O39"/>
  <c r="R39"/>
  <c r="T39"/>
  <c r="U39"/>
  <c r="J39"/>
  <c r="N39"/>
  <c r="Q39"/>
  <c r="S39"/>
  <c r="I39"/>
  <c r="V39" s="1"/>
  <c r="AB39" s="1"/>
  <c r="M39"/>
  <c r="P39"/>
  <c r="H39"/>
  <c r="L39"/>
  <c r="G39"/>
  <c r="K38"/>
  <c r="O38"/>
  <c r="R38"/>
  <c r="T38"/>
  <c r="U38"/>
  <c r="J38"/>
  <c r="N38"/>
  <c r="Q38"/>
  <c r="S38"/>
  <c r="I38"/>
  <c r="V38" s="1"/>
  <c r="AB38" s="1"/>
  <c r="M38"/>
  <c r="P38"/>
  <c r="H38"/>
  <c r="L38"/>
  <c r="G38"/>
  <c r="K37"/>
  <c r="O37"/>
  <c r="R37"/>
  <c r="T37"/>
  <c r="U37"/>
  <c r="J37"/>
  <c r="N37"/>
  <c r="Q37"/>
  <c r="S37"/>
  <c r="I37"/>
  <c r="V37" s="1"/>
  <c r="AB37" s="1"/>
  <c r="M37"/>
  <c r="P37"/>
  <c r="H37"/>
  <c r="L37"/>
  <c r="G37"/>
  <c r="K36"/>
  <c r="O36"/>
  <c r="R36"/>
  <c r="T36"/>
  <c r="U36"/>
  <c r="J36"/>
  <c r="N36"/>
  <c r="Q36"/>
  <c r="S36"/>
  <c r="I36"/>
  <c r="M36"/>
  <c r="P36"/>
  <c r="H36"/>
  <c r="L36"/>
  <c r="G36"/>
  <c r="K35"/>
  <c r="O35"/>
  <c r="R35"/>
  <c r="T35"/>
  <c r="U35"/>
  <c r="J35"/>
  <c r="N35"/>
  <c r="Q35"/>
  <c r="S35"/>
  <c r="I35"/>
  <c r="M35"/>
  <c r="P35"/>
  <c r="H35"/>
  <c r="L35"/>
  <c r="G35"/>
  <c r="K34"/>
  <c r="O34"/>
  <c r="R34"/>
  <c r="T34"/>
  <c r="U34"/>
  <c r="J34"/>
  <c r="N34"/>
  <c r="Q34"/>
  <c r="S34"/>
  <c r="I34"/>
  <c r="M34"/>
  <c r="P34"/>
  <c r="H34"/>
  <c r="L34"/>
  <c r="G34"/>
  <c r="K33"/>
  <c r="O33"/>
  <c r="R33"/>
  <c r="T33"/>
  <c r="U33"/>
  <c r="J33"/>
  <c r="N33"/>
  <c r="Q33"/>
  <c r="S33"/>
  <c r="I33"/>
  <c r="M33"/>
  <c r="P33"/>
  <c r="H33"/>
  <c r="L33"/>
  <c r="G33"/>
  <c r="K32"/>
  <c r="O32"/>
  <c r="R32"/>
  <c r="T32"/>
  <c r="U32"/>
  <c r="J32"/>
  <c r="N32"/>
  <c r="Q32"/>
  <c r="S32"/>
  <c r="I32"/>
  <c r="V32" s="1"/>
  <c r="AA32" s="1"/>
  <c r="M32"/>
  <c r="P32"/>
  <c r="H32"/>
  <c r="L32"/>
  <c r="G32"/>
  <c r="K31"/>
  <c r="O31"/>
  <c r="R31"/>
  <c r="T31"/>
  <c r="U31"/>
  <c r="J31"/>
  <c r="N31"/>
  <c r="Q31"/>
  <c r="S31"/>
  <c r="I31"/>
  <c r="V31" s="1"/>
  <c r="AB31" s="1"/>
  <c r="M31"/>
  <c r="P31"/>
  <c r="H31"/>
  <c r="L31"/>
  <c r="G31"/>
  <c r="K30"/>
  <c r="O30"/>
  <c r="R30"/>
  <c r="T30"/>
  <c r="U30"/>
  <c r="J30"/>
  <c r="N30"/>
  <c r="Q30"/>
  <c r="S30"/>
  <c r="I30"/>
  <c r="V30" s="1"/>
  <c r="AB30" s="1"/>
  <c r="M30"/>
  <c r="P30"/>
  <c r="H30"/>
  <c r="L30"/>
  <c r="G30"/>
  <c r="K29"/>
  <c r="O29"/>
  <c r="R29"/>
  <c r="T29"/>
  <c r="U29"/>
  <c r="J29"/>
  <c r="N29"/>
  <c r="Q29"/>
  <c r="S29"/>
  <c r="I29"/>
  <c r="V29" s="1"/>
  <c r="AB29" s="1"/>
  <c r="M29"/>
  <c r="P29"/>
  <c r="H29"/>
  <c r="L29"/>
  <c r="G29"/>
  <c r="K28"/>
  <c r="O28"/>
  <c r="R28"/>
  <c r="T28"/>
  <c r="U28"/>
  <c r="J28"/>
  <c r="N28"/>
  <c r="Q28"/>
  <c r="S28"/>
  <c r="I28"/>
  <c r="M28"/>
  <c r="P28"/>
  <c r="H28"/>
  <c r="L28"/>
  <c r="G28"/>
  <c r="K27"/>
  <c r="O27"/>
  <c r="R27"/>
  <c r="T27"/>
  <c r="U27"/>
  <c r="J27"/>
  <c r="N27"/>
  <c r="Q27"/>
  <c r="S27"/>
  <c r="I27"/>
  <c r="M27"/>
  <c r="P27"/>
  <c r="H27"/>
  <c r="L27"/>
  <c r="G27"/>
  <c r="K26"/>
  <c r="O26"/>
  <c r="R26"/>
  <c r="T26"/>
  <c r="U26"/>
  <c r="J26"/>
  <c r="N26"/>
  <c r="Q26"/>
  <c r="S26"/>
  <c r="I26"/>
  <c r="M26"/>
  <c r="P26"/>
  <c r="H26"/>
  <c r="L26"/>
  <c r="G26"/>
  <c r="K25"/>
  <c r="O25"/>
  <c r="R25"/>
  <c r="T25"/>
  <c r="U25"/>
  <c r="J25"/>
  <c r="N25"/>
  <c r="Q25"/>
  <c r="S25"/>
  <c r="I25"/>
  <c r="M25"/>
  <c r="P25"/>
  <c r="H25"/>
  <c r="L25"/>
  <c r="G25"/>
  <c r="K24"/>
  <c r="O24"/>
  <c r="R24"/>
  <c r="T24"/>
  <c r="U24"/>
  <c r="J24"/>
  <c r="N24"/>
  <c r="Q24"/>
  <c r="S24"/>
  <c r="I24"/>
  <c r="V24" s="1"/>
  <c r="AA24" s="1"/>
  <c r="M24"/>
  <c r="P24"/>
  <c r="H24"/>
  <c r="L24"/>
  <c r="G24"/>
  <c r="K23"/>
  <c r="O23"/>
  <c r="R23"/>
  <c r="T23"/>
  <c r="U23"/>
  <c r="J23"/>
  <c r="N23"/>
  <c r="Q23"/>
  <c r="S23"/>
  <c r="I23"/>
  <c r="V23" s="1"/>
  <c r="AB23" s="1"/>
  <c r="M23"/>
  <c r="P23"/>
  <c r="H23"/>
  <c r="L23"/>
  <c r="G23"/>
  <c r="K22"/>
  <c r="O22"/>
  <c r="R22"/>
  <c r="T22"/>
  <c r="U22"/>
  <c r="J22"/>
  <c r="N22"/>
  <c r="Q22"/>
  <c r="S22"/>
  <c r="I22"/>
  <c r="V22" s="1"/>
  <c r="AB22" s="1"/>
  <c r="M22"/>
  <c r="P22"/>
  <c r="H22"/>
  <c r="L22"/>
  <c r="G22"/>
  <c r="K21"/>
  <c r="O21"/>
  <c r="R21"/>
  <c r="T21"/>
  <c r="U21"/>
  <c r="J21"/>
  <c r="N21"/>
  <c r="Q21"/>
  <c r="S21"/>
  <c r="I21"/>
  <c r="V21" s="1"/>
  <c r="AB21" s="1"/>
  <c r="M21"/>
  <c r="P21"/>
  <c r="H21"/>
  <c r="L21"/>
  <c r="G21"/>
  <c r="K20"/>
  <c r="O20"/>
  <c r="R20"/>
  <c r="T20"/>
  <c r="U20"/>
  <c r="J20"/>
  <c r="N20"/>
  <c r="Q20"/>
  <c r="S20"/>
  <c r="I20"/>
  <c r="M20"/>
  <c r="P20"/>
  <c r="H20"/>
  <c r="L20"/>
  <c r="G20"/>
  <c r="K19"/>
  <c r="O19"/>
  <c r="R19"/>
  <c r="T19"/>
  <c r="U19"/>
  <c r="J19"/>
  <c r="N19"/>
  <c r="Q19"/>
  <c r="S19"/>
  <c r="I19"/>
  <c r="M19"/>
  <c r="P19"/>
  <c r="H19"/>
  <c r="L19"/>
  <c r="G19"/>
  <c r="K18"/>
  <c r="O18"/>
  <c r="R18"/>
  <c r="T18"/>
  <c r="U18"/>
  <c r="J18"/>
  <c r="N18"/>
  <c r="Q18"/>
  <c r="S18"/>
  <c r="I18"/>
  <c r="M18"/>
  <c r="P18"/>
  <c r="H18"/>
  <c r="L18"/>
  <c r="G18"/>
  <c r="K17"/>
  <c r="O17"/>
  <c r="R17"/>
  <c r="T17"/>
  <c r="U17"/>
  <c r="J17"/>
  <c r="N17"/>
  <c r="Q17"/>
  <c r="S17"/>
  <c r="I17"/>
  <c r="M17"/>
  <c r="P17"/>
  <c r="H17"/>
  <c r="L17"/>
  <c r="G17"/>
  <c r="K16"/>
  <c r="O16"/>
  <c r="R16"/>
  <c r="T16"/>
  <c r="U16"/>
  <c r="J16"/>
  <c r="N16"/>
  <c r="Q16"/>
  <c r="S16"/>
  <c r="I16"/>
  <c r="V16" s="1"/>
  <c r="AA16" s="1"/>
  <c r="M16"/>
  <c r="P16"/>
  <c r="H16"/>
  <c r="L16"/>
  <c r="G16"/>
  <c r="K15"/>
  <c r="O15"/>
  <c r="R15"/>
  <c r="T15"/>
  <c r="U15"/>
  <c r="J15"/>
  <c r="N15"/>
  <c r="Q15"/>
  <c r="S15"/>
  <c r="I15"/>
  <c r="V15" s="1"/>
  <c r="AB15" s="1"/>
  <c r="M15"/>
  <c r="P15"/>
  <c r="H15"/>
  <c r="L15"/>
  <c r="G15"/>
  <c r="G14"/>
  <c r="H14"/>
  <c r="I14"/>
  <c r="J14"/>
  <c r="K14"/>
  <c r="L14"/>
  <c r="M14"/>
  <c r="N14"/>
  <c r="O14"/>
  <c r="P14"/>
  <c r="Q14"/>
  <c r="R14"/>
  <c r="S14"/>
  <c r="T14"/>
  <c r="U14"/>
  <c r="U3"/>
  <c r="U4"/>
  <c r="U5"/>
  <c r="U6"/>
  <c r="U7"/>
  <c r="U8"/>
  <c r="U9"/>
  <c r="U10"/>
  <c r="U11"/>
  <c r="U2"/>
  <c r="T3"/>
  <c r="T4"/>
  <c r="T5"/>
  <c r="T6"/>
  <c r="T7"/>
  <c r="T8"/>
  <c r="T9"/>
  <c r="T10"/>
  <c r="T11"/>
  <c r="T2"/>
  <c r="S3"/>
  <c r="S4"/>
  <c r="S5"/>
  <c r="S6"/>
  <c r="S7"/>
  <c r="S8"/>
  <c r="S9"/>
  <c r="S10"/>
  <c r="S11"/>
  <c r="S2"/>
  <c r="R3"/>
  <c r="R4"/>
  <c r="R5"/>
  <c r="R6"/>
  <c r="R7"/>
  <c r="R8"/>
  <c r="R9"/>
  <c r="R10"/>
  <c r="R11"/>
  <c r="R2"/>
  <c r="Q3"/>
  <c r="Q4"/>
  <c r="Q5"/>
  <c r="Q6"/>
  <c r="Q7"/>
  <c r="Q8"/>
  <c r="Q9"/>
  <c r="Q10"/>
  <c r="Q11"/>
  <c r="Q2"/>
  <c r="P3"/>
  <c r="P4"/>
  <c r="P5"/>
  <c r="P6"/>
  <c r="P7"/>
  <c r="P8"/>
  <c r="P9"/>
  <c r="P10"/>
  <c r="P11"/>
  <c r="P2"/>
  <c r="O3"/>
  <c r="O4"/>
  <c r="O5"/>
  <c r="O6"/>
  <c r="O7"/>
  <c r="O8"/>
  <c r="O9"/>
  <c r="O10"/>
  <c r="O11"/>
  <c r="O2"/>
  <c r="N3"/>
  <c r="N4"/>
  <c r="N5"/>
  <c r="N6"/>
  <c r="N7"/>
  <c r="N8"/>
  <c r="N10"/>
  <c r="N11"/>
  <c r="N2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V2" s="1"/>
  <c r="K3"/>
  <c r="K4"/>
  <c r="K5"/>
  <c r="K6"/>
  <c r="K7"/>
  <c r="K8"/>
  <c r="K9"/>
  <c r="K10"/>
  <c r="K11"/>
  <c r="K2"/>
  <c r="J3"/>
  <c r="J4"/>
  <c r="J5"/>
  <c r="J6"/>
  <c r="J7"/>
  <c r="J8"/>
  <c r="J9"/>
  <c r="J10"/>
  <c r="J11"/>
  <c r="J2"/>
  <c r="I3"/>
  <c r="I4"/>
  <c r="I5"/>
  <c r="V5" s="1"/>
  <c r="I6"/>
  <c r="V6" s="1"/>
  <c r="I7"/>
  <c r="V7" s="1"/>
  <c r="I8"/>
  <c r="V8" s="1"/>
  <c r="I9"/>
  <c r="I10"/>
  <c r="V10" s="1"/>
  <c r="I11"/>
  <c r="I2"/>
  <c r="H3"/>
  <c r="H4"/>
  <c r="H5"/>
  <c r="H6"/>
  <c r="H7"/>
  <c r="H8"/>
  <c r="H9"/>
  <c r="H10"/>
  <c r="H11"/>
  <c r="H2"/>
  <c r="G3"/>
  <c r="G4"/>
  <c r="G5"/>
  <c r="G6"/>
  <c r="G7"/>
  <c r="G8"/>
  <c r="G9"/>
  <c r="G10"/>
  <c r="G11"/>
  <c r="G2"/>
  <c r="V9" l="1"/>
  <c r="V17"/>
  <c r="V25"/>
  <c r="V33"/>
  <c r="AB33" s="1"/>
  <c r="V41"/>
  <c r="V49"/>
  <c r="Y49" s="1"/>
  <c r="V57"/>
  <c r="AB57" s="1"/>
  <c r="V18"/>
  <c r="V26"/>
  <c r="V34"/>
  <c r="V42"/>
  <c r="AB42" s="1"/>
  <c r="V50"/>
  <c r="AB50" s="1"/>
  <c r="V58"/>
  <c r="AA58" s="1"/>
  <c r="V11"/>
  <c r="V19"/>
  <c r="AB19" s="1"/>
  <c r="V27"/>
  <c r="AA27" s="1"/>
  <c r="V35"/>
  <c r="AB35" s="1"/>
  <c r="V43"/>
  <c r="V51"/>
  <c r="AB51" s="1"/>
  <c r="V59"/>
  <c r="AB59" s="1"/>
  <c r="AB48"/>
  <c r="AB40"/>
  <c r="AB32"/>
  <c r="AB24"/>
  <c r="AB16"/>
  <c r="V3"/>
  <c r="V4"/>
  <c r="V20"/>
  <c r="V28"/>
  <c r="V36"/>
  <c r="V44"/>
  <c r="V60"/>
  <c r="AA56"/>
  <c r="V14"/>
  <c r="AA17"/>
  <c r="Y42"/>
  <c r="AA26"/>
  <c r="Y35"/>
  <c r="AA51"/>
  <c r="Y44"/>
  <c r="AA28"/>
  <c r="Y61"/>
  <c r="Y53"/>
  <c r="Y45"/>
  <c r="Y37"/>
  <c r="Y29"/>
  <c r="Y21"/>
  <c r="AA61"/>
  <c r="AA53"/>
  <c r="AA45"/>
  <c r="AA37"/>
  <c r="AA29"/>
  <c r="AA21"/>
  <c r="AA41"/>
  <c r="Y18"/>
  <c r="AA34"/>
  <c r="Y20"/>
  <c r="AA60"/>
  <c r="Y54"/>
  <c r="Y46"/>
  <c r="Y38"/>
  <c r="Y30"/>
  <c r="Y22"/>
  <c r="AA54"/>
  <c r="AA46"/>
  <c r="AA38"/>
  <c r="AA30"/>
  <c r="AA22"/>
  <c r="Y25"/>
  <c r="AA42"/>
  <c r="Y51"/>
  <c r="Y19"/>
  <c r="AA35"/>
  <c r="Y55"/>
  <c r="Y47"/>
  <c r="Y39"/>
  <c r="Y31"/>
  <c r="Y23"/>
  <c r="Y15"/>
  <c r="AA55"/>
  <c r="AA47"/>
  <c r="AA39"/>
  <c r="AA31"/>
  <c r="AA23"/>
  <c r="AA15"/>
  <c r="Y43"/>
  <c r="Y56"/>
  <c r="Y48"/>
  <c r="Y40"/>
  <c r="Y32"/>
  <c r="Y24"/>
  <c r="Y16"/>
  <c r="V52"/>
  <c r="AB52" s="1"/>
  <c r="V62" l="1"/>
  <c r="V63" s="1"/>
  <c r="AB14"/>
  <c r="Y41"/>
  <c r="AB41"/>
  <c r="AA44"/>
  <c r="AB44"/>
  <c r="Y26"/>
  <c r="AB26"/>
  <c r="AA43"/>
  <c r="AB43"/>
  <c r="Y34"/>
  <c r="AB34"/>
  <c r="Y17"/>
  <c r="AB17"/>
  <c r="AA25"/>
  <c r="AB25"/>
  <c r="Y50"/>
  <c r="Y14"/>
  <c r="AA59"/>
  <c r="Y57"/>
  <c r="AA33"/>
  <c r="Y59"/>
  <c r="AA57"/>
  <c r="AA19"/>
  <c r="Y33"/>
  <c r="AA20"/>
  <c r="AB20"/>
  <c r="AA49"/>
  <c r="AB49"/>
  <c r="Y28"/>
  <c r="AB28"/>
  <c r="Y58"/>
  <c r="AB58"/>
  <c r="AA36"/>
  <c r="AB36"/>
  <c r="Y60"/>
  <c r="AB60"/>
  <c r="Y27"/>
  <c r="AB27"/>
  <c r="AA18"/>
  <c r="AB18"/>
  <c r="Y36"/>
  <c r="AA50"/>
  <c r="AA14"/>
  <c r="AA62" s="1"/>
  <c r="AA52"/>
  <c r="Y52"/>
  <c r="Z62"/>
  <c r="Y62" l="1"/>
  <c r="Y63" s="1"/>
  <c r="Y64" s="1"/>
  <c r="Y65" s="1"/>
  <c r="AA63"/>
</calcChain>
</file>

<file path=xl/sharedStrings.xml><?xml version="1.0" encoding="utf-8"?>
<sst xmlns="http://schemas.openxmlformats.org/spreadsheetml/2006/main" count="30" uniqueCount="30">
  <si>
    <t>WD</t>
    <phoneticPr fontId="1" type="noConversion"/>
  </si>
  <si>
    <t>HD</t>
    <phoneticPr fontId="1" type="noConversion"/>
  </si>
  <si>
    <t>DT</t>
    <phoneticPr fontId="1" type="noConversion"/>
  </si>
  <si>
    <t>WT</t>
    <phoneticPr fontId="1" type="noConversion"/>
  </si>
  <si>
    <t>OR</t>
    <phoneticPr fontId="1" type="noConversion"/>
  </si>
  <si>
    <t>WD2</t>
    <phoneticPr fontId="1" type="noConversion"/>
  </si>
  <si>
    <t>HD2</t>
    <phoneticPr fontId="1" type="noConversion"/>
  </si>
  <si>
    <t>DT2</t>
    <phoneticPr fontId="1" type="noConversion"/>
  </si>
  <si>
    <t>WT2</t>
    <phoneticPr fontId="1" type="noConversion"/>
  </si>
  <si>
    <t>OR2</t>
    <phoneticPr fontId="1" type="noConversion"/>
  </si>
  <si>
    <t>WDxHD</t>
    <phoneticPr fontId="1" type="noConversion"/>
  </si>
  <si>
    <t>WDxDT</t>
    <phoneticPr fontId="1" type="noConversion"/>
  </si>
  <si>
    <t>WDxWT</t>
    <phoneticPr fontId="1" type="noConversion"/>
  </si>
  <si>
    <t>WDxOR</t>
    <phoneticPr fontId="1" type="noConversion"/>
  </si>
  <si>
    <t>HDxDT</t>
    <phoneticPr fontId="1" type="noConversion"/>
  </si>
  <si>
    <t>HDxWT</t>
    <phoneticPr fontId="1" type="noConversion"/>
  </si>
  <si>
    <t>HDxOR</t>
    <phoneticPr fontId="1" type="noConversion"/>
  </si>
  <si>
    <t>DTxWT</t>
    <phoneticPr fontId="1" type="noConversion"/>
  </si>
  <si>
    <t>DTxOR</t>
    <phoneticPr fontId="1" type="noConversion"/>
  </si>
  <si>
    <t>WTxOR</t>
    <phoneticPr fontId="1" type="noConversion"/>
  </si>
  <si>
    <t>ME</t>
    <phoneticPr fontId="1" type="noConversion"/>
  </si>
  <si>
    <t>realME</t>
    <phoneticPr fontId="1" type="noConversion"/>
  </si>
  <si>
    <t>SSE</t>
    <phoneticPr fontId="1" type="noConversion"/>
  </si>
  <si>
    <t>Sey</t>
    <phoneticPr fontId="1" type="noConversion"/>
  </si>
  <si>
    <t>CV</t>
    <phoneticPr fontId="1" type="noConversion"/>
  </si>
  <si>
    <t>Seline</t>
    <phoneticPr fontId="1" type="noConversion"/>
  </si>
  <si>
    <t>R2</t>
    <phoneticPr fontId="1" type="noConversion"/>
  </si>
  <si>
    <t>diff</t>
    <phoneticPr fontId="1" type="noConversion"/>
  </si>
  <si>
    <t>myProgramResME</t>
    <phoneticPr fontId="1" type="noConversion"/>
  </si>
  <si>
    <t>mydiff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</si>
</sst>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"/>
  <sheetViews>
    <sheetView tabSelected="1" topLeftCell="L1" workbookViewId="0">
      <pane ySplit="1" topLeftCell="A39" activePane="bottomLeft" state="frozen"/>
      <selection pane="bottomLeft" activeCell="AD62" sqref="AD62"/>
    </sheetView>
  </sheetViews>
  <sheetFormatPr defaultRowHeight="14.4"/>
  <cols>
    <col min="1" max="1" width="11.6640625" style="1" bestFit="1" customWidth="1"/>
    <col min="2" max="2" width="5.21875" customWidth="1"/>
    <col min="3" max="3" width="5.109375" customWidth="1"/>
    <col min="4" max="4" width="5" customWidth="1"/>
    <col min="5" max="6" width="5.33203125" customWidth="1"/>
    <col min="7" max="7" width="5.88671875" customWidth="1"/>
    <col min="8" max="8" width="6.5546875" customWidth="1"/>
    <col min="9" max="9" width="7.77734375" customWidth="1"/>
    <col min="10" max="10" width="6.88671875" customWidth="1"/>
    <col min="12" max="12" width="7.5546875" customWidth="1"/>
    <col min="22" max="22" width="12.88671875" customWidth="1"/>
    <col min="23" max="23" width="11.21875" customWidth="1"/>
    <col min="24" max="24" width="15.44140625" customWidth="1"/>
    <col min="25" max="25" width="13.21875" customWidth="1"/>
    <col min="26" max="26" width="12.77734375" bestFit="1" customWidth="1"/>
    <col min="27" max="27" width="11.88671875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28</v>
      </c>
      <c r="Y1" t="s">
        <v>22</v>
      </c>
      <c r="Z1" s="2" t="s">
        <v>23</v>
      </c>
      <c r="AA1" t="s">
        <v>25</v>
      </c>
      <c r="AB1" t="s">
        <v>27</v>
      </c>
      <c r="AC1" t="s">
        <v>29</v>
      </c>
    </row>
    <row r="2" spans="1:30">
      <c r="A2" s="1">
        <v>40969</v>
      </c>
      <c r="B2">
        <v>23</v>
      </c>
      <c r="C2">
        <v>8</v>
      </c>
      <c r="D2">
        <v>283</v>
      </c>
      <c r="E2">
        <v>280</v>
      </c>
      <c r="F2">
        <v>81.2</v>
      </c>
      <c r="G2">
        <f>B2*B2</f>
        <v>529</v>
      </c>
      <c r="H2">
        <f>C2*C2</f>
        <v>64</v>
      </c>
      <c r="I2">
        <f>D2*D2</f>
        <v>80089</v>
      </c>
      <c r="J2">
        <f>E2*E2</f>
        <v>78400</v>
      </c>
      <c r="K2">
        <f>F2*F2</f>
        <v>6593.4400000000005</v>
      </c>
      <c r="L2">
        <f>B2*C2</f>
        <v>184</v>
      </c>
      <c r="M2">
        <f>B2*D2</f>
        <v>6509</v>
      </c>
      <c r="N2">
        <f>B2*E2</f>
        <v>6440</v>
      </c>
      <c r="O2">
        <f>B2*F2</f>
        <v>1867.6000000000001</v>
      </c>
      <c r="P2">
        <f>C2*D2</f>
        <v>2264</v>
      </c>
      <c r="Q2">
        <f>C2*E2</f>
        <v>2240</v>
      </c>
      <c r="R2">
        <f>C2*F2</f>
        <v>649.6</v>
      </c>
      <c r="S2">
        <f>D2*E2</f>
        <v>79240</v>
      </c>
      <c r="T2">
        <f>D2*F2</f>
        <v>22979.600000000002</v>
      </c>
      <c r="U2">
        <f>E2*F2</f>
        <v>22736</v>
      </c>
      <c r="V2">
        <f>148712611-1042817*D2+1816*I2+765*L2+4985*E2</f>
        <v>573584</v>
      </c>
      <c r="W2">
        <v>539442</v>
      </c>
    </row>
    <row r="3" spans="1:30">
      <c r="A3" s="1">
        <v>41000</v>
      </c>
      <c r="B3">
        <v>19</v>
      </c>
      <c r="C3">
        <v>11</v>
      </c>
      <c r="D3">
        <v>291</v>
      </c>
      <c r="E3">
        <v>287</v>
      </c>
      <c r="F3">
        <v>84.9</v>
      </c>
      <c r="G3">
        <f t="shared" ref="G3:G11" si="0">B3*B3</f>
        <v>361</v>
      </c>
      <c r="H3">
        <f t="shared" ref="H3:H11" si="1">C3*C3</f>
        <v>121</v>
      </c>
      <c r="I3">
        <f t="shared" ref="I3:I11" si="2">D3*D3</f>
        <v>84681</v>
      </c>
      <c r="J3">
        <f t="shared" ref="J3:J11" si="3">E3*E3</f>
        <v>82369</v>
      </c>
      <c r="K3">
        <f t="shared" ref="K3:K11" si="4">F3*F3</f>
        <v>7208.0100000000011</v>
      </c>
      <c r="L3">
        <f t="shared" ref="L3:L11" si="5">B3*C3</f>
        <v>209</v>
      </c>
      <c r="M3">
        <f t="shared" ref="M3:M11" si="6">B3*D3</f>
        <v>5529</v>
      </c>
      <c r="N3">
        <f t="shared" ref="N3:N11" si="7">B3*E3</f>
        <v>5453</v>
      </c>
      <c r="O3">
        <f t="shared" ref="O3:O11" si="8">B3*F3</f>
        <v>1613.1000000000001</v>
      </c>
      <c r="P3">
        <f t="shared" ref="P3:P11" si="9">C3*D3</f>
        <v>3201</v>
      </c>
      <c r="Q3">
        <f t="shared" ref="Q3:Q11" si="10">C3*E3</f>
        <v>3157</v>
      </c>
      <c r="R3">
        <f t="shared" ref="R3:R11" si="11">C3*F3</f>
        <v>933.90000000000009</v>
      </c>
      <c r="S3">
        <f t="shared" ref="S3:S11" si="12">D3*E3</f>
        <v>83517</v>
      </c>
      <c r="T3">
        <f t="shared" ref="T3:T11" si="13">D3*F3</f>
        <v>24705.9</v>
      </c>
      <c r="U3">
        <f t="shared" ref="U3:U11" si="14">E3*F3</f>
        <v>24366.300000000003</v>
      </c>
      <c r="V3">
        <f t="shared" ref="V3:V11" si="15">148712611-1042817*D3+1816*I3+765*L3+4985*E3</f>
        <v>624140</v>
      </c>
      <c r="W3">
        <v>340016</v>
      </c>
    </row>
    <row r="4" spans="1:30">
      <c r="A4" s="1">
        <v>41030</v>
      </c>
      <c r="B4">
        <v>22</v>
      </c>
      <c r="C4">
        <v>9</v>
      </c>
      <c r="D4">
        <v>294</v>
      </c>
      <c r="E4">
        <v>290</v>
      </c>
      <c r="F4">
        <v>75.099999999999994</v>
      </c>
      <c r="G4">
        <f t="shared" si="0"/>
        <v>484</v>
      </c>
      <c r="H4">
        <f t="shared" si="1"/>
        <v>81</v>
      </c>
      <c r="I4">
        <f t="shared" si="2"/>
        <v>86436</v>
      </c>
      <c r="J4">
        <f t="shared" si="3"/>
        <v>84100</v>
      </c>
      <c r="K4">
        <f t="shared" si="4"/>
        <v>5640.0099999999993</v>
      </c>
      <c r="L4">
        <f t="shared" si="5"/>
        <v>198</v>
      </c>
      <c r="M4">
        <f t="shared" si="6"/>
        <v>6468</v>
      </c>
      <c r="N4">
        <f t="shared" si="7"/>
        <v>6380</v>
      </c>
      <c r="O4">
        <f t="shared" si="8"/>
        <v>1652.1999999999998</v>
      </c>
      <c r="P4">
        <f t="shared" si="9"/>
        <v>2646</v>
      </c>
      <c r="Q4">
        <f t="shared" si="10"/>
        <v>2610</v>
      </c>
      <c r="R4">
        <f t="shared" si="11"/>
        <v>675.9</v>
      </c>
      <c r="S4">
        <f t="shared" si="12"/>
        <v>85260</v>
      </c>
      <c r="T4">
        <f t="shared" si="13"/>
        <v>22079.399999999998</v>
      </c>
      <c r="U4">
        <f t="shared" si="14"/>
        <v>21779</v>
      </c>
      <c r="V4">
        <f t="shared" si="15"/>
        <v>689309</v>
      </c>
      <c r="W4">
        <v>481000</v>
      </c>
    </row>
    <row r="5" spans="1:30">
      <c r="A5" s="1">
        <v>41061</v>
      </c>
      <c r="B5">
        <v>20</v>
      </c>
      <c r="C5">
        <v>10</v>
      </c>
      <c r="D5">
        <v>298</v>
      </c>
      <c r="E5">
        <v>295</v>
      </c>
      <c r="F5">
        <v>75.7</v>
      </c>
      <c r="G5">
        <f t="shared" si="0"/>
        <v>400</v>
      </c>
      <c r="H5">
        <f t="shared" si="1"/>
        <v>100</v>
      </c>
      <c r="I5">
        <f t="shared" si="2"/>
        <v>88804</v>
      </c>
      <c r="J5">
        <f t="shared" si="3"/>
        <v>87025</v>
      </c>
      <c r="K5">
        <f t="shared" si="4"/>
        <v>5730.4900000000007</v>
      </c>
      <c r="L5">
        <f t="shared" si="5"/>
        <v>200</v>
      </c>
      <c r="M5">
        <f t="shared" si="6"/>
        <v>5960</v>
      </c>
      <c r="N5">
        <f t="shared" si="7"/>
        <v>5900</v>
      </c>
      <c r="O5">
        <f t="shared" si="8"/>
        <v>1514</v>
      </c>
      <c r="P5">
        <f t="shared" si="9"/>
        <v>2980</v>
      </c>
      <c r="Q5">
        <f t="shared" si="10"/>
        <v>2950</v>
      </c>
      <c r="R5">
        <f t="shared" si="11"/>
        <v>757</v>
      </c>
      <c r="S5">
        <f t="shared" si="12"/>
        <v>87910</v>
      </c>
      <c r="T5">
        <f t="shared" si="13"/>
        <v>22558.600000000002</v>
      </c>
      <c r="U5">
        <f t="shared" si="14"/>
        <v>22331.5</v>
      </c>
      <c r="V5">
        <f t="shared" si="15"/>
        <v>844784</v>
      </c>
      <c r="W5">
        <v>574992</v>
      </c>
    </row>
    <row r="6" spans="1:30">
      <c r="A6" s="1">
        <v>41091</v>
      </c>
      <c r="B6">
        <v>22</v>
      </c>
      <c r="C6">
        <v>9</v>
      </c>
      <c r="D6">
        <v>303</v>
      </c>
      <c r="E6">
        <v>299</v>
      </c>
      <c r="F6">
        <v>66.099999999999994</v>
      </c>
      <c r="G6">
        <f t="shared" si="0"/>
        <v>484</v>
      </c>
      <c r="H6">
        <f t="shared" si="1"/>
        <v>81</v>
      </c>
      <c r="I6">
        <f t="shared" si="2"/>
        <v>91809</v>
      </c>
      <c r="J6">
        <f t="shared" si="3"/>
        <v>89401</v>
      </c>
      <c r="K6">
        <f t="shared" si="4"/>
        <v>4369.2099999999991</v>
      </c>
      <c r="L6">
        <f t="shared" si="5"/>
        <v>198</v>
      </c>
      <c r="M6">
        <f t="shared" si="6"/>
        <v>6666</v>
      </c>
      <c r="N6">
        <f t="shared" si="7"/>
        <v>6578</v>
      </c>
      <c r="O6">
        <f t="shared" si="8"/>
        <v>1454.1999999999998</v>
      </c>
      <c r="P6">
        <f t="shared" si="9"/>
        <v>2727</v>
      </c>
      <c r="Q6">
        <f t="shared" si="10"/>
        <v>2691</v>
      </c>
      <c r="R6">
        <f t="shared" si="11"/>
        <v>594.9</v>
      </c>
      <c r="S6">
        <f t="shared" si="12"/>
        <v>90597</v>
      </c>
      <c r="T6">
        <f t="shared" si="13"/>
        <v>20028.3</v>
      </c>
      <c r="U6">
        <f t="shared" si="14"/>
        <v>19763.899999999998</v>
      </c>
      <c r="V6">
        <f t="shared" si="15"/>
        <v>1106189</v>
      </c>
      <c r="W6">
        <v>748957</v>
      </c>
    </row>
    <row r="7" spans="1:30">
      <c r="A7" s="1">
        <v>41122</v>
      </c>
      <c r="B7">
        <v>23</v>
      </c>
      <c r="C7">
        <v>8</v>
      </c>
      <c r="D7">
        <v>302</v>
      </c>
      <c r="E7">
        <v>299</v>
      </c>
      <c r="F7">
        <v>65.599999999999994</v>
      </c>
      <c r="G7">
        <f t="shared" si="0"/>
        <v>529</v>
      </c>
      <c r="H7">
        <f t="shared" si="1"/>
        <v>64</v>
      </c>
      <c r="I7">
        <f t="shared" si="2"/>
        <v>91204</v>
      </c>
      <c r="J7">
        <f t="shared" si="3"/>
        <v>89401</v>
      </c>
      <c r="K7">
        <f t="shared" si="4"/>
        <v>4303.3599999999997</v>
      </c>
      <c r="L7">
        <f t="shared" si="5"/>
        <v>184</v>
      </c>
      <c r="M7">
        <f t="shared" si="6"/>
        <v>6946</v>
      </c>
      <c r="N7">
        <f t="shared" si="7"/>
        <v>6877</v>
      </c>
      <c r="O7">
        <f t="shared" si="8"/>
        <v>1508.8</v>
      </c>
      <c r="P7">
        <f t="shared" si="9"/>
        <v>2416</v>
      </c>
      <c r="Q7">
        <f t="shared" si="10"/>
        <v>2392</v>
      </c>
      <c r="R7">
        <f t="shared" si="11"/>
        <v>524.79999999999995</v>
      </c>
      <c r="S7">
        <f t="shared" si="12"/>
        <v>90298</v>
      </c>
      <c r="T7">
        <f t="shared" si="13"/>
        <v>19811.199999999997</v>
      </c>
      <c r="U7">
        <f t="shared" si="14"/>
        <v>19614.399999999998</v>
      </c>
      <c r="V7">
        <f t="shared" si="15"/>
        <v>1039616</v>
      </c>
      <c r="W7">
        <v>687898</v>
      </c>
    </row>
    <row r="8" spans="1:30">
      <c r="A8" s="1">
        <v>41153</v>
      </c>
      <c r="B8">
        <v>21</v>
      </c>
      <c r="C8">
        <v>9</v>
      </c>
      <c r="D8">
        <v>296</v>
      </c>
      <c r="E8">
        <v>292</v>
      </c>
      <c r="F8">
        <v>77.599999999999994</v>
      </c>
      <c r="G8">
        <f t="shared" si="0"/>
        <v>441</v>
      </c>
      <c r="H8">
        <f t="shared" si="1"/>
        <v>81</v>
      </c>
      <c r="I8">
        <f t="shared" si="2"/>
        <v>87616</v>
      </c>
      <c r="J8">
        <f t="shared" si="3"/>
        <v>85264</v>
      </c>
      <c r="K8">
        <f t="shared" si="4"/>
        <v>6021.7599999999993</v>
      </c>
      <c r="L8">
        <f t="shared" si="5"/>
        <v>189</v>
      </c>
      <c r="M8">
        <f t="shared" si="6"/>
        <v>6216</v>
      </c>
      <c r="N8">
        <f t="shared" si="7"/>
        <v>6132</v>
      </c>
      <c r="O8">
        <f t="shared" si="8"/>
        <v>1629.6</v>
      </c>
      <c r="P8">
        <f t="shared" si="9"/>
        <v>2664</v>
      </c>
      <c r="Q8">
        <f t="shared" si="10"/>
        <v>2628</v>
      </c>
      <c r="R8">
        <f t="shared" si="11"/>
        <v>698.4</v>
      </c>
      <c r="S8">
        <f t="shared" si="12"/>
        <v>86432</v>
      </c>
      <c r="T8">
        <f t="shared" si="13"/>
        <v>22969.599999999999</v>
      </c>
      <c r="U8">
        <f t="shared" si="14"/>
        <v>22659.199999999997</v>
      </c>
      <c r="V8">
        <f t="shared" si="15"/>
        <v>749640</v>
      </c>
      <c r="W8">
        <v>648278</v>
      </c>
    </row>
    <row r="9" spans="1:30">
      <c r="A9" s="1">
        <v>41183</v>
      </c>
      <c r="B9">
        <v>18</v>
      </c>
      <c r="C9">
        <v>13</v>
      </c>
      <c r="D9">
        <v>294</v>
      </c>
      <c r="E9">
        <v>290</v>
      </c>
      <c r="F9">
        <v>80.2</v>
      </c>
      <c r="G9">
        <f t="shared" si="0"/>
        <v>324</v>
      </c>
      <c r="H9">
        <f t="shared" si="1"/>
        <v>169</v>
      </c>
      <c r="I9">
        <f t="shared" si="2"/>
        <v>86436</v>
      </c>
      <c r="J9">
        <f t="shared" si="3"/>
        <v>84100</v>
      </c>
      <c r="K9">
        <f t="shared" si="4"/>
        <v>6432.0400000000009</v>
      </c>
      <c r="L9">
        <f t="shared" si="5"/>
        <v>234</v>
      </c>
      <c r="M9">
        <f t="shared" si="6"/>
        <v>5292</v>
      </c>
      <c r="N9">
        <f>B9*E9</f>
        <v>5220</v>
      </c>
      <c r="O9">
        <f t="shared" si="8"/>
        <v>1443.6000000000001</v>
      </c>
      <c r="P9">
        <f t="shared" si="9"/>
        <v>3822</v>
      </c>
      <c r="Q9">
        <f t="shared" si="10"/>
        <v>3770</v>
      </c>
      <c r="R9">
        <f t="shared" si="11"/>
        <v>1042.6000000000001</v>
      </c>
      <c r="S9">
        <f t="shared" si="12"/>
        <v>85260</v>
      </c>
      <c r="T9">
        <f t="shared" si="13"/>
        <v>23578.799999999999</v>
      </c>
      <c r="U9">
        <f t="shared" si="14"/>
        <v>23258</v>
      </c>
      <c r="V9">
        <f t="shared" si="15"/>
        <v>716849</v>
      </c>
      <c r="W9">
        <v>519887</v>
      </c>
    </row>
    <row r="10" spans="1:30">
      <c r="A10" s="1">
        <v>41214</v>
      </c>
      <c r="B10">
        <v>22</v>
      </c>
      <c r="C10">
        <v>8</v>
      </c>
      <c r="D10">
        <v>285</v>
      </c>
      <c r="E10">
        <v>283</v>
      </c>
      <c r="F10">
        <v>82.2</v>
      </c>
      <c r="G10">
        <f t="shared" si="0"/>
        <v>484</v>
      </c>
      <c r="H10">
        <f t="shared" si="1"/>
        <v>64</v>
      </c>
      <c r="I10">
        <f t="shared" si="2"/>
        <v>81225</v>
      </c>
      <c r="J10">
        <f t="shared" si="3"/>
        <v>80089</v>
      </c>
      <c r="K10">
        <f t="shared" si="4"/>
        <v>6756.84</v>
      </c>
      <c r="L10">
        <f t="shared" si="5"/>
        <v>176</v>
      </c>
      <c r="M10">
        <f t="shared" si="6"/>
        <v>6270</v>
      </c>
      <c r="N10">
        <f t="shared" si="7"/>
        <v>6226</v>
      </c>
      <c r="O10">
        <f t="shared" si="8"/>
        <v>1808.4</v>
      </c>
      <c r="P10">
        <f t="shared" si="9"/>
        <v>2280</v>
      </c>
      <c r="Q10">
        <f t="shared" si="10"/>
        <v>2264</v>
      </c>
      <c r="R10">
        <f t="shared" si="11"/>
        <v>657.6</v>
      </c>
      <c r="S10">
        <f t="shared" si="12"/>
        <v>80655</v>
      </c>
      <c r="T10">
        <f t="shared" si="13"/>
        <v>23427</v>
      </c>
      <c r="U10">
        <f t="shared" si="14"/>
        <v>23262.600000000002</v>
      </c>
      <c r="V10">
        <f t="shared" si="15"/>
        <v>559761</v>
      </c>
      <c r="W10">
        <v>384086</v>
      </c>
    </row>
    <row r="11" spans="1:30">
      <c r="A11" s="1">
        <v>41244</v>
      </c>
      <c r="B11">
        <v>21</v>
      </c>
      <c r="C11">
        <v>10</v>
      </c>
      <c r="D11">
        <v>279</v>
      </c>
      <c r="E11">
        <v>276</v>
      </c>
      <c r="F11">
        <v>62.3</v>
      </c>
      <c r="G11">
        <f t="shared" si="0"/>
        <v>441</v>
      </c>
      <c r="H11">
        <f t="shared" si="1"/>
        <v>100</v>
      </c>
      <c r="I11">
        <f t="shared" si="2"/>
        <v>77841</v>
      </c>
      <c r="J11">
        <f t="shared" si="3"/>
        <v>76176</v>
      </c>
      <c r="K11">
        <f t="shared" si="4"/>
        <v>3881.2899999999995</v>
      </c>
      <c r="L11">
        <f t="shared" si="5"/>
        <v>210</v>
      </c>
      <c r="M11">
        <f t="shared" si="6"/>
        <v>5859</v>
      </c>
      <c r="N11">
        <f t="shared" si="7"/>
        <v>5796</v>
      </c>
      <c r="O11">
        <f t="shared" si="8"/>
        <v>1308.3</v>
      </c>
      <c r="P11">
        <f t="shared" si="9"/>
        <v>2790</v>
      </c>
      <c r="Q11">
        <f t="shared" si="10"/>
        <v>2760</v>
      </c>
      <c r="R11">
        <f t="shared" si="11"/>
        <v>623</v>
      </c>
      <c r="S11">
        <f t="shared" si="12"/>
        <v>77004</v>
      </c>
      <c r="T11">
        <f t="shared" si="13"/>
        <v>17381.7</v>
      </c>
      <c r="U11">
        <f t="shared" si="14"/>
        <v>17194.8</v>
      </c>
      <c r="V11">
        <f t="shared" si="15"/>
        <v>662434</v>
      </c>
      <c r="W11">
        <v>539514</v>
      </c>
    </row>
    <row r="14" spans="1:30">
      <c r="A14" s="1">
        <v>38718</v>
      </c>
      <c r="B14">
        <v>19</v>
      </c>
      <c r="C14">
        <v>12</v>
      </c>
      <c r="D14">
        <v>279</v>
      </c>
      <c r="E14">
        <v>277</v>
      </c>
      <c r="F14">
        <v>52.4</v>
      </c>
      <c r="G14">
        <f t="shared" ref="G14:G61" si="16">B14*B14</f>
        <v>361</v>
      </c>
      <c r="H14">
        <f t="shared" ref="H14:H61" si="17">C14*C14</f>
        <v>144</v>
      </c>
      <c r="I14">
        <f t="shared" ref="I14:I61" si="18">D14*D14</f>
        <v>77841</v>
      </c>
      <c r="J14">
        <f t="shared" ref="J14:J61" si="19">E14*E14</f>
        <v>76729</v>
      </c>
      <c r="K14">
        <f t="shared" ref="K14:K61" si="20">F14*F14</f>
        <v>2745.7599999999998</v>
      </c>
      <c r="L14">
        <f t="shared" ref="L14:L61" si="21">B14*C14</f>
        <v>228</v>
      </c>
      <c r="M14">
        <f t="shared" ref="M14:M61" si="22">B14*D14</f>
        <v>5301</v>
      </c>
      <c r="N14">
        <f t="shared" ref="N14:N61" si="23">B14*E14</f>
        <v>5263</v>
      </c>
      <c r="O14">
        <f t="shared" ref="O14:O61" si="24">B14*F14</f>
        <v>995.6</v>
      </c>
      <c r="P14">
        <f t="shared" ref="P14:P61" si="25">C14*D14</f>
        <v>3348</v>
      </c>
      <c r="Q14">
        <f t="shared" ref="Q14:Q61" si="26">C14*E14</f>
        <v>3324</v>
      </c>
      <c r="R14">
        <f t="shared" ref="R14:R61" si="27">C14*F14</f>
        <v>628.79999999999995</v>
      </c>
      <c r="S14">
        <f t="shared" ref="S14:S61" si="28">D14*E14</f>
        <v>77283</v>
      </c>
      <c r="T14">
        <f t="shared" ref="T14:T61" si="29">D14*F14</f>
        <v>14619.6</v>
      </c>
      <c r="U14">
        <f t="shared" ref="U14:U61" si="30">E14*F14</f>
        <v>14514.8</v>
      </c>
      <c r="V14">
        <f t="shared" ref="V14:V61" si="31">148712611-1042817*D14+1816*I14+765*L14+4985*E14</f>
        <v>681189</v>
      </c>
      <c r="W14">
        <v>631375</v>
      </c>
      <c r="X14">
        <f>147152833.8-1040853.9*D14+1799*I14+903*L14+13318*E14</f>
        <v>685524.69999998808</v>
      </c>
      <c r="Y14">
        <f>POWER((W14-V14),2)</f>
        <v>2481434596</v>
      </c>
      <c r="Z14">
        <f>POWER((W14-742256.9375),2)</f>
        <v>12294804063.753906</v>
      </c>
      <c r="AA14">
        <f>POWER((W14-V14),2)</f>
        <v>2481434596</v>
      </c>
      <c r="AB14">
        <f>(V14-W14)/W14</f>
        <v>7.8897644030884978E-2</v>
      </c>
      <c r="AC14">
        <f>(X14-W14)/W14</f>
        <v>8.5764719857435084E-2</v>
      </c>
      <c r="AD14">
        <f>IF(ABS(AC14)&lt;ABS(AB14),1,0)</f>
        <v>0</v>
      </c>
    </row>
    <row r="15" spans="1:30">
      <c r="A15" s="1">
        <v>38749</v>
      </c>
      <c r="B15">
        <v>18</v>
      </c>
      <c r="C15">
        <v>10</v>
      </c>
      <c r="D15">
        <v>279</v>
      </c>
      <c r="E15">
        <v>277</v>
      </c>
      <c r="F15">
        <v>66.5</v>
      </c>
      <c r="G15">
        <f t="shared" si="16"/>
        <v>324</v>
      </c>
      <c r="H15">
        <f t="shared" si="17"/>
        <v>100</v>
      </c>
      <c r="I15">
        <f t="shared" si="18"/>
        <v>77841</v>
      </c>
      <c r="J15">
        <f t="shared" si="19"/>
        <v>76729</v>
      </c>
      <c r="K15">
        <f t="shared" si="20"/>
        <v>4422.25</v>
      </c>
      <c r="L15">
        <f t="shared" si="21"/>
        <v>180</v>
      </c>
      <c r="M15">
        <f t="shared" si="22"/>
        <v>5022</v>
      </c>
      <c r="N15">
        <f t="shared" si="23"/>
        <v>4986</v>
      </c>
      <c r="O15">
        <f t="shared" si="24"/>
        <v>1197</v>
      </c>
      <c r="P15">
        <f t="shared" si="25"/>
        <v>2790</v>
      </c>
      <c r="Q15">
        <f t="shared" si="26"/>
        <v>2770</v>
      </c>
      <c r="R15">
        <f t="shared" si="27"/>
        <v>665</v>
      </c>
      <c r="S15">
        <f t="shared" si="28"/>
        <v>77283</v>
      </c>
      <c r="T15">
        <f t="shared" si="29"/>
        <v>18553.5</v>
      </c>
      <c r="U15">
        <f t="shared" si="30"/>
        <v>18420.5</v>
      </c>
      <c r="V15">
        <f t="shared" si="31"/>
        <v>644469</v>
      </c>
      <c r="W15">
        <v>605375</v>
      </c>
      <c r="X15">
        <f t="shared" ref="X15:X61" si="32">147152833.8-1040853.9*D15+1799*I15+903*L15+13318*E15</f>
        <v>642180.69999998808</v>
      </c>
      <c r="Y15">
        <f>POWER((W15-V15),2)</f>
        <v>1528340836</v>
      </c>
      <c r="Z15">
        <f t="shared" ref="Z15:Z61" si="33">POWER((W15-742256.9375),2)</f>
        <v>18736664813.753906</v>
      </c>
      <c r="AA15">
        <f>POWER((W15-V15),2)</f>
        <v>1528340836</v>
      </c>
      <c r="AB15">
        <f>(V15-W15)/W15</f>
        <v>6.4578154036754085E-2</v>
      </c>
      <c r="AC15">
        <f t="shared" ref="AC15:AC61" si="34">(X15-W15)/W15</f>
        <v>6.0798182944436223E-2</v>
      </c>
      <c r="AD15">
        <f t="shared" ref="AD15:AD61" si="35">IF(ABS(AC15)&lt;ABS(AB15),1,0)</f>
        <v>1</v>
      </c>
    </row>
    <row r="16" spans="1:30">
      <c r="A16" s="1">
        <v>38777</v>
      </c>
      <c r="B16">
        <v>23</v>
      </c>
      <c r="C16">
        <v>8</v>
      </c>
      <c r="D16">
        <v>284</v>
      </c>
      <c r="E16">
        <v>281</v>
      </c>
      <c r="F16">
        <v>86.2</v>
      </c>
      <c r="G16">
        <f t="shared" si="16"/>
        <v>529</v>
      </c>
      <c r="H16">
        <f t="shared" si="17"/>
        <v>64</v>
      </c>
      <c r="I16">
        <f t="shared" si="18"/>
        <v>80656</v>
      </c>
      <c r="J16">
        <f t="shared" si="19"/>
        <v>78961</v>
      </c>
      <c r="K16">
        <f t="shared" si="20"/>
        <v>7430.4400000000005</v>
      </c>
      <c r="L16">
        <f t="shared" si="21"/>
        <v>184</v>
      </c>
      <c r="M16">
        <f t="shared" si="22"/>
        <v>6532</v>
      </c>
      <c r="N16">
        <f t="shared" si="23"/>
        <v>6463</v>
      </c>
      <c r="O16">
        <f t="shared" si="24"/>
        <v>1982.6000000000001</v>
      </c>
      <c r="P16">
        <f t="shared" si="25"/>
        <v>2272</v>
      </c>
      <c r="Q16">
        <f t="shared" si="26"/>
        <v>2248</v>
      </c>
      <c r="R16">
        <f t="shared" si="27"/>
        <v>689.6</v>
      </c>
      <c r="S16">
        <f t="shared" si="28"/>
        <v>79804</v>
      </c>
      <c r="T16">
        <f t="shared" si="29"/>
        <v>24480.799999999999</v>
      </c>
      <c r="U16">
        <f t="shared" si="30"/>
        <v>24222.2</v>
      </c>
      <c r="V16">
        <f t="shared" si="31"/>
        <v>565424</v>
      </c>
      <c r="W16">
        <v>587250</v>
      </c>
      <c r="X16">
        <f t="shared" si="32"/>
        <v>558980.19999998808</v>
      </c>
      <c r="Y16">
        <f>POWER((W16-V16),2)</f>
        <v>476374276</v>
      </c>
      <c r="Z16">
        <f t="shared" si="33"/>
        <v>24027150673.128906</v>
      </c>
      <c r="AA16">
        <f>POWER((W16-V16),2)</f>
        <v>476374276</v>
      </c>
      <c r="AB16">
        <f>(V16-W16)/W16</f>
        <v>-3.7166453810131971E-2</v>
      </c>
      <c r="AC16">
        <f t="shared" si="34"/>
        <v>-4.8139293316325112E-2</v>
      </c>
      <c r="AD16">
        <f t="shared" si="35"/>
        <v>0</v>
      </c>
    </row>
    <row r="17" spans="1:30">
      <c r="A17" s="1">
        <v>38808</v>
      </c>
      <c r="B17">
        <v>22</v>
      </c>
      <c r="C17">
        <v>8</v>
      </c>
      <c r="D17">
        <v>290</v>
      </c>
      <c r="E17">
        <v>286</v>
      </c>
      <c r="F17">
        <v>86.8</v>
      </c>
      <c r="G17">
        <f t="shared" si="16"/>
        <v>484</v>
      </c>
      <c r="H17">
        <f t="shared" si="17"/>
        <v>64</v>
      </c>
      <c r="I17">
        <f t="shared" si="18"/>
        <v>84100</v>
      </c>
      <c r="J17">
        <f t="shared" si="19"/>
        <v>81796</v>
      </c>
      <c r="K17">
        <f t="shared" si="20"/>
        <v>7534.24</v>
      </c>
      <c r="L17">
        <f t="shared" si="21"/>
        <v>176</v>
      </c>
      <c r="M17">
        <f t="shared" si="22"/>
        <v>6380</v>
      </c>
      <c r="N17">
        <f t="shared" si="23"/>
        <v>6292</v>
      </c>
      <c r="O17">
        <f t="shared" si="24"/>
        <v>1909.6</v>
      </c>
      <c r="P17">
        <f t="shared" si="25"/>
        <v>2320</v>
      </c>
      <c r="Q17">
        <f t="shared" si="26"/>
        <v>2288</v>
      </c>
      <c r="R17">
        <f t="shared" si="27"/>
        <v>694.4</v>
      </c>
      <c r="S17">
        <f t="shared" si="28"/>
        <v>82940</v>
      </c>
      <c r="T17">
        <f t="shared" si="29"/>
        <v>25172</v>
      </c>
      <c r="U17">
        <f t="shared" si="30"/>
        <v>24824.799999999999</v>
      </c>
      <c r="V17">
        <f t="shared" si="31"/>
        <v>581631</v>
      </c>
      <c r="W17">
        <v>539250</v>
      </c>
      <c r="X17">
        <f t="shared" si="32"/>
        <v>568978.80000001192</v>
      </c>
      <c r="Y17">
        <f>POWER((W17-V17),2)</f>
        <v>1796149161</v>
      </c>
      <c r="Z17">
        <f t="shared" si="33"/>
        <v>41211816673.128906</v>
      </c>
      <c r="AA17">
        <f>POWER((W17-V17),2)</f>
        <v>1796149161</v>
      </c>
      <c r="AB17">
        <f>(V17-W17)/W17</f>
        <v>7.8592489568845625E-2</v>
      </c>
      <c r="AC17">
        <f t="shared" si="34"/>
        <v>5.5129902642581219E-2</v>
      </c>
      <c r="AD17">
        <f t="shared" si="35"/>
        <v>1</v>
      </c>
    </row>
    <row r="18" spans="1:30">
      <c r="A18" s="1">
        <v>38838</v>
      </c>
      <c r="B18">
        <v>18</v>
      </c>
      <c r="C18">
        <v>13</v>
      </c>
      <c r="D18">
        <v>294</v>
      </c>
      <c r="E18">
        <v>290</v>
      </c>
      <c r="F18">
        <v>75.3</v>
      </c>
      <c r="G18">
        <f t="shared" si="16"/>
        <v>324</v>
      </c>
      <c r="H18">
        <f t="shared" si="17"/>
        <v>169</v>
      </c>
      <c r="I18">
        <f t="shared" si="18"/>
        <v>86436</v>
      </c>
      <c r="J18">
        <f t="shared" si="19"/>
        <v>84100</v>
      </c>
      <c r="K18">
        <f t="shared" si="20"/>
        <v>5670.0899999999992</v>
      </c>
      <c r="L18">
        <f t="shared" si="21"/>
        <v>234</v>
      </c>
      <c r="M18">
        <f t="shared" si="22"/>
        <v>5292</v>
      </c>
      <c r="N18">
        <f t="shared" si="23"/>
        <v>5220</v>
      </c>
      <c r="O18">
        <f t="shared" si="24"/>
        <v>1355.3999999999999</v>
      </c>
      <c r="P18">
        <f t="shared" si="25"/>
        <v>3822</v>
      </c>
      <c r="Q18">
        <f t="shared" si="26"/>
        <v>3770</v>
      </c>
      <c r="R18">
        <f t="shared" si="27"/>
        <v>978.9</v>
      </c>
      <c r="S18">
        <f t="shared" si="28"/>
        <v>85260</v>
      </c>
      <c r="T18">
        <f t="shared" si="29"/>
        <v>22138.2</v>
      </c>
      <c r="U18">
        <f t="shared" si="30"/>
        <v>21837</v>
      </c>
      <c r="V18">
        <f t="shared" si="31"/>
        <v>716849</v>
      </c>
      <c r="W18">
        <v>686125</v>
      </c>
      <c r="X18">
        <f t="shared" si="32"/>
        <v>713673.19999998808</v>
      </c>
      <c r="Y18">
        <f>POWER((W18-V18),2)</f>
        <v>943964176</v>
      </c>
      <c r="Z18">
        <f t="shared" si="33"/>
        <v>3150794407.5039062</v>
      </c>
      <c r="AA18">
        <f>POWER((W18-V18),2)</f>
        <v>943964176</v>
      </c>
      <c r="AB18">
        <f>(V18-W18)/W18</f>
        <v>4.4779012570595737E-2</v>
      </c>
      <c r="AC18">
        <f t="shared" si="34"/>
        <v>4.0150409910713176E-2</v>
      </c>
      <c r="AD18">
        <f t="shared" si="35"/>
        <v>1</v>
      </c>
    </row>
    <row r="19" spans="1:30">
      <c r="A19" s="1">
        <v>38869</v>
      </c>
      <c r="B19">
        <v>22</v>
      </c>
      <c r="C19">
        <v>8</v>
      </c>
      <c r="D19">
        <v>299</v>
      </c>
      <c r="E19">
        <v>295</v>
      </c>
      <c r="F19">
        <v>79.3</v>
      </c>
      <c r="G19">
        <f t="shared" si="16"/>
        <v>484</v>
      </c>
      <c r="H19">
        <f t="shared" si="17"/>
        <v>64</v>
      </c>
      <c r="I19">
        <f t="shared" si="18"/>
        <v>89401</v>
      </c>
      <c r="J19">
        <f t="shared" si="19"/>
        <v>87025</v>
      </c>
      <c r="K19">
        <f t="shared" si="20"/>
        <v>6288.49</v>
      </c>
      <c r="L19">
        <f t="shared" si="21"/>
        <v>176</v>
      </c>
      <c r="M19">
        <f t="shared" si="22"/>
        <v>6578</v>
      </c>
      <c r="N19">
        <f t="shared" si="23"/>
        <v>6490</v>
      </c>
      <c r="O19">
        <f t="shared" si="24"/>
        <v>1744.6</v>
      </c>
      <c r="P19">
        <f t="shared" si="25"/>
        <v>2392</v>
      </c>
      <c r="Q19">
        <f t="shared" si="26"/>
        <v>2360</v>
      </c>
      <c r="R19">
        <f t="shared" si="27"/>
        <v>634.4</v>
      </c>
      <c r="S19">
        <f t="shared" si="28"/>
        <v>88205</v>
      </c>
      <c r="T19">
        <f t="shared" si="29"/>
        <v>23710.7</v>
      </c>
      <c r="U19">
        <f t="shared" si="30"/>
        <v>23393.5</v>
      </c>
      <c r="V19">
        <f t="shared" si="31"/>
        <v>867759</v>
      </c>
      <c r="W19">
        <v>800625</v>
      </c>
      <c r="X19">
        <f t="shared" si="32"/>
        <v>857654.69999998808</v>
      </c>
      <c r="Y19">
        <f>POWER((W19-V19),2)</f>
        <v>4506973956</v>
      </c>
      <c r="Z19">
        <f t="shared" si="33"/>
        <v>3406830720.0039062</v>
      </c>
      <c r="AA19">
        <f>POWER((W19-V19),2)</f>
        <v>4506973956</v>
      </c>
      <c r="AB19">
        <f>(V19-W19)/W19</f>
        <v>8.3851990632318504E-2</v>
      </c>
      <c r="AC19">
        <f t="shared" si="34"/>
        <v>7.1231475409821179E-2</v>
      </c>
      <c r="AD19">
        <f t="shared" si="35"/>
        <v>1</v>
      </c>
    </row>
    <row r="20" spans="1:30">
      <c r="A20" s="1">
        <v>38899</v>
      </c>
      <c r="B20">
        <v>21</v>
      </c>
      <c r="C20">
        <v>10</v>
      </c>
      <c r="D20">
        <v>302</v>
      </c>
      <c r="E20">
        <v>298</v>
      </c>
      <c r="F20">
        <v>70.5</v>
      </c>
      <c r="G20">
        <f t="shared" si="16"/>
        <v>441</v>
      </c>
      <c r="H20">
        <f t="shared" si="17"/>
        <v>100</v>
      </c>
      <c r="I20">
        <f t="shared" si="18"/>
        <v>91204</v>
      </c>
      <c r="J20">
        <f t="shared" si="19"/>
        <v>88804</v>
      </c>
      <c r="K20">
        <f t="shared" si="20"/>
        <v>4970.25</v>
      </c>
      <c r="L20">
        <f t="shared" si="21"/>
        <v>210</v>
      </c>
      <c r="M20">
        <f t="shared" si="22"/>
        <v>6342</v>
      </c>
      <c r="N20">
        <f t="shared" si="23"/>
        <v>6258</v>
      </c>
      <c r="O20">
        <f t="shared" si="24"/>
        <v>1480.5</v>
      </c>
      <c r="P20">
        <f t="shared" si="25"/>
        <v>3020</v>
      </c>
      <c r="Q20">
        <f t="shared" si="26"/>
        <v>2980</v>
      </c>
      <c r="R20">
        <f t="shared" si="27"/>
        <v>705</v>
      </c>
      <c r="S20">
        <f t="shared" si="28"/>
        <v>89996</v>
      </c>
      <c r="T20">
        <f t="shared" si="29"/>
        <v>21291</v>
      </c>
      <c r="U20">
        <f t="shared" si="30"/>
        <v>21009</v>
      </c>
      <c r="V20">
        <f t="shared" si="31"/>
        <v>1054521</v>
      </c>
      <c r="W20">
        <v>1077625</v>
      </c>
      <c r="X20">
        <f t="shared" si="32"/>
        <v>1049346</v>
      </c>
      <c r="Y20">
        <f>POWER((W20-V20),2)</f>
        <v>533794816</v>
      </c>
      <c r="Z20">
        <f t="shared" si="33"/>
        <v>112471737345.00391</v>
      </c>
      <c r="AA20">
        <f>POWER((W20-V20),2)</f>
        <v>533794816</v>
      </c>
      <c r="AB20">
        <f>(V20-W20)/W20</f>
        <v>-2.1439740169353905E-2</v>
      </c>
      <c r="AC20">
        <f t="shared" si="34"/>
        <v>-2.624196728917759E-2</v>
      </c>
      <c r="AD20">
        <f t="shared" si="35"/>
        <v>0</v>
      </c>
    </row>
    <row r="21" spans="1:30">
      <c r="A21" s="1">
        <v>38930</v>
      </c>
      <c r="B21">
        <v>23</v>
      </c>
      <c r="C21">
        <v>8</v>
      </c>
      <c r="D21">
        <v>303</v>
      </c>
      <c r="E21">
        <v>298</v>
      </c>
      <c r="F21">
        <v>71.2</v>
      </c>
      <c r="G21">
        <f t="shared" si="16"/>
        <v>529</v>
      </c>
      <c r="H21">
        <f t="shared" si="17"/>
        <v>64</v>
      </c>
      <c r="I21">
        <f t="shared" si="18"/>
        <v>91809</v>
      </c>
      <c r="J21">
        <f t="shared" si="19"/>
        <v>88804</v>
      </c>
      <c r="K21">
        <f t="shared" si="20"/>
        <v>5069.4400000000005</v>
      </c>
      <c r="L21">
        <f t="shared" si="21"/>
        <v>184</v>
      </c>
      <c r="M21">
        <f t="shared" si="22"/>
        <v>6969</v>
      </c>
      <c r="N21">
        <f t="shared" si="23"/>
        <v>6854</v>
      </c>
      <c r="O21">
        <f t="shared" si="24"/>
        <v>1637.6000000000001</v>
      </c>
      <c r="P21">
        <f t="shared" si="25"/>
        <v>2424</v>
      </c>
      <c r="Q21">
        <f t="shared" si="26"/>
        <v>2384</v>
      </c>
      <c r="R21">
        <f t="shared" si="27"/>
        <v>569.6</v>
      </c>
      <c r="S21">
        <f t="shared" si="28"/>
        <v>90294</v>
      </c>
      <c r="T21">
        <f t="shared" si="29"/>
        <v>21573.600000000002</v>
      </c>
      <c r="U21">
        <f t="shared" si="30"/>
        <v>21217.600000000002</v>
      </c>
      <c r="V21">
        <f t="shared" si="31"/>
        <v>1090494</v>
      </c>
      <c r="W21">
        <v>1117500</v>
      </c>
      <c r="X21">
        <f t="shared" si="32"/>
        <v>1073409.1000000238</v>
      </c>
      <c r="Y21">
        <f>POWER((W21-V21),2)</f>
        <v>729324036</v>
      </c>
      <c r="Z21">
        <f t="shared" si="33"/>
        <v>140807355954.37891</v>
      </c>
      <c r="AA21">
        <f>POWER((W21-V21),2)</f>
        <v>729324036</v>
      </c>
      <c r="AB21">
        <f>(V21-W21)/W21</f>
        <v>-2.4166442953020135E-2</v>
      </c>
      <c r="AC21">
        <f t="shared" si="34"/>
        <v>-3.9454944071567029E-2</v>
      </c>
      <c r="AD21">
        <f t="shared" si="35"/>
        <v>0</v>
      </c>
    </row>
    <row r="22" spans="1:30">
      <c r="A22" s="1">
        <v>38961</v>
      </c>
      <c r="B22">
        <v>22</v>
      </c>
      <c r="C22">
        <v>8</v>
      </c>
      <c r="D22">
        <v>297</v>
      </c>
      <c r="E22">
        <v>293</v>
      </c>
      <c r="F22">
        <v>83.2</v>
      </c>
      <c r="G22">
        <f t="shared" si="16"/>
        <v>484</v>
      </c>
      <c r="H22">
        <f t="shared" si="17"/>
        <v>64</v>
      </c>
      <c r="I22">
        <f t="shared" si="18"/>
        <v>88209</v>
      </c>
      <c r="J22">
        <f t="shared" si="19"/>
        <v>85849</v>
      </c>
      <c r="K22">
        <f t="shared" si="20"/>
        <v>6922.2400000000007</v>
      </c>
      <c r="L22">
        <f t="shared" si="21"/>
        <v>176</v>
      </c>
      <c r="M22">
        <f t="shared" si="22"/>
        <v>6534</v>
      </c>
      <c r="N22">
        <f t="shared" si="23"/>
        <v>6446</v>
      </c>
      <c r="O22">
        <f t="shared" si="24"/>
        <v>1830.4</v>
      </c>
      <c r="P22">
        <f t="shared" si="25"/>
        <v>2376</v>
      </c>
      <c r="Q22">
        <f t="shared" si="26"/>
        <v>2344</v>
      </c>
      <c r="R22">
        <f t="shared" si="27"/>
        <v>665.6</v>
      </c>
      <c r="S22">
        <f t="shared" si="28"/>
        <v>87021</v>
      </c>
      <c r="T22">
        <f t="shared" si="29"/>
        <v>24710.400000000001</v>
      </c>
      <c r="U22">
        <f t="shared" si="30"/>
        <v>24377.600000000002</v>
      </c>
      <c r="V22">
        <f t="shared" si="31"/>
        <v>778751</v>
      </c>
      <c r="W22">
        <v>903250</v>
      </c>
      <c r="X22">
        <f t="shared" si="32"/>
        <v>768318.5</v>
      </c>
      <c r="Y22">
        <f>POWER((W22-V22),2)</f>
        <v>15500001001</v>
      </c>
      <c r="Z22">
        <f t="shared" si="33"/>
        <v>25918766173.128906</v>
      </c>
      <c r="AA22">
        <f>POWER((W22-V22),2)</f>
        <v>15500001001</v>
      </c>
      <c r="AB22">
        <f>(V22-W22)/W22</f>
        <v>-0.13783448657625241</v>
      </c>
      <c r="AC22">
        <f t="shared" si="34"/>
        <v>-0.14938444505950735</v>
      </c>
      <c r="AD22">
        <f t="shared" si="35"/>
        <v>0</v>
      </c>
    </row>
    <row r="23" spans="1:30">
      <c r="A23" s="1">
        <v>38991</v>
      </c>
      <c r="B23">
        <v>18</v>
      </c>
      <c r="C23">
        <v>13</v>
      </c>
      <c r="D23">
        <v>295</v>
      </c>
      <c r="E23">
        <v>291</v>
      </c>
      <c r="F23">
        <v>80.2</v>
      </c>
      <c r="G23">
        <f t="shared" si="16"/>
        <v>324</v>
      </c>
      <c r="H23">
        <f t="shared" si="17"/>
        <v>169</v>
      </c>
      <c r="I23">
        <f t="shared" si="18"/>
        <v>87025</v>
      </c>
      <c r="J23">
        <f t="shared" si="19"/>
        <v>84681</v>
      </c>
      <c r="K23">
        <f t="shared" si="20"/>
        <v>6432.0400000000009</v>
      </c>
      <c r="L23">
        <f t="shared" si="21"/>
        <v>234</v>
      </c>
      <c r="M23">
        <f t="shared" si="22"/>
        <v>5310</v>
      </c>
      <c r="N23">
        <f t="shared" si="23"/>
        <v>5238</v>
      </c>
      <c r="O23">
        <f t="shared" si="24"/>
        <v>1443.6000000000001</v>
      </c>
      <c r="P23">
        <f t="shared" si="25"/>
        <v>3835</v>
      </c>
      <c r="Q23">
        <f t="shared" si="26"/>
        <v>3783</v>
      </c>
      <c r="R23">
        <f t="shared" si="27"/>
        <v>1042.6000000000001</v>
      </c>
      <c r="S23">
        <f t="shared" si="28"/>
        <v>85845</v>
      </c>
      <c r="T23">
        <f t="shared" si="29"/>
        <v>23659</v>
      </c>
      <c r="U23">
        <f t="shared" si="30"/>
        <v>23338.2</v>
      </c>
      <c r="V23">
        <f t="shared" si="31"/>
        <v>748641</v>
      </c>
      <c r="W23">
        <v>738000</v>
      </c>
      <c r="X23">
        <f t="shared" si="32"/>
        <v>745748.30000001192</v>
      </c>
      <c r="Y23">
        <f>POWER((W23-V23),2)</f>
        <v>113230881</v>
      </c>
      <c r="Z23">
        <f t="shared" si="33"/>
        <v>18121516.87890625</v>
      </c>
      <c r="AA23">
        <f>POWER((W23-V23),2)</f>
        <v>113230881</v>
      </c>
      <c r="AB23">
        <f>(V23-W23)/W23</f>
        <v>1.441869918699187E-2</v>
      </c>
      <c r="AC23">
        <f t="shared" si="34"/>
        <v>1.0499051490531057E-2</v>
      </c>
      <c r="AD23">
        <f t="shared" si="35"/>
        <v>1</v>
      </c>
    </row>
    <row r="24" spans="1:30">
      <c r="A24" s="1">
        <v>39022</v>
      </c>
      <c r="B24">
        <v>22</v>
      </c>
      <c r="C24">
        <v>8</v>
      </c>
      <c r="D24">
        <v>288</v>
      </c>
      <c r="E24">
        <v>285</v>
      </c>
      <c r="F24">
        <v>87.5</v>
      </c>
      <c r="G24">
        <f t="shared" si="16"/>
        <v>484</v>
      </c>
      <c r="H24">
        <f t="shared" si="17"/>
        <v>64</v>
      </c>
      <c r="I24">
        <f t="shared" si="18"/>
        <v>82944</v>
      </c>
      <c r="J24">
        <f t="shared" si="19"/>
        <v>81225</v>
      </c>
      <c r="K24">
        <f t="shared" si="20"/>
        <v>7656.25</v>
      </c>
      <c r="L24">
        <f t="shared" si="21"/>
        <v>176</v>
      </c>
      <c r="M24">
        <f t="shared" si="22"/>
        <v>6336</v>
      </c>
      <c r="N24">
        <f t="shared" si="23"/>
        <v>6270</v>
      </c>
      <c r="O24">
        <f t="shared" si="24"/>
        <v>1925</v>
      </c>
      <c r="P24">
        <f t="shared" si="25"/>
        <v>2304</v>
      </c>
      <c r="Q24">
        <f t="shared" si="26"/>
        <v>2280</v>
      </c>
      <c r="R24">
        <f t="shared" si="27"/>
        <v>700</v>
      </c>
      <c r="S24">
        <f t="shared" si="28"/>
        <v>82080</v>
      </c>
      <c r="T24">
        <f t="shared" si="29"/>
        <v>25200</v>
      </c>
      <c r="U24">
        <f t="shared" si="30"/>
        <v>24937.5</v>
      </c>
      <c r="V24">
        <f t="shared" si="31"/>
        <v>562984</v>
      </c>
      <c r="W24">
        <v>591750</v>
      </c>
      <c r="X24">
        <f t="shared" si="32"/>
        <v>557724.60000002384</v>
      </c>
      <c r="Y24">
        <f>POWER((W24-V24),2)</f>
        <v>827482756</v>
      </c>
      <c r="Z24">
        <f t="shared" si="33"/>
        <v>22652338235.628906</v>
      </c>
      <c r="AA24">
        <f>POWER((W24-V24),2)</f>
        <v>827482756</v>
      </c>
      <c r="AB24">
        <f>(V24-W24)/W24</f>
        <v>-4.8611744824672579E-2</v>
      </c>
      <c r="AC24">
        <f t="shared" si="34"/>
        <v>-5.749961977182283E-2</v>
      </c>
      <c r="AD24">
        <f t="shared" si="35"/>
        <v>0</v>
      </c>
    </row>
    <row r="25" spans="1:30">
      <c r="A25" s="1">
        <v>39052</v>
      </c>
      <c r="B25">
        <v>23</v>
      </c>
      <c r="C25">
        <v>8</v>
      </c>
      <c r="D25">
        <v>281</v>
      </c>
      <c r="E25">
        <v>278</v>
      </c>
      <c r="F25">
        <v>58.7</v>
      </c>
      <c r="G25">
        <f t="shared" si="16"/>
        <v>529</v>
      </c>
      <c r="H25">
        <f t="shared" si="17"/>
        <v>64</v>
      </c>
      <c r="I25">
        <f t="shared" si="18"/>
        <v>78961</v>
      </c>
      <c r="J25">
        <f t="shared" si="19"/>
        <v>77284</v>
      </c>
      <c r="K25">
        <f t="shared" si="20"/>
        <v>3445.6900000000005</v>
      </c>
      <c r="L25">
        <f t="shared" si="21"/>
        <v>184</v>
      </c>
      <c r="M25">
        <f t="shared" si="22"/>
        <v>6463</v>
      </c>
      <c r="N25">
        <f t="shared" si="23"/>
        <v>6394</v>
      </c>
      <c r="O25">
        <f t="shared" si="24"/>
        <v>1350.1000000000001</v>
      </c>
      <c r="P25">
        <f t="shared" si="25"/>
        <v>2248</v>
      </c>
      <c r="Q25">
        <f t="shared" si="26"/>
        <v>2224</v>
      </c>
      <c r="R25">
        <f t="shared" si="27"/>
        <v>469.6</v>
      </c>
      <c r="S25">
        <f t="shared" si="28"/>
        <v>78118</v>
      </c>
      <c r="T25">
        <f t="shared" si="29"/>
        <v>16494.7</v>
      </c>
      <c r="U25">
        <f t="shared" si="30"/>
        <v>16318.6</v>
      </c>
      <c r="V25">
        <f t="shared" si="31"/>
        <v>600800</v>
      </c>
      <c r="W25">
        <v>635000</v>
      </c>
      <c r="X25">
        <f t="shared" si="32"/>
        <v>592282.89999997616</v>
      </c>
      <c r="Y25">
        <f>POWER((W25-V25),2)</f>
        <v>1169640000</v>
      </c>
      <c r="Z25">
        <f t="shared" si="33"/>
        <v>11504050641.878906</v>
      </c>
      <c r="AA25">
        <f>POWER((W25-V25),2)</f>
        <v>1169640000</v>
      </c>
      <c r="AB25">
        <f>(V25-W25)/W25</f>
        <v>-5.3858267716535436E-2</v>
      </c>
      <c r="AC25">
        <f t="shared" si="34"/>
        <v>-6.7271023622084786E-2</v>
      </c>
      <c r="AD25">
        <f t="shared" si="35"/>
        <v>0</v>
      </c>
    </row>
    <row r="26" spans="1:30">
      <c r="A26" s="1">
        <v>39083</v>
      </c>
      <c r="B26">
        <v>20</v>
      </c>
      <c r="C26">
        <v>11</v>
      </c>
      <c r="D26">
        <v>278</v>
      </c>
      <c r="E26">
        <v>276</v>
      </c>
      <c r="F26">
        <v>54.8</v>
      </c>
      <c r="G26">
        <f t="shared" si="16"/>
        <v>400</v>
      </c>
      <c r="H26">
        <f t="shared" si="17"/>
        <v>121</v>
      </c>
      <c r="I26">
        <f t="shared" si="18"/>
        <v>77284</v>
      </c>
      <c r="J26">
        <f t="shared" si="19"/>
        <v>76176</v>
      </c>
      <c r="K26">
        <f t="shared" si="20"/>
        <v>3003.0399999999995</v>
      </c>
      <c r="L26">
        <f t="shared" si="21"/>
        <v>220</v>
      </c>
      <c r="M26">
        <f t="shared" si="22"/>
        <v>5560</v>
      </c>
      <c r="N26">
        <f t="shared" si="23"/>
        <v>5520</v>
      </c>
      <c r="O26">
        <f t="shared" si="24"/>
        <v>1096</v>
      </c>
      <c r="P26">
        <f t="shared" si="25"/>
        <v>3058</v>
      </c>
      <c r="Q26">
        <f t="shared" si="26"/>
        <v>3036</v>
      </c>
      <c r="R26">
        <f t="shared" si="27"/>
        <v>602.79999999999995</v>
      </c>
      <c r="S26">
        <f t="shared" si="28"/>
        <v>76728</v>
      </c>
      <c r="T26">
        <f t="shared" si="29"/>
        <v>15234.4</v>
      </c>
      <c r="U26">
        <f t="shared" si="30"/>
        <v>15124.8</v>
      </c>
      <c r="V26">
        <f t="shared" si="31"/>
        <v>701389</v>
      </c>
      <c r="W26">
        <v>701625</v>
      </c>
      <c r="X26">
        <f t="shared" si="32"/>
        <v>703793.60000002384</v>
      </c>
      <c r="Y26">
        <f>POWER((W26-V26),2)</f>
        <v>55696</v>
      </c>
      <c r="Z26">
        <f t="shared" si="33"/>
        <v>1650954345.0039062</v>
      </c>
      <c r="AA26">
        <f>POWER((W26-V26),2)</f>
        <v>55696</v>
      </c>
      <c r="AB26">
        <f>(V26-W26)/W26</f>
        <v>-3.3636201674683768E-4</v>
      </c>
      <c r="AC26">
        <f t="shared" si="34"/>
        <v>3.0908248708695412E-3</v>
      </c>
      <c r="AD26">
        <f t="shared" si="35"/>
        <v>0</v>
      </c>
    </row>
    <row r="27" spans="1:30">
      <c r="A27" s="1">
        <v>39114</v>
      </c>
      <c r="B27">
        <v>17</v>
      </c>
      <c r="C27">
        <v>11</v>
      </c>
      <c r="D27">
        <v>283</v>
      </c>
      <c r="E27">
        <v>280</v>
      </c>
      <c r="F27">
        <v>43.3</v>
      </c>
      <c r="G27">
        <f t="shared" si="16"/>
        <v>289</v>
      </c>
      <c r="H27">
        <f t="shared" si="17"/>
        <v>121</v>
      </c>
      <c r="I27">
        <f t="shared" si="18"/>
        <v>80089</v>
      </c>
      <c r="J27">
        <f t="shared" si="19"/>
        <v>78400</v>
      </c>
      <c r="K27">
        <f t="shared" si="20"/>
        <v>1874.8899999999996</v>
      </c>
      <c r="L27">
        <f t="shared" si="21"/>
        <v>187</v>
      </c>
      <c r="M27">
        <f t="shared" si="22"/>
        <v>4811</v>
      </c>
      <c r="N27">
        <f t="shared" si="23"/>
        <v>4760</v>
      </c>
      <c r="O27">
        <f t="shared" si="24"/>
        <v>736.09999999999991</v>
      </c>
      <c r="P27">
        <f t="shared" si="25"/>
        <v>3113</v>
      </c>
      <c r="Q27">
        <f t="shared" si="26"/>
        <v>3080</v>
      </c>
      <c r="R27">
        <f t="shared" si="27"/>
        <v>476.29999999999995</v>
      </c>
      <c r="S27">
        <f t="shared" si="28"/>
        <v>79240</v>
      </c>
      <c r="T27">
        <f t="shared" si="29"/>
        <v>12253.9</v>
      </c>
      <c r="U27">
        <f t="shared" si="30"/>
        <v>12124</v>
      </c>
      <c r="V27">
        <f t="shared" si="31"/>
        <v>575879</v>
      </c>
      <c r="W27">
        <v>573625</v>
      </c>
      <c r="X27">
        <f t="shared" si="32"/>
        <v>569192.10000002384</v>
      </c>
      <c r="Y27">
        <f>POWER((W27-V27),2)</f>
        <v>5080516</v>
      </c>
      <c r="Z27">
        <f t="shared" si="33"/>
        <v>28436730345.003906</v>
      </c>
      <c r="AA27">
        <f>POWER((W27-V27),2)</f>
        <v>5080516</v>
      </c>
      <c r="AB27">
        <f>(V27-W27)/W27</f>
        <v>3.929396382654173E-3</v>
      </c>
      <c r="AC27">
        <f t="shared" si="34"/>
        <v>-7.7278709958181011E-3</v>
      </c>
      <c r="AD27">
        <f t="shared" si="35"/>
        <v>0</v>
      </c>
    </row>
    <row r="28" spans="1:30">
      <c r="A28" s="1">
        <v>39142</v>
      </c>
      <c r="B28">
        <v>22</v>
      </c>
      <c r="C28">
        <v>9</v>
      </c>
      <c r="D28">
        <v>285</v>
      </c>
      <c r="E28">
        <v>282</v>
      </c>
      <c r="F28">
        <v>83.2</v>
      </c>
      <c r="G28">
        <f t="shared" si="16"/>
        <v>484</v>
      </c>
      <c r="H28">
        <f t="shared" si="17"/>
        <v>81</v>
      </c>
      <c r="I28">
        <f t="shared" si="18"/>
        <v>81225</v>
      </c>
      <c r="J28">
        <f t="shared" si="19"/>
        <v>79524</v>
      </c>
      <c r="K28">
        <f t="shared" si="20"/>
        <v>6922.2400000000007</v>
      </c>
      <c r="L28">
        <f t="shared" si="21"/>
        <v>198</v>
      </c>
      <c r="M28">
        <f t="shared" si="22"/>
        <v>6270</v>
      </c>
      <c r="N28">
        <f t="shared" si="23"/>
        <v>6204</v>
      </c>
      <c r="O28">
        <f t="shared" si="24"/>
        <v>1830.4</v>
      </c>
      <c r="P28">
        <f t="shared" si="25"/>
        <v>2565</v>
      </c>
      <c r="Q28">
        <f t="shared" si="26"/>
        <v>2538</v>
      </c>
      <c r="R28">
        <f t="shared" si="27"/>
        <v>748.80000000000007</v>
      </c>
      <c r="S28">
        <f t="shared" si="28"/>
        <v>80370</v>
      </c>
      <c r="T28">
        <f t="shared" si="29"/>
        <v>23712</v>
      </c>
      <c r="U28">
        <f t="shared" si="30"/>
        <v>23462.400000000001</v>
      </c>
      <c r="V28">
        <f t="shared" si="31"/>
        <v>571606</v>
      </c>
      <c r="W28">
        <v>567875</v>
      </c>
      <c r="X28">
        <f t="shared" si="32"/>
        <v>567717.30000001192</v>
      </c>
      <c r="Y28">
        <f>POWER((W28-V28),2)</f>
        <v>13920361</v>
      </c>
      <c r="Z28">
        <f t="shared" si="33"/>
        <v>30409060126.253906</v>
      </c>
      <c r="AA28">
        <f>POWER((W28-V28),2)</f>
        <v>13920361</v>
      </c>
      <c r="AB28">
        <f>(V28-W28)/W28</f>
        <v>6.5701078582434515E-3</v>
      </c>
      <c r="AC28">
        <f t="shared" si="34"/>
        <v>-2.7770195903689909E-4</v>
      </c>
      <c r="AD28">
        <f t="shared" si="35"/>
        <v>1</v>
      </c>
    </row>
    <row r="29" spans="1:30">
      <c r="A29" s="1">
        <v>39173</v>
      </c>
      <c r="B29">
        <v>23</v>
      </c>
      <c r="C29">
        <v>7</v>
      </c>
      <c r="D29">
        <v>289</v>
      </c>
      <c r="E29">
        <v>285</v>
      </c>
      <c r="F29">
        <v>86.1</v>
      </c>
      <c r="G29">
        <f t="shared" si="16"/>
        <v>529</v>
      </c>
      <c r="H29">
        <f t="shared" si="17"/>
        <v>49</v>
      </c>
      <c r="I29">
        <f t="shared" si="18"/>
        <v>83521</v>
      </c>
      <c r="J29">
        <f t="shared" si="19"/>
        <v>81225</v>
      </c>
      <c r="K29">
        <f t="shared" si="20"/>
        <v>7413.2099999999991</v>
      </c>
      <c r="L29">
        <f t="shared" si="21"/>
        <v>161</v>
      </c>
      <c r="M29">
        <f t="shared" si="22"/>
        <v>6647</v>
      </c>
      <c r="N29">
        <f t="shared" si="23"/>
        <v>6555</v>
      </c>
      <c r="O29">
        <f t="shared" si="24"/>
        <v>1980.3</v>
      </c>
      <c r="P29">
        <f t="shared" si="25"/>
        <v>2023</v>
      </c>
      <c r="Q29">
        <f t="shared" si="26"/>
        <v>1995</v>
      </c>
      <c r="R29">
        <f t="shared" si="27"/>
        <v>602.69999999999993</v>
      </c>
      <c r="S29">
        <f t="shared" si="28"/>
        <v>82365</v>
      </c>
      <c r="T29">
        <f t="shared" si="29"/>
        <v>24882.899999999998</v>
      </c>
      <c r="U29">
        <f t="shared" si="30"/>
        <v>24538.5</v>
      </c>
      <c r="V29">
        <f t="shared" si="31"/>
        <v>556524</v>
      </c>
      <c r="W29">
        <v>501875</v>
      </c>
      <c r="X29">
        <f t="shared" si="32"/>
        <v>541348.69999998808</v>
      </c>
      <c r="Y29">
        <f>POWER((W29-V29),2)</f>
        <v>2986513201</v>
      </c>
      <c r="Z29">
        <f t="shared" si="33"/>
        <v>57783475876.253906</v>
      </c>
      <c r="AA29">
        <f>POWER((W29-V29),2)</f>
        <v>2986513201</v>
      </c>
      <c r="AB29">
        <f>(V29-W29)/W29</f>
        <v>0.10888966376089664</v>
      </c>
      <c r="AC29">
        <f t="shared" si="34"/>
        <v>7.8652453300100775E-2</v>
      </c>
      <c r="AD29">
        <f t="shared" si="35"/>
        <v>1</v>
      </c>
    </row>
    <row r="30" spans="1:30">
      <c r="A30" s="1">
        <v>39203</v>
      </c>
      <c r="B30">
        <v>18</v>
      </c>
      <c r="C30">
        <v>13</v>
      </c>
      <c r="D30">
        <v>296</v>
      </c>
      <c r="E30">
        <v>291</v>
      </c>
      <c r="F30">
        <v>80.8</v>
      </c>
      <c r="G30">
        <f t="shared" si="16"/>
        <v>324</v>
      </c>
      <c r="H30">
        <f t="shared" si="17"/>
        <v>169</v>
      </c>
      <c r="I30">
        <f t="shared" si="18"/>
        <v>87616</v>
      </c>
      <c r="J30">
        <f t="shared" si="19"/>
        <v>84681</v>
      </c>
      <c r="K30">
        <f t="shared" si="20"/>
        <v>6528.6399999999994</v>
      </c>
      <c r="L30">
        <f t="shared" si="21"/>
        <v>234</v>
      </c>
      <c r="M30">
        <f t="shared" si="22"/>
        <v>5328</v>
      </c>
      <c r="N30">
        <f t="shared" si="23"/>
        <v>5238</v>
      </c>
      <c r="O30">
        <f t="shared" si="24"/>
        <v>1454.3999999999999</v>
      </c>
      <c r="P30">
        <f t="shared" si="25"/>
        <v>3848</v>
      </c>
      <c r="Q30">
        <f t="shared" si="26"/>
        <v>3783</v>
      </c>
      <c r="R30">
        <f t="shared" si="27"/>
        <v>1050.3999999999999</v>
      </c>
      <c r="S30">
        <f t="shared" si="28"/>
        <v>86136</v>
      </c>
      <c r="T30">
        <f t="shared" si="29"/>
        <v>23916.799999999999</v>
      </c>
      <c r="U30">
        <f t="shared" si="30"/>
        <v>23512.799999999999</v>
      </c>
      <c r="V30">
        <f t="shared" si="31"/>
        <v>779080</v>
      </c>
      <c r="W30">
        <v>770125</v>
      </c>
      <c r="X30">
        <f t="shared" si="32"/>
        <v>768103.39999997616</v>
      </c>
      <c r="Y30">
        <f>POWER((W30-V30),2)</f>
        <v>80192025</v>
      </c>
      <c r="Z30">
        <f t="shared" si="33"/>
        <v>776628907.50390625</v>
      </c>
      <c r="AA30">
        <f>POWER((W30-V30),2)</f>
        <v>80192025</v>
      </c>
      <c r="AB30">
        <f>(V30-W30)/W30</f>
        <v>1.1627982470378185E-2</v>
      </c>
      <c r="AC30">
        <f t="shared" si="34"/>
        <v>-2.6250284045107506E-3</v>
      </c>
      <c r="AD30">
        <f t="shared" si="35"/>
        <v>1</v>
      </c>
    </row>
    <row r="31" spans="1:30">
      <c r="A31" s="1">
        <v>39234</v>
      </c>
      <c r="B31">
        <v>21</v>
      </c>
      <c r="C31">
        <v>9</v>
      </c>
      <c r="D31">
        <v>298</v>
      </c>
      <c r="E31">
        <v>295</v>
      </c>
      <c r="F31">
        <v>80.2</v>
      </c>
      <c r="G31">
        <f t="shared" si="16"/>
        <v>441</v>
      </c>
      <c r="H31">
        <f t="shared" si="17"/>
        <v>81</v>
      </c>
      <c r="I31">
        <f t="shared" si="18"/>
        <v>88804</v>
      </c>
      <c r="J31">
        <f t="shared" si="19"/>
        <v>87025</v>
      </c>
      <c r="K31">
        <f t="shared" si="20"/>
        <v>6432.0400000000009</v>
      </c>
      <c r="L31">
        <f t="shared" si="21"/>
        <v>189</v>
      </c>
      <c r="M31">
        <f t="shared" si="22"/>
        <v>6258</v>
      </c>
      <c r="N31">
        <f t="shared" si="23"/>
        <v>6195</v>
      </c>
      <c r="O31">
        <f t="shared" si="24"/>
        <v>1684.2</v>
      </c>
      <c r="P31">
        <f t="shared" si="25"/>
        <v>2682</v>
      </c>
      <c r="Q31">
        <f t="shared" si="26"/>
        <v>2655</v>
      </c>
      <c r="R31">
        <f t="shared" si="27"/>
        <v>721.80000000000007</v>
      </c>
      <c r="S31">
        <f t="shared" si="28"/>
        <v>87910</v>
      </c>
      <c r="T31">
        <f t="shared" si="29"/>
        <v>23899.600000000002</v>
      </c>
      <c r="U31">
        <f t="shared" si="30"/>
        <v>23659</v>
      </c>
      <c r="V31">
        <f t="shared" si="31"/>
        <v>836369</v>
      </c>
      <c r="W31">
        <v>803125</v>
      </c>
      <c r="X31">
        <f t="shared" si="32"/>
        <v>836244.60000002384</v>
      </c>
      <c r="Y31">
        <f>POWER((W31-V31),2)</f>
        <v>1105163536</v>
      </c>
      <c r="Z31">
        <f t="shared" si="33"/>
        <v>3704921032.5039062</v>
      </c>
      <c r="AA31">
        <f>POWER((W31-V31),2)</f>
        <v>1105163536</v>
      </c>
      <c r="AB31">
        <f>(V31-W31)/W31</f>
        <v>4.1393307392996112E-2</v>
      </c>
      <c r="AC31">
        <f t="shared" si="34"/>
        <v>4.1238412451391551E-2</v>
      </c>
      <c r="AD31">
        <f t="shared" si="35"/>
        <v>1</v>
      </c>
    </row>
    <row r="32" spans="1:30">
      <c r="A32" s="1">
        <v>39264</v>
      </c>
      <c r="B32">
        <v>22</v>
      </c>
      <c r="C32">
        <v>9</v>
      </c>
      <c r="D32">
        <v>303</v>
      </c>
      <c r="E32">
        <v>299</v>
      </c>
      <c r="F32">
        <v>67.5</v>
      </c>
      <c r="G32">
        <f t="shared" si="16"/>
        <v>484</v>
      </c>
      <c r="H32">
        <f t="shared" si="17"/>
        <v>81</v>
      </c>
      <c r="I32">
        <f t="shared" si="18"/>
        <v>91809</v>
      </c>
      <c r="J32">
        <f t="shared" si="19"/>
        <v>89401</v>
      </c>
      <c r="K32">
        <f t="shared" si="20"/>
        <v>4556.25</v>
      </c>
      <c r="L32">
        <f t="shared" si="21"/>
        <v>198</v>
      </c>
      <c r="M32">
        <f t="shared" si="22"/>
        <v>6666</v>
      </c>
      <c r="N32">
        <f t="shared" si="23"/>
        <v>6578</v>
      </c>
      <c r="O32">
        <f t="shared" si="24"/>
        <v>1485</v>
      </c>
      <c r="P32">
        <f t="shared" si="25"/>
        <v>2727</v>
      </c>
      <c r="Q32">
        <f t="shared" si="26"/>
        <v>2691</v>
      </c>
      <c r="R32">
        <f t="shared" si="27"/>
        <v>607.5</v>
      </c>
      <c r="S32">
        <f t="shared" si="28"/>
        <v>90597</v>
      </c>
      <c r="T32">
        <f t="shared" si="29"/>
        <v>20452.5</v>
      </c>
      <c r="U32">
        <f t="shared" si="30"/>
        <v>20182.5</v>
      </c>
      <c r="V32">
        <f t="shared" si="31"/>
        <v>1106189</v>
      </c>
      <c r="W32">
        <v>1083250</v>
      </c>
      <c r="X32">
        <f t="shared" si="32"/>
        <v>1099369.1000000238</v>
      </c>
      <c r="Y32">
        <f>POWER((W32-V32),2)</f>
        <v>526197721</v>
      </c>
      <c r="Z32">
        <f t="shared" si="33"/>
        <v>116276268673.12891</v>
      </c>
      <c r="AA32">
        <f>POWER((W32-V32),2)</f>
        <v>526197721</v>
      </c>
      <c r="AB32">
        <f>(V32-W32)/W32</f>
        <v>2.1176090468497576E-2</v>
      </c>
      <c r="AC32">
        <f t="shared" si="34"/>
        <v>1.4880313870319725E-2</v>
      </c>
      <c r="AD32">
        <f t="shared" si="35"/>
        <v>1</v>
      </c>
    </row>
    <row r="33" spans="1:30">
      <c r="A33" s="1">
        <v>39295</v>
      </c>
      <c r="B33">
        <v>23</v>
      </c>
      <c r="C33">
        <v>8</v>
      </c>
      <c r="D33">
        <v>303</v>
      </c>
      <c r="E33">
        <v>298</v>
      </c>
      <c r="F33">
        <v>68.7</v>
      </c>
      <c r="G33">
        <f t="shared" si="16"/>
        <v>529</v>
      </c>
      <c r="H33">
        <f t="shared" si="17"/>
        <v>64</v>
      </c>
      <c r="I33">
        <f t="shared" si="18"/>
        <v>91809</v>
      </c>
      <c r="J33">
        <f t="shared" si="19"/>
        <v>88804</v>
      </c>
      <c r="K33">
        <f t="shared" si="20"/>
        <v>4719.6900000000005</v>
      </c>
      <c r="L33">
        <f t="shared" si="21"/>
        <v>184</v>
      </c>
      <c r="M33">
        <f t="shared" si="22"/>
        <v>6969</v>
      </c>
      <c r="N33">
        <f t="shared" si="23"/>
        <v>6854</v>
      </c>
      <c r="O33">
        <f t="shared" si="24"/>
        <v>1580.1000000000001</v>
      </c>
      <c r="P33">
        <f t="shared" si="25"/>
        <v>2424</v>
      </c>
      <c r="Q33">
        <f t="shared" si="26"/>
        <v>2384</v>
      </c>
      <c r="R33">
        <f t="shared" si="27"/>
        <v>549.6</v>
      </c>
      <c r="S33">
        <f t="shared" si="28"/>
        <v>90294</v>
      </c>
      <c r="T33">
        <f t="shared" si="29"/>
        <v>20816.100000000002</v>
      </c>
      <c r="U33">
        <f t="shared" si="30"/>
        <v>20472.600000000002</v>
      </c>
      <c r="V33">
        <f t="shared" si="31"/>
        <v>1090494</v>
      </c>
      <c r="W33">
        <v>1091250</v>
      </c>
      <c r="X33">
        <f t="shared" si="32"/>
        <v>1073409.1000000238</v>
      </c>
      <c r="Y33">
        <f>POWER((W33-V33),2)</f>
        <v>571536</v>
      </c>
      <c r="Z33">
        <f t="shared" si="33"/>
        <v>121796157673.12891</v>
      </c>
      <c r="AA33">
        <f>POWER((W33-V33),2)</f>
        <v>571536</v>
      </c>
      <c r="AB33">
        <f>(V33-W33)/W33</f>
        <v>-6.9278350515463913E-4</v>
      </c>
      <c r="AC33">
        <f t="shared" si="34"/>
        <v>-1.6349049255419159E-2</v>
      </c>
      <c r="AD33">
        <f t="shared" si="35"/>
        <v>0</v>
      </c>
    </row>
    <row r="34" spans="1:30">
      <c r="A34" s="1">
        <v>39326</v>
      </c>
      <c r="B34">
        <v>22</v>
      </c>
      <c r="C34">
        <v>8</v>
      </c>
      <c r="D34">
        <v>298</v>
      </c>
      <c r="E34">
        <v>295</v>
      </c>
      <c r="F34">
        <v>84.1</v>
      </c>
      <c r="G34">
        <f t="shared" si="16"/>
        <v>484</v>
      </c>
      <c r="H34">
        <f t="shared" si="17"/>
        <v>64</v>
      </c>
      <c r="I34">
        <f t="shared" si="18"/>
        <v>88804</v>
      </c>
      <c r="J34">
        <f t="shared" si="19"/>
        <v>87025</v>
      </c>
      <c r="K34">
        <f t="shared" si="20"/>
        <v>7072.8099999999995</v>
      </c>
      <c r="L34">
        <f t="shared" si="21"/>
        <v>176</v>
      </c>
      <c r="M34">
        <f t="shared" si="22"/>
        <v>6556</v>
      </c>
      <c r="N34">
        <f t="shared" si="23"/>
        <v>6490</v>
      </c>
      <c r="O34">
        <f t="shared" si="24"/>
        <v>1850.1999999999998</v>
      </c>
      <c r="P34">
        <f t="shared" si="25"/>
        <v>2384</v>
      </c>
      <c r="Q34">
        <f t="shared" si="26"/>
        <v>2360</v>
      </c>
      <c r="R34">
        <f t="shared" si="27"/>
        <v>672.8</v>
      </c>
      <c r="S34">
        <f t="shared" si="28"/>
        <v>87910</v>
      </c>
      <c r="T34">
        <f t="shared" si="29"/>
        <v>25061.8</v>
      </c>
      <c r="U34">
        <f t="shared" si="30"/>
        <v>24809.5</v>
      </c>
      <c r="V34">
        <f t="shared" si="31"/>
        <v>826424</v>
      </c>
      <c r="W34">
        <v>842375</v>
      </c>
      <c r="X34">
        <f t="shared" si="32"/>
        <v>824505.60000002384</v>
      </c>
      <c r="Y34">
        <f>POWER((W34-V34),2)</f>
        <v>254434401</v>
      </c>
      <c r="Z34">
        <f t="shared" si="33"/>
        <v>10023626438.753906</v>
      </c>
      <c r="AA34">
        <f>POWER((W34-V34),2)</f>
        <v>254434401</v>
      </c>
      <c r="AB34">
        <f>(V34-W34)/W34</f>
        <v>-1.8935747143493099E-2</v>
      </c>
      <c r="AC34">
        <f t="shared" si="34"/>
        <v>-2.1213117673216986E-2</v>
      </c>
      <c r="AD34">
        <f t="shared" si="35"/>
        <v>0</v>
      </c>
    </row>
    <row r="35" spans="1:30">
      <c r="A35" s="1">
        <v>39356</v>
      </c>
      <c r="B35">
        <v>18</v>
      </c>
      <c r="C35">
        <v>13</v>
      </c>
      <c r="D35">
        <v>293</v>
      </c>
      <c r="E35">
        <v>289</v>
      </c>
      <c r="F35">
        <v>86.3</v>
      </c>
      <c r="G35">
        <f t="shared" si="16"/>
        <v>324</v>
      </c>
      <c r="H35">
        <f t="shared" si="17"/>
        <v>169</v>
      </c>
      <c r="I35">
        <f t="shared" si="18"/>
        <v>85849</v>
      </c>
      <c r="J35">
        <f t="shared" si="19"/>
        <v>83521</v>
      </c>
      <c r="K35">
        <f t="shared" si="20"/>
        <v>7447.69</v>
      </c>
      <c r="L35">
        <f t="shared" si="21"/>
        <v>234</v>
      </c>
      <c r="M35">
        <f t="shared" si="22"/>
        <v>5274</v>
      </c>
      <c r="N35">
        <f t="shared" si="23"/>
        <v>5202</v>
      </c>
      <c r="O35">
        <f t="shared" si="24"/>
        <v>1553.3999999999999</v>
      </c>
      <c r="P35">
        <f t="shared" si="25"/>
        <v>3809</v>
      </c>
      <c r="Q35">
        <f t="shared" si="26"/>
        <v>3757</v>
      </c>
      <c r="R35">
        <f t="shared" si="27"/>
        <v>1121.8999999999999</v>
      </c>
      <c r="S35">
        <f t="shared" si="28"/>
        <v>84677</v>
      </c>
      <c r="T35">
        <f t="shared" si="29"/>
        <v>25285.899999999998</v>
      </c>
      <c r="U35">
        <f t="shared" si="30"/>
        <v>24940.7</v>
      </c>
      <c r="V35">
        <f t="shared" si="31"/>
        <v>688689</v>
      </c>
      <c r="W35">
        <v>773625</v>
      </c>
      <c r="X35">
        <f t="shared" si="32"/>
        <v>685196.10000002384</v>
      </c>
      <c r="Y35">
        <f>POWER((W35-V35),2)</f>
        <v>7214124096</v>
      </c>
      <c r="Z35">
        <f t="shared" si="33"/>
        <v>983955345.00390625</v>
      </c>
      <c r="AA35">
        <f>POWER((W35-V35),2)</f>
        <v>7214124096</v>
      </c>
      <c r="AB35">
        <f>(V35-W35)/W35</f>
        <v>-0.10978962675714979</v>
      </c>
      <c r="AC35">
        <f t="shared" si="34"/>
        <v>-0.11430460494422512</v>
      </c>
      <c r="AD35">
        <f t="shared" si="35"/>
        <v>0</v>
      </c>
    </row>
    <row r="36" spans="1:30">
      <c r="A36" s="1">
        <v>39387</v>
      </c>
      <c r="B36">
        <v>22</v>
      </c>
      <c r="C36">
        <v>8</v>
      </c>
      <c r="D36">
        <v>286</v>
      </c>
      <c r="E36">
        <v>283</v>
      </c>
      <c r="F36">
        <v>85.6</v>
      </c>
      <c r="G36">
        <f t="shared" si="16"/>
        <v>484</v>
      </c>
      <c r="H36">
        <f t="shared" si="17"/>
        <v>64</v>
      </c>
      <c r="I36">
        <f t="shared" si="18"/>
        <v>81796</v>
      </c>
      <c r="J36">
        <f t="shared" si="19"/>
        <v>80089</v>
      </c>
      <c r="K36">
        <f t="shared" si="20"/>
        <v>7327.3599999999988</v>
      </c>
      <c r="L36">
        <f t="shared" si="21"/>
        <v>176</v>
      </c>
      <c r="M36">
        <f t="shared" si="22"/>
        <v>6292</v>
      </c>
      <c r="N36">
        <f t="shared" si="23"/>
        <v>6226</v>
      </c>
      <c r="O36">
        <f t="shared" si="24"/>
        <v>1883.1999999999998</v>
      </c>
      <c r="P36">
        <f t="shared" si="25"/>
        <v>2288</v>
      </c>
      <c r="Q36">
        <f t="shared" si="26"/>
        <v>2264</v>
      </c>
      <c r="R36">
        <f t="shared" si="27"/>
        <v>684.8</v>
      </c>
      <c r="S36">
        <f t="shared" si="28"/>
        <v>80938</v>
      </c>
      <c r="T36">
        <f t="shared" si="29"/>
        <v>24481.599999999999</v>
      </c>
      <c r="U36">
        <f t="shared" si="30"/>
        <v>24224.799999999999</v>
      </c>
      <c r="V36">
        <f t="shared" si="31"/>
        <v>553880</v>
      </c>
      <c r="W36">
        <v>508000</v>
      </c>
      <c r="X36">
        <f t="shared" si="32"/>
        <v>547544.39999997616</v>
      </c>
      <c r="Y36">
        <f>POWER((W36-V36),2)</f>
        <v>2104974400</v>
      </c>
      <c r="Z36">
        <f t="shared" si="33"/>
        <v>54876312766.878906</v>
      </c>
      <c r="AA36">
        <f>POWER((W36-V36),2)</f>
        <v>2104974400</v>
      </c>
      <c r="AB36">
        <f>(V36-W36)/W36</f>
        <v>9.0314960629921254E-2</v>
      </c>
      <c r="AC36">
        <f t="shared" si="34"/>
        <v>7.784330708656724E-2</v>
      </c>
      <c r="AD36">
        <f t="shared" si="35"/>
        <v>1</v>
      </c>
    </row>
    <row r="37" spans="1:30">
      <c r="A37" s="1">
        <v>39417</v>
      </c>
      <c r="B37">
        <v>21</v>
      </c>
      <c r="C37">
        <v>10</v>
      </c>
      <c r="D37">
        <v>282</v>
      </c>
      <c r="E37">
        <v>280</v>
      </c>
      <c r="F37">
        <v>75.7</v>
      </c>
      <c r="G37">
        <f t="shared" si="16"/>
        <v>441</v>
      </c>
      <c r="H37">
        <f t="shared" si="17"/>
        <v>100</v>
      </c>
      <c r="I37">
        <f t="shared" si="18"/>
        <v>79524</v>
      </c>
      <c r="J37">
        <f t="shared" si="19"/>
        <v>78400</v>
      </c>
      <c r="K37">
        <f t="shared" si="20"/>
        <v>5730.4900000000007</v>
      </c>
      <c r="L37">
        <f t="shared" si="21"/>
        <v>210</v>
      </c>
      <c r="M37">
        <f t="shared" si="22"/>
        <v>5922</v>
      </c>
      <c r="N37">
        <f t="shared" si="23"/>
        <v>5880</v>
      </c>
      <c r="O37">
        <f t="shared" si="24"/>
        <v>1589.7</v>
      </c>
      <c r="P37">
        <f t="shared" si="25"/>
        <v>2820</v>
      </c>
      <c r="Q37">
        <f t="shared" si="26"/>
        <v>2800</v>
      </c>
      <c r="R37">
        <f t="shared" si="27"/>
        <v>757</v>
      </c>
      <c r="S37">
        <f t="shared" si="28"/>
        <v>78960</v>
      </c>
      <c r="T37">
        <f t="shared" si="29"/>
        <v>21347.4</v>
      </c>
      <c r="U37">
        <f t="shared" si="30"/>
        <v>21196</v>
      </c>
      <c r="V37">
        <f t="shared" si="31"/>
        <v>610251</v>
      </c>
      <c r="W37">
        <v>631875</v>
      </c>
      <c r="X37">
        <f t="shared" si="32"/>
        <v>614380</v>
      </c>
      <c r="Y37">
        <f>POWER((W37-V37),2)</f>
        <v>467597376</v>
      </c>
      <c r="Z37">
        <f t="shared" si="33"/>
        <v>12184172126.253906</v>
      </c>
      <c r="AA37">
        <f>POWER((W37-V37),2)</f>
        <v>467597376</v>
      </c>
      <c r="AB37">
        <f>(V37-W37)/W37</f>
        <v>-3.4221958456973296E-2</v>
      </c>
      <c r="AC37">
        <f t="shared" si="34"/>
        <v>-2.7687438180019782E-2</v>
      </c>
      <c r="AD37">
        <f t="shared" si="35"/>
        <v>1</v>
      </c>
    </row>
    <row r="38" spans="1:30">
      <c r="A38" s="1">
        <v>39448</v>
      </c>
      <c r="B38">
        <v>22</v>
      </c>
      <c r="C38">
        <v>9</v>
      </c>
      <c r="D38">
        <v>277</v>
      </c>
      <c r="E38">
        <v>275</v>
      </c>
      <c r="F38">
        <v>76.099999999999994</v>
      </c>
      <c r="G38">
        <f t="shared" si="16"/>
        <v>484</v>
      </c>
      <c r="H38">
        <f t="shared" si="17"/>
        <v>81</v>
      </c>
      <c r="I38">
        <f t="shared" si="18"/>
        <v>76729</v>
      </c>
      <c r="J38">
        <f t="shared" si="19"/>
        <v>75625</v>
      </c>
      <c r="K38">
        <f t="shared" si="20"/>
        <v>5791.2099999999991</v>
      </c>
      <c r="L38">
        <f t="shared" si="21"/>
        <v>198</v>
      </c>
      <c r="M38">
        <f t="shared" si="22"/>
        <v>6094</v>
      </c>
      <c r="N38">
        <f t="shared" si="23"/>
        <v>6050</v>
      </c>
      <c r="O38">
        <f t="shared" si="24"/>
        <v>1674.1999999999998</v>
      </c>
      <c r="P38">
        <f t="shared" si="25"/>
        <v>2493</v>
      </c>
      <c r="Q38">
        <f t="shared" si="26"/>
        <v>2475</v>
      </c>
      <c r="R38">
        <f t="shared" si="27"/>
        <v>684.9</v>
      </c>
      <c r="S38">
        <f t="shared" si="28"/>
        <v>76175</v>
      </c>
      <c r="T38">
        <f t="shared" si="29"/>
        <v>21079.699999999997</v>
      </c>
      <c r="U38">
        <f t="shared" si="30"/>
        <v>20927.5</v>
      </c>
      <c r="V38">
        <f t="shared" si="31"/>
        <v>714511</v>
      </c>
      <c r="W38">
        <v>710000</v>
      </c>
      <c r="X38">
        <f t="shared" si="32"/>
        <v>713018.5</v>
      </c>
      <c r="Y38">
        <f>POWER((W38-V38),2)</f>
        <v>20349121</v>
      </c>
      <c r="Z38">
        <f t="shared" si="33"/>
        <v>1040510016.8789062</v>
      </c>
      <c r="AA38">
        <f>POWER((W38-V38),2)</f>
        <v>20349121</v>
      </c>
      <c r="AB38">
        <f>(V38-W38)/W38</f>
        <v>6.353521126760563E-3</v>
      </c>
      <c r="AC38">
        <f t="shared" si="34"/>
        <v>4.2514084507042256E-3</v>
      </c>
      <c r="AD38">
        <f t="shared" si="35"/>
        <v>1</v>
      </c>
    </row>
    <row r="39" spans="1:30">
      <c r="A39" s="1">
        <v>39479</v>
      </c>
      <c r="B39">
        <v>18</v>
      </c>
      <c r="C39">
        <v>11</v>
      </c>
      <c r="D39">
        <v>277</v>
      </c>
      <c r="E39">
        <v>274</v>
      </c>
      <c r="F39">
        <v>56.4</v>
      </c>
      <c r="G39">
        <f t="shared" si="16"/>
        <v>324</v>
      </c>
      <c r="H39">
        <f t="shared" si="17"/>
        <v>121</v>
      </c>
      <c r="I39">
        <f t="shared" si="18"/>
        <v>76729</v>
      </c>
      <c r="J39">
        <f t="shared" si="19"/>
        <v>75076</v>
      </c>
      <c r="K39">
        <f t="shared" si="20"/>
        <v>3180.96</v>
      </c>
      <c r="L39">
        <f t="shared" si="21"/>
        <v>198</v>
      </c>
      <c r="M39">
        <f t="shared" si="22"/>
        <v>4986</v>
      </c>
      <c r="N39">
        <f t="shared" si="23"/>
        <v>4932</v>
      </c>
      <c r="O39">
        <f t="shared" si="24"/>
        <v>1015.1999999999999</v>
      </c>
      <c r="P39">
        <f t="shared" si="25"/>
        <v>3047</v>
      </c>
      <c r="Q39">
        <f t="shared" si="26"/>
        <v>3014</v>
      </c>
      <c r="R39">
        <f t="shared" si="27"/>
        <v>620.4</v>
      </c>
      <c r="S39">
        <f t="shared" si="28"/>
        <v>75898</v>
      </c>
      <c r="T39">
        <f t="shared" si="29"/>
        <v>15622.8</v>
      </c>
      <c r="U39">
        <f t="shared" si="30"/>
        <v>15453.6</v>
      </c>
      <c r="V39">
        <f t="shared" si="31"/>
        <v>709526</v>
      </c>
      <c r="W39">
        <v>697500</v>
      </c>
      <c r="X39">
        <f t="shared" si="32"/>
        <v>699700.5</v>
      </c>
      <c r="Y39">
        <f>POWER((W39-V39),2)</f>
        <v>144624676</v>
      </c>
      <c r="Z39">
        <f t="shared" si="33"/>
        <v>2003183454.3789062</v>
      </c>
      <c r="AA39">
        <f>POWER((W39-V39),2)</f>
        <v>144624676</v>
      </c>
      <c r="AB39">
        <f>(V39-W39)/W39</f>
        <v>1.7241577060931899E-2</v>
      </c>
      <c r="AC39">
        <f t="shared" si="34"/>
        <v>3.1548387096774193E-3</v>
      </c>
      <c r="AD39">
        <f t="shared" si="35"/>
        <v>1</v>
      </c>
    </row>
    <row r="40" spans="1:30">
      <c r="A40" s="1">
        <v>39508</v>
      </c>
      <c r="B40">
        <v>21</v>
      </c>
      <c r="C40">
        <v>10</v>
      </c>
      <c r="D40">
        <v>284</v>
      </c>
      <c r="E40">
        <v>281</v>
      </c>
      <c r="F40">
        <v>74.400000000000006</v>
      </c>
      <c r="G40">
        <f t="shared" si="16"/>
        <v>441</v>
      </c>
      <c r="H40">
        <f t="shared" si="17"/>
        <v>100</v>
      </c>
      <c r="I40">
        <f t="shared" si="18"/>
        <v>80656</v>
      </c>
      <c r="J40">
        <f t="shared" si="19"/>
        <v>78961</v>
      </c>
      <c r="K40">
        <f t="shared" si="20"/>
        <v>5535.3600000000006</v>
      </c>
      <c r="L40">
        <f t="shared" si="21"/>
        <v>210</v>
      </c>
      <c r="M40">
        <f t="shared" si="22"/>
        <v>5964</v>
      </c>
      <c r="N40">
        <f t="shared" si="23"/>
        <v>5901</v>
      </c>
      <c r="O40">
        <f t="shared" si="24"/>
        <v>1562.4</v>
      </c>
      <c r="P40">
        <f t="shared" si="25"/>
        <v>2840</v>
      </c>
      <c r="Q40">
        <f t="shared" si="26"/>
        <v>2810</v>
      </c>
      <c r="R40">
        <f t="shared" si="27"/>
        <v>744</v>
      </c>
      <c r="S40">
        <f t="shared" si="28"/>
        <v>79804</v>
      </c>
      <c r="T40">
        <f t="shared" si="29"/>
        <v>21129.600000000002</v>
      </c>
      <c r="U40">
        <f t="shared" si="30"/>
        <v>20906.400000000001</v>
      </c>
      <c r="V40">
        <f t="shared" si="31"/>
        <v>585314</v>
      </c>
      <c r="W40">
        <v>518250</v>
      </c>
      <c r="X40">
        <f t="shared" si="32"/>
        <v>582458.19999998808</v>
      </c>
      <c r="Y40">
        <f>POWER((W40-V40),2)</f>
        <v>4497580096</v>
      </c>
      <c r="Z40">
        <f t="shared" si="33"/>
        <v>50179108048.128906</v>
      </c>
      <c r="AA40">
        <f>POWER((W40-V40),2)</f>
        <v>4497580096</v>
      </c>
      <c r="AB40">
        <f>(V40-W40)/W40</f>
        <v>0.1294047274481428</v>
      </c>
      <c r="AC40">
        <f t="shared" si="34"/>
        <v>0.12389425952723218</v>
      </c>
      <c r="AD40">
        <f t="shared" si="35"/>
        <v>1</v>
      </c>
    </row>
    <row r="41" spans="1:30">
      <c r="A41" s="1">
        <v>39539</v>
      </c>
      <c r="B41">
        <v>21</v>
      </c>
      <c r="C41">
        <v>9</v>
      </c>
      <c r="D41">
        <v>289</v>
      </c>
      <c r="E41">
        <v>285</v>
      </c>
      <c r="F41">
        <v>81.8</v>
      </c>
      <c r="G41">
        <f t="shared" si="16"/>
        <v>441</v>
      </c>
      <c r="H41">
        <f t="shared" si="17"/>
        <v>81</v>
      </c>
      <c r="I41">
        <f t="shared" si="18"/>
        <v>83521</v>
      </c>
      <c r="J41">
        <f t="shared" si="19"/>
        <v>81225</v>
      </c>
      <c r="K41">
        <f t="shared" si="20"/>
        <v>6691.24</v>
      </c>
      <c r="L41">
        <f t="shared" si="21"/>
        <v>189</v>
      </c>
      <c r="M41">
        <f t="shared" si="22"/>
        <v>6069</v>
      </c>
      <c r="N41">
        <f t="shared" si="23"/>
        <v>5985</v>
      </c>
      <c r="O41">
        <f t="shared" si="24"/>
        <v>1717.8</v>
      </c>
      <c r="P41">
        <f t="shared" si="25"/>
        <v>2601</v>
      </c>
      <c r="Q41">
        <f t="shared" si="26"/>
        <v>2565</v>
      </c>
      <c r="R41">
        <f t="shared" si="27"/>
        <v>736.19999999999993</v>
      </c>
      <c r="S41">
        <f t="shared" si="28"/>
        <v>82365</v>
      </c>
      <c r="T41">
        <f t="shared" si="29"/>
        <v>23640.2</v>
      </c>
      <c r="U41">
        <f t="shared" si="30"/>
        <v>23313</v>
      </c>
      <c r="V41">
        <f t="shared" si="31"/>
        <v>577944</v>
      </c>
      <c r="W41">
        <v>497375</v>
      </c>
      <c r="X41">
        <f t="shared" si="32"/>
        <v>566632.69999998808</v>
      </c>
      <c r="Y41">
        <f>POWER((W41-V41),2)</f>
        <v>6491363761</v>
      </c>
      <c r="Z41">
        <f t="shared" si="33"/>
        <v>59967163313.753906</v>
      </c>
      <c r="AA41">
        <f>POWER((W41-V41),2)</f>
        <v>6491363761</v>
      </c>
      <c r="AB41">
        <f>(V41-W41)/W41</f>
        <v>0.16198843930635839</v>
      </c>
      <c r="AC41">
        <f t="shared" si="34"/>
        <v>0.13924644383008411</v>
      </c>
      <c r="AD41">
        <f t="shared" si="35"/>
        <v>1</v>
      </c>
    </row>
    <row r="42" spans="1:30">
      <c r="A42" s="1">
        <v>39569</v>
      </c>
      <c r="B42">
        <v>21</v>
      </c>
      <c r="C42">
        <v>10</v>
      </c>
      <c r="D42">
        <v>285</v>
      </c>
      <c r="E42">
        <v>290</v>
      </c>
      <c r="F42">
        <v>69.400000000000006</v>
      </c>
      <c r="G42">
        <f t="shared" si="16"/>
        <v>441</v>
      </c>
      <c r="H42">
        <f t="shared" si="17"/>
        <v>100</v>
      </c>
      <c r="I42">
        <f t="shared" si="18"/>
        <v>81225</v>
      </c>
      <c r="J42">
        <f t="shared" si="19"/>
        <v>84100</v>
      </c>
      <c r="K42">
        <f t="shared" si="20"/>
        <v>4816.3600000000006</v>
      </c>
      <c r="L42">
        <f t="shared" si="21"/>
        <v>210</v>
      </c>
      <c r="M42">
        <f t="shared" si="22"/>
        <v>5985</v>
      </c>
      <c r="N42">
        <f t="shared" si="23"/>
        <v>6090</v>
      </c>
      <c r="O42">
        <f t="shared" si="24"/>
        <v>1457.4</v>
      </c>
      <c r="P42">
        <f t="shared" si="25"/>
        <v>2850</v>
      </c>
      <c r="Q42">
        <f t="shared" si="26"/>
        <v>2900</v>
      </c>
      <c r="R42">
        <f t="shared" si="27"/>
        <v>694</v>
      </c>
      <c r="S42">
        <f t="shared" si="28"/>
        <v>82650</v>
      </c>
      <c r="T42">
        <f t="shared" si="29"/>
        <v>19779</v>
      </c>
      <c r="U42">
        <f t="shared" si="30"/>
        <v>20126</v>
      </c>
      <c r="V42">
        <f t="shared" si="31"/>
        <v>620666</v>
      </c>
      <c r="W42">
        <v>703250</v>
      </c>
      <c r="X42">
        <f t="shared" si="32"/>
        <v>685097.30000001192</v>
      </c>
      <c r="Y42">
        <f>POWER((W42-V42),2)</f>
        <v>6820117056</v>
      </c>
      <c r="Z42">
        <f t="shared" si="33"/>
        <v>1521541173.1289062</v>
      </c>
      <c r="AA42">
        <f>POWER((W42-V42),2)</f>
        <v>6820117056</v>
      </c>
      <c r="AB42">
        <f>(V42-W42)/W42</f>
        <v>-0.11743192321365091</v>
      </c>
      <c r="AC42">
        <f t="shared" si="34"/>
        <v>-2.5812584429417817E-2</v>
      </c>
      <c r="AD42">
        <f t="shared" si="35"/>
        <v>1</v>
      </c>
    </row>
    <row r="43" spans="1:30">
      <c r="A43" s="1">
        <v>39600</v>
      </c>
      <c r="B43">
        <v>20</v>
      </c>
      <c r="C43">
        <v>10</v>
      </c>
      <c r="D43">
        <v>297</v>
      </c>
      <c r="E43">
        <v>294</v>
      </c>
      <c r="F43">
        <v>67.7</v>
      </c>
      <c r="G43">
        <f t="shared" si="16"/>
        <v>400</v>
      </c>
      <c r="H43">
        <f t="shared" si="17"/>
        <v>100</v>
      </c>
      <c r="I43">
        <f t="shared" si="18"/>
        <v>88209</v>
      </c>
      <c r="J43">
        <f t="shared" si="19"/>
        <v>86436</v>
      </c>
      <c r="K43">
        <f t="shared" si="20"/>
        <v>4583.29</v>
      </c>
      <c r="L43">
        <f t="shared" si="21"/>
        <v>200</v>
      </c>
      <c r="M43">
        <f t="shared" si="22"/>
        <v>5940</v>
      </c>
      <c r="N43">
        <f t="shared" si="23"/>
        <v>5880</v>
      </c>
      <c r="O43">
        <f t="shared" si="24"/>
        <v>1354</v>
      </c>
      <c r="P43">
        <f t="shared" si="25"/>
        <v>2970</v>
      </c>
      <c r="Q43">
        <f t="shared" si="26"/>
        <v>2940</v>
      </c>
      <c r="R43">
        <f t="shared" si="27"/>
        <v>677</v>
      </c>
      <c r="S43">
        <f t="shared" si="28"/>
        <v>87318</v>
      </c>
      <c r="T43">
        <f t="shared" si="29"/>
        <v>20106.900000000001</v>
      </c>
      <c r="U43">
        <f t="shared" si="30"/>
        <v>19903.8</v>
      </c>
      <c r="V43">
        <f t="shared" si="31"/>
        <v>802096</v>
      </c>
      <c r="W43">
        <v>822750</v>
      </c>
      <c r="X43">
        <f t="shared" si="32"/>
        <v>803308.5</v>
      </c>
      <c r="Y43">
        <f>POWER((W43-V43),2)</f>
        <v>426587716</v>
      </c>
      <c r="Z43">
        <f t="shared" si="33"/>
        <v>6479133110.6289062</v>
      </c>
      <c r="AA43">
        <f>POWER((W43-V43),2)</f>
        <v>426587716</v>
      </c>
      <c r="AB43">
        <f>(V43-W43)/W43</f>
        <v>-2.5103615922212094E-2</v>
      </c>
      <c r="AC43">
        <f t="shared" si="34"/>
        <v>-2.362989972652689E-2</v>
      </c>
      <c r="AD43">
        <f t="shared" si="35"/>
        <v>1</v>
      </c>
    </row>
    <row r="44" spans="1:30">
      <c r="A44" s="1">
        <v>39630</v>
      </c>
      <c r="B44">
        <v>23</v>
      </c>
      <c r="C44">
        <v>8</v>
      </c>
      <c r="D44">
        <v>303</v>
      </c>
      <c r="E44">
        <v>298</v>
      </c>
      <c r="F44">
        <v>60.3</v>
      </c>
      <c r="G44">
        <f t="shared" si="16"/>
        <v>529</v>
      </c>
      <c r="H44">
        <f t="shared" si="17"/>
        <v>64</v>
      </c>
      <c r="I44">
        <f t="shared" si="18"/>
        <v>91809</v>
      </c>
      <c r="J44">
        <f t="shared" si="19"/>
        <v>88804</v>
      </c>
      <c r="K44">
        <f t="shared" si="20"/>
        <v>3636.0899999999997</v>
      </c>
      <c r="L44">
        <f t="shared" si="21"/>
        <v>184</v>
      </c>
      <c r="M44">
        <f t="shared" si="22"/>
        <v>6969</v>
      </c>
      <c r="N44">
        <f t="shared" si="23"/>
        <v>6854</v>
      </c>
      <c r="O44">
        <f t="shared" si="24"/>
        <v>1386.8999999999999</v>
      </c>
      <c r="P44">
        <f t="shared" si="25"/>
        <v>2424</v>
      </c>
      <c r="Q44">
        <f t="shared" si="26"/>
        <v>2384</v>
      </c>
      <c r="R44">
        <f t="shared" si="27"/>
        <v>482.4</v>
      </c>
      <c r="S44">
        <f t="shared" si="28"/>
        <v>90294</v>
      </c>
      <c r="T44">
        <f t="shared" si="29"/>
        <v>18270.899999999998</v>
      </c>
      <c r="U44">
        <f t="shared" si="30"/>
        <v>17969.399999999998</v>
      </c>
      <c r="V44">
        <f t="shared" si="31"/>
        <v>1090494</v>
      </c>
      <c r="W44">
        <v>1097125</v>
      </c>
      <c r="X44">
        <f t="shared" si="32"/>
        <v>1073409.1000000238</v>
      </c>
      <c r="Y44">
        <f>POWER((W44-V44),2)</f>
        <v>43970161</v>
      </c>
      <c r="Z44">
        <f t="shared" si="33"/>
        <v>125931341782.50391</v>
      </c>
      <c r="AA44">
        <f>POWER((W44-V44),2)</f>
        <v>43970161</v>
      </c>
      <c r="AB44">
        <f>(V44-W44)/W44</f>
        <v>-6.0439785803805398E-3</v>
      </c>
      <c r="AC44">
        <f t="shared" si="34"/>
        <v>-2.1616406517011424E-2</v>
      </c>
      <c r="AD44">
        <f t="shared" si="35"/>
        <v>0</v>
      </c>
    </row>
    <row r="45" spans="1:30">
      <c r="A45" s="1">
        <v>39661</v>
      </c>
      <c r="B45">
        <v>21</v>
      </c>
      <c r="C45">
        <v>10</v>
      </c>
      <c r="D45">
        <v>302</v>
      </c>
      <c r="E45">
        <v>299</v>
      </c>
      <c r="F45">
        <v>56.8</v>
      </c>
      <c r="G45">
        <f t="shared" si="16"/>
        <v>441</v>
      </c>
      <c r="H45">
        <f t="shared" si="17"/>
        <v>100</v>
      </c>
      <c r="I45">
        <f t="shared" si="18"/>
        <v>91204</v>
      </c>
      <c r="J45">
        <f t="shared" si="19"/>
        <v>89401</v>
      </c>
      <c r="K45">
        <f t="shared" si="20"/>
        <v>3226.24</v>
      </c>
      <c r="L45">
        <f t="shared" si="21"/>
        <v>210</v>
      </c>
      <c r="M45">
        <f t="shared" si="22"/>
        <v>6342</v>
      </c>
      <c r="N45">
        <f t="shared" si="23"/>
        <v>6279</v>
      </c>
      <c r="O45">
        <f t="shared" si="24"/>
        <v>1192.8</v>
      </c>
      <c r="P45">
        <f t="shared" si="25"/>
        <v>3020</v>
      </c>
      <c r="Q45">
        <f t="shared" si="26"/>
        <v>2990</v>
      </c>
      <c r="R45">
        <f t="shared" si="27"/>
        <v>568</v>
      </c>
      <c r="S45">
        <f t="shared" si="28"/>
        <v>90298</v>
      </c>
      <c r="T45">
        <f t="shared" si="29"/>
        <v>17153.599999999999</v>
      </c>
      <c r="U45">
        <f t="shared" si="30"/>
        <v>16983.2</v>
      </c>
      <c r="V45">
        <f t="shared" si="31"/>
        <v>1059506</v>
      </c>
      <c r="W45">
        <v>1004125</v>
      </c>
      <c r="X45">
        <f t="shared" si="32"/>
        <v>1062664</v>
      </c>
      <c r="Y45">
        <f>POWER((W45-V45),2)</f>
        <v>3067055161</v>
      </c>
      <c r="Z45">
        <f t="shared" si="33"/>
        <v>68574882157.503906</v>
      </c>
      <c r="AA45">
        <f>POWER((W45-V45),2)</f>
        <v>3067055161</v>
      </c>
      <c r="AB45">
        <f>(V45-W45)/W45</f>
        <v>5.5153491846134696E-2</v>
      </c>
      <c r="AC45">
        <f t="shared" si="34"/>
        <v>5.8298518610730737E-2</v>
      </c>
      <c r="AD45">
        <f t="shared" si="35"/>
        <v>0</v>
      </c>
    </row>
    <row r="46" spans="1:30">
      <c r="A46" s="1">
        <v>39692</v>
      </c>
      <c r="B46">
        <v>21</v>
      </c>
      <c r="C46">
        <v>9</v>
      </c>
      <c r="D46">
        <v>299</v>
      </c>
      <c r="E46">
        <v>295</v>
      </c>
      <c r="F46">
        <v>65.5</v>
      </c>
      <c r="G46">
        <f t="shared" si="16"/>
        <v>441</v>
      </c>
      <c r="H46">
        <f t="shared" si="17"/>
        <v>81</v>
      </c>
      <c r="I46">
        <f t="shared" si="18"/>
        <v>89401</v>
      </c>
      <c r="J46">
        <f t="shared" si="19"/>
        <v>87025</v>
      </c>
      <c r="K46">
        <f t="shared" si="20"/>
        <v>4290.25</v>
      </c>
      <c r="L46">
        <f t="shared" si="21"/>
        <v>189</v>
      </c>
      <c r="M46">
        <f t="shared" si="22"/>
        <v>6279</v>
      </c>
      <c r="N46">
        <f t="shared" si="23"/>
        <v>6195</v>
      </c>
      <c r="O46">
        <f t="shared" si="24"/>
        <v>1375.5</v>
      </c>
      <c r="P46">
        <f t="shared" si="25"/>
        <v>2691</v>
      </c>
      <c r="Q46">
        <f t="shared" si="26"/>
        <v>2655</v>
      </c>
      <c r="R46">
        <f t="shared" si="27"/>
        <v>589.5</v>
      </c>
      <c r="S46">
        <f t="shared" si="28"/>
        <v>88205</v>
      </c>
      <c r="T46">
        <f t="shared" si="29"/>
        <v>19584.5</v>
      </c>
      <c r="U46">
        <f t="shared" si="30"/>
        <v>19322.5</v>
      </c>
      <c r="V46">
        <f t="shared" si="31"/>
        <v>877704</v>
      </c>
      <c r="W46">
        <v>930250</v>
      </c>
      <c r="X46">
        <f t="shared" si="32"/>
        <v>869393.69999998808</v>
      </c>
      <c r="Y46">
        <f>POWER((W46-V46),2)</f>
        <v>2761082116</v>
      </c>
      <c r="Z46">
        <f t="shared" si="33"/>
        <v>35341391548.128906</v>
      </c>
      <c r="AA46">
        <f>POWER((W46-V46),2)</f>
        <v>2761082116</v>
      </c>
      <c r="AB46">
        <f>(V46-W46)/W46</f>
        <v>-5.6485890889545823E-2</v>
      </c>
      <c r="AC46">
        <f t="shared" si="34"/>
        <v>-6.5419295888214907E-2</v>
      </c>
      <c r="AD46">
        <f t="shared" si="35"/>
        <v>0</v>
      </c>
    </row>
    <row r="47" spans="1:30">
      <c r="A47" s="1">
        <v>39722</v>
      </c>
      <c r="B47">
        <v>20</v>
      </c>
      <c r="C47">
        <v>11</v>
      </c>
      <c r="D47">
        <v>294</v>
      </c>
      <c r="E47">
        <v>290</v>
      </c>
      <c r="F47">
        <v>74.099999999999994</v>
      </c>
      <c r="G47">
        <f t="shared" si="16"/>
        <v>400</v>
      </c>
      <c r="H47">
        <f t="shared" si="17"/>
        <v>121</v>
      </c>
      <c r="I47">
        <f t="shared" si="18"/>
        <v>86436</v>
      </c>
      <c r="J47">
        <f t="shared" si="19"/>
        <v>84100</v>
      </c>
      <c r="K47">
        <f t="shared" si="20"/>
        <v>5490.8099999999995</v>
      </c>
      <c r="L47">
        <f t="shared" si="21"/>
        <v>220</v>
      </c>
      <c r="M47">
        <f t="shared" si="22"/>
        <v>5880</v>
      </c>
      <c r="N47">
        <f t="shared" si="23"/>
        <v>5800</v>
      </c>
      <c r="O47">
        <f t="shared" si="24"/>
        <v>1482</v>
      </c>
      <c r="P47">
        <f t="shared" si="25"/>
        <v>3234</v>
      </c>
      <c r="Q47">
        <f t="shared" si="26"/>
        <v>3190</v>
      </c>
      <c r="R47">
        <f t="shared" si="27"/>
        <v>815.09999999999991</v>
      </c>
      <c r="S47">
        <f t="shared" si="28"/>
        <v>85260</v>
      </c>
      <c r="T47">
        <f t="shared" si="29"/>
        <v>21785.399999999998</v>
      </c>
      <c r="U47">
        <f t="shared" si="30"/>
        <v>21489</v>
      </c>
      <c r="V47">
        <f t="shared" si="31"/>
        <v>706139</v>
      </c>
      <c r="W47">
        <v>727875</v>
      </c>
      <c r="X47">
        <f t="shared" si="32"/>
        <v>701031.19999998808</v>
      </c>
      <c r="Y47">
        <f>POWER((W47-V47),2)</f>
        <v>472453696</v>
      </c>
      <c r="Z47">
        <f t="shared" si="33"/>
        <v>206840126.25390625</v>
      </c>
      <c r="AA47">
        <f>POWER((W47-V47),2)</f>
        <v>472453696</v>
      </c>
      <c r="AB47">
        <f>(V47-W47)/W47</f>
        <v>-2.9862270307401684E-2</v>
      </c>
      <c r="AC47">
        <f t="shared" si="34"/>
        <v>-3.6879684011694204E-2</v>
      </c>
      <c r="AD47">
        <f t="shared" si="35"/>
        <v>0</v>
      </c>
    </row>
    <row r="48" spans="1:30">
      <c r="A48" s="1">
        <v>39753</v>
      </c>
      <c r="B48">
        <v>20</v>
      </c>
      <c r="C48">
        <v>10</v>
      </c>
      <c r="D48">
        <v>286</v>
      </c>
      <c r="E48">
        <v>283</v>
      </c>
      <c r="F48">
        <v>73.599999999999994</v>
      </c>
      <c r="G48">
        <f t="shared" si="16"/>
        <v>400</v>
      </c>
      <c r="H48">
        <f t="shared" si="17"/>
        <v>100</v>
      </c>
      <c r="I48">
        <f t="shared" si="18"/>
        <v>81796</v>
      </c>
      <c r="J48">
        <f t="shared" si="19"/>
        <v>80089</v>
      </c>
      <c r="K48">
        <f t="shared" si="20"/>
        <v>5416.9599999999991</v>
      </c>
      <c r="L48">
        <f t="shared" si="21"/>
        <v>200</v>
      </c>
      <c r="M48">
        <f t="shared" si="22"/>
        <v>5720</v>
      </c>
      <c r="N48">
        <f t="shared" si="23"/>
        <v>5660</v>
      </c>
      <c r="O48">
        <f t="shared" si="24"/>
        <v>1472</v>
      </c>
      <c r="P48">
        <f t="shared" si="25"/>
        <v>2860</v>
      </c>
      <c r="Q48">
        <f t="shared" si="26"/>
        <v>2830</v>
      </c>
      <c r="R48">
        <f t="shared" si="27"/>
        <v>736</v>
      </c>
      <c r="S48">
        <f t="shared" si="28"/>
        <v>80938</v>
      </c>
      <c r="T48">
        <f t="shared" si="29"/>
        <v>21049.599999999999</v>
      </c>
      <c r="U48">
        <f t="shared" si="30"/>
        <v>20828.8</v>
      </c>
      <c r="V48">
        <f t="shared" si="31"/>
        <v>572240</v>
      </c>
      <c r="W48">
        <v>562875</v>
      </c>
      <c r="X48">
        <f t="shared" si="32"/>
        <v>569216.39999997616</v>
      </c>
      <c r="Y48">
        <f>POWER((W48-V48),2)</f>
        <v>87703225</v>
      </c>
      <c r="Z48">
        <f t="shared" si="33"/>
        <v>32177879501.253906</v>
      </c>
      <c r="AA48">
        <f>POWER((W48-V48),2)</f>
        <v>87703225</v>
      </c>
      <c r="AB48">
        <f>(V48-W48)/W48</f>
        <v>1.6637797024206084E-2</v>
      </c>
      <c r="AC48">
        <f t="shared" si="34"/>
        <v>1.1266089273775098E-2</v>
      </c>
      <c r="AD48">
        <f t="shared" si="35"/>
        <v>1</v>
      </c>
    </row>
    <row r="49" spans="1:30">
      <c r="A49" s="1">
        <v>39783</v>
      </c>
      <c r="B49">
        <v>23</v>
      </c>
      <c r="C49">
        <v>8</v>
      </c>
      <c r="D49">
        <v>280</v>
      </c>
      <c r="E49">
        <v>277</v>
      </c>
      <c r="F49">
        <v>52.4</v>
      </c>
      <c r="G49">
        <f t="shared" si="16"/>
        <v>529</v>
      </c>
      <c r="H49">
        <f t="shared" si="17"/>
        <v>64</v>
      </c>
      <c r="I49">
        <f t="shared" si="18"/>
        <v>78400</v>
      </c>
      <c r="J49">
        <f t="shared" si="19"/>
        <v>76729</v>
      </c>
      <c r="K49">
        <f t="shared" si="20"/>
        <v>2745.7599999999998</v>
      </c>
      <c r="L49">
        <f t="shared" si="21"/>
        <v>184</v>
      </c>
      <c r="M49">
        <f t="shared" si="22"/>
        <v>6440</v>
      </c>
      <c r="N49">
        <f t="shared" si="23"/>
        <v>6371</v>
      </c>
      <c r="O49">
        <f t="shared" si="24"/>
        <v>1205.2</v>
      </c>
      <c r="P49">
        <f t="shared" si="25"/>
        <v>2240</v>
      </c>
      <c r="Q49">
        <f t="shared" si="26"/>
        <v>2216</v>
      </c>
      <c r="R49">
        <f t="shared" si="27"/>
        <v>419.2</v>
      </c>
      <c r="S49">
        <f t="shared" si="28"/>
        <v>77560</v>
      </c>
      <c r="T49">
        <f t="shared" si="29"/>
        <v>14672</v>
      </c>
      <c r="U49">
        <f t="shared" si="30"/>
        <v>14514.8</v>
      </c>
      <c r="V49">
        <f t="shared" si="31"/>
        <v>619856</v>
      </c>
      <c r="W49">
        <v>618375</v>
      </c>
      <c r="X49">
        <f t="shared" si="32"/>
        <v>610579.80000001192</v>
      </c>
      <c r="Y49">
        <f>POWER((W49-V49),2)</f>
        <v>2193361</v>
      </c>
      <c r="Z49">
        <f t="shared" si="33"/>
        <v>15346734438.753906</v>
      </c>
      <c r="AA49">
        <f>POWER((W49-V49),2)</f>
        <v>2193361</v>
      </c>
      <c r="AB49">
        <f>(V49-W49)/W49</f>
        <v>2.3949868607236707E-3</v>
      </c>
      <c r="AC49">
        <f t="shared" si="34"/>
        <v>-1.2605942995735725E-2</v>
      </c>
      <c r="AD49">
        <f t="shared" si="35"/>
        <v>0</v>
      </c>
    </row>
    <row r="50" spans="1:30">
      <c r="A50" s="1">
        <v>39814</v>
      </c>
      <c r="B50">
        <v>17</v>
      </c>
      <c r="C50">
        <v>14</v>
      </c>
      <c r="D50">
        <v>277</v>
      </c>
      <c r="E50">
        <v>275</v>
      </c>
      <c r="F50">
        <v>59.9</v>
      </c>
      <c r="G50">
        <f t="shared" si="16"/>
        <v>289</v>
      </c>
      <c r="H50">
        <f t="shared" si="17"/>
        <v>196</v>
      </c>
      <c r="I50">
        <f t="shared" si="18"/>
        <v>76729</v>
      </c>
      <c r="J50">
        <f t="shared" si="19"/>
        <v>75625</v>
      </c>
      <c r="K50">
        <f t="shared" si="20"/>
        <v>3588.0099999999998</v>
      </c>
      <c r="L50">
        <f t="shared" si="21"/>
        <v>238</v>
      </c>
      <c r="M50">
        <f t="shared" si="22"/>
        <v>4709</v>
      </c>
      <c r="N50">
        <f t="shared" si="23"/>
        <v>4675</v>
      </c>
      <c r="O50">
        <f t="shared" si="24"/>
        <v>1018.3</v>
      </c>
      <c r="P50">
        <f t="shared" si="25"/>
        <v>3878</v>
      </c>
      <c r="Q50">
        <f t="shared" si="26"/>
        <v>3850</v>
      </c>
      <c r="R50">
        <f t="shared" si="27"/>
        <v>838.6</v>
      </c>
      <c r="S50">
        <f t="shared" si="28"/>
        <v>76175</v>
      </c>
      <c r="T50">
        <f t="shared" si="29"/>
        <v>16592.3</v>
      </c>
      <c r="U50">
        <f t="shared" si="30"/>
        <v>16472.5</v>
      </c>
      <c r="V50">
        <f t="shared" si="31"/>
        <v>745111</v>
      </c>
      <c r="W50">
        <v>711375</v>
      </c>
      <c r="X50">
        <f t="shared" si="32"/>
        <v>749138.5</v>
      </c>
      <c r="Y50">
        <f>POWER((W50-V50),2)</f>
        <v>1138117696</v>
      </c>
      <c r="Z50">
        <f t="shared" si="33"/>
        <v>953694063.75390625</v>
      </c>
      <c r="AA50">
        <f>POWER((W50-V50),2)</f>
        <v>1138117696</v>
      </c>
      <c r="AB50">
        <f>(V50-W50)/W50</f>
        <v>4.7423651379370935E-2</v>
      </c>
      <c r="AC50">
        <f t="shared" si="34"/>
        <v>5.3085222280794236E-2</v>
      </c>
      <c r="AD50">
        <f t="shared" si="35"/>
        <v>0</v>
      </c>
    </row>
    <row r="51" spans="1:30">
      <c r="A51" s="1">
        <v>39845</v>
      </c>
      <c r="B51">
        <v>21</v>
      </c>
      <c r="C51">
        <v>7</v>
      </c>
      <c r="D51">
        <v>282</v>
      </c>
      <c r="E51">
        <v>280</v>
      </c>
      <c r="F51">
        <v>59.4</v>
      </c>
      <c r="G51">
        <f t="shared" si="16"/>
        <v>441</v>
      </c>
      <c r="H51">
        <f t="shared" si="17"/>
        <v>49</v>
      </c>
      <c r="I51">
        <f t="shared" si="18"/>
        <v>79524</v>
      </c>
      <c r="J51">
        <f t="shared" si="19"/>
        <v>78400</v>
      </c>
      <c r="K51">
        <f t="shared" si="20"/>
        <v>3528.3599999999997</v>
      </c>
      <c r="L51">
        <f t="shared" si="21"/>
        <v>147</v>
      </c>
      <c r="M51">
        <f t="shared" si="22"/>
        <v>5922</v>
      </c>
      <c r="N51">
        <f t="shared" si="23"/>
        <v>5880</v>
      </c>
      <c r="O51">
        <f t="shared" si="24"/>
        <v>1247.3999999999999</v>
      </c>
      <c r="P51">
        <f t="shared" si="25"/>
        <v>1974</v>
      </c>
      <c r="Q51">
        <f t="shared" si="26"/>
        <v>1960</v>
      </c>
      <c r="R51">
        <f t="shared" si="27"/>
        <v>415.8</v>
      </c>
      <c r="S51">
        <f t="shared" si="28"/>
        <v>78960</v>
      </c>
      <c r="T51">
        <f t="shared" si="29"/>
        <v>16750.8</v>
      </c>
      <c r="U51">
        <f t="shared" si="30"/>
        <v>16632</v>
      </c>
      <c r="V51">
        <f t="shared" si="31"/>
        <v>562056</v>
      </c>
      <c r="W51">
        <v>536625</v>
      </c>
      <c r="X51">
        <f t="shared" si="32"/>
        <v>557491</v>
      </c>
      <c r="Y51">
        <f>POWER((W51-V51),2)</f>
        <v>646735761</v>
      </c>
      <c r="Z51">
        <f t="shared" si="33"/>
        <v>42284493720.003906</v>
      </c>
      <c r="AA51">
        <f>POWER((W51-V51),2)</f>
        <v>646735761</v>
      </c>
      <c r="AB51">
        <f>(V51-W51)/W51</f>
        <v>4.7390635918937808E-2</v>
      </c>
      <c r="AC51">
        <f t="shared" si="34"/>
        <v>3.8883764267412066E-2</v>
      </c>
      <c r="AD51">
        <f t="shared" si="35"/>
        <v>1</v>
      </c>
    </row>
    <row r="52" spans="1:30">
      <c r="A52" s="1">
        <v>39873</v>
      </c>
      <c r="B52">
        <v>22</v>
      </c>
      <c r="C52">
        <v>9</v>
      </c>
      <c r="D52">
        <v>284</v>
      </c>
      <c r="E52">
        <v>281</v>
      </c>
      <c r="F52">
        <v>64.7</v>
      </c>
      <c r="G52">
        <f t="shared" si="16"/>
        <v>484</v>
      </c>
      <c r="H52">
        <f t="shared" si="17"/>
        <v>81</v>
      </c>
      <c r="I52">
        <f t="shared" si="18"/>
        <v>80656</v>
      </c>
      <c r="J52">
        <f t="shared" si="19"/>
        <v>78961</v>
      </c>
      <c r="K52">
        <f t="shared" si="20"/>
        <v>4186.09</v>
      </c>
      <c r="L52">
        <f t="shared" si="21"/>
        <v>198</v>
      </c>
      <c r="M52">
        <f t="shared" si="22"/>
        <v>6248</v>
      </c>
      <c r="N52">
        <f t="shared" si="23"/>
        <v>6182</v>
      </c>
      <c r="O52">
        <f t="shared" si="24"/>
        <v>1423.4</v>
      </c>
      <c r="P52">
        <f t="shared" si="25"/>
        <v>2556</v>
      </c>
      <c r="Q52">
        <f t="shared" si="26"/>
        <v>2529</v>
      </c>
      <c r="R52">
        <f t="shared" si="27"/>
        <v>582.30000000000007</v>
      </c>
      <c r="S52">
        <f t="shared" si="28"/>
        <v>79804</v>
      </c>
      <c r="T52">
        <f t="shared" si="29"/>
        <v>18374.8</v>
      </c>
      <c r="U52">
        <f t="shared" si="30"/>
        <v>18180.7</v>
      </c>
      <c r="V52">
        <f t="shared" si="31"/>
        <v>576134</v>
      </c>
      <c r="W52">
        <v>538625</v>
      </c>
      <c r="X52">
        <f t="shared" si="32"/>
        <v>571622.19999998808</v>
      </c>
      <c r="Y52">
        <f>POWER((W52-V52),2)</f>
        <v>1406925081</v>
      </c>
      <c r="Z52">
        <f t="shared" si="33"/>
        <v>41465965970.003906</v>
      </c>
      <c r="AA52">
        <f>POWER((W52-V52),2)</f>
        <v>1406925081</v>
      </c>
      <c r="AB52">
        <f>(V52-W52)/W52</f>
        <v>6.9638431190531452E-2</v>
      </c>
      <c r="AC52">
        <f t="shared" si="34"/>
        <v>6.1261916918056311E-2</v>
      </c>
      <c r="AD52">
        <f t="shared" si="35"/>
        <v>1</v>
      </c>
    </row>
    <row r="53" spans="1:30">
      <c r="A53" s="1">
        <v>39904</v>
      </c>
      <c r="B53">
        <v>21</v>
      </c>
      <c r="C53">
        <v>9</v>
      </c>
      <c r="D53">
        <v>289</v>
      </c>
      <c r="E53">
        <v>285</v>
      </c>
      <c r="F53">
        <v>58.6</v>
      </c>
      <c r="G53">
        <f t="shared" si="16"/>
        <v>441</v>
      </c>
      <c r="H53">
        <f t="shared" si="17"/>
        <v>81</v>
      </c>
      <c r="I53">
        <f t="shared" si="18"/>
        <v>83521</v>
      </c>
      <c r="J53">
        <f t="shared" si="19"/>
        <v>81225</v>
      </c>
      <c r="K53">
        <f t="shared" si="20"/>
        <v>3433.96</v>
      </c>
      <c r="L53">
        <f t="shared" si="21"/>
        <v>189</v>
      </c>
      <c r="M53">
        <f t="shared" si="22"/>
        <v>6069</v>
      </c>
      <c r="N53">
        <f t="shared" si="23"/>
        <v>5985</v>
      </c>
      <c r="O53">
        <f t="shared" si="24"/>
        <v>1230.6000000000001</v>
      </c>
      <c r="P53">
        <f t="shared" si="25"/>
        <v>2601</v>
      </c>
      <c r="Q53">
        <f t="shared" si="26"/>
        <v>2565</v>
      </c>
      <c r="R53">
        <f t="shared" si="27"/>
        <v>527.4</v>
      </c>
      <c r="S53">
        <f t="shared" si="28"/>
        <v>82365</v>
      </c>
      <c r="T53">
        <f t="shared" si="29"/>
        <v>16935.400000000001</v>
      </c>
      <c r="U53">
        <f t="shared" si="30"/>
        <v>16701</v>
      </c>
      <c r="V53">
        <f t="shared" si="31"/>
        <v>577944</v>
      </c>
      <c r="W53">
        <v>532750</v>
      </c>
      <c r="X53">
        <f t="shared" si="32"/>
        <v>566632.69999998808</v>
      </c>
      <c r="Y53">
        <f>POWER((W53-V53),2)</f>
        <v>2042497636</v>
      </c>
      <c r="Z53">
        <f t="shared" si="33"/>
        <v>43893156860.628906</v>
      </c>
      <c r="AA53">
        <f>POWER((W53-V53),2)</f>
        <v>2042497636</v>
      </c>
      <c r="AB53">
        <f>(V53-W53)/W53</f>
        <v>8.4831534490849361E-2</v>
      </c>
      <c r="AC53">
        <f t="shared" si="34"/>
        <v>6.3599624589372281E-2</v>
      </c>
      <c r="AD53">
        <f t="shared" si="35"/>
        <v>1</v>
      </c>
    </row>
    <row r="54" spans="1:30">
      <c r="A54" s="1">
        <v>39934</v>
      </c>
      <c r="B54">
        <v>19</v>
      </c>
      <c r="C54">
        <v>12</v>
      </c>
      <c r="D54">
        <v>295</v>
      </c>
      <c r="E54">
        <v>289</v>
      </c>
      <c r="F54">
        <v>52.1</v>
      </c>
      <c r="G54">
        <f t="shared" si="16"/>
        <v>361</v>
      </c>
      <c r="H54">
        <f t="shared" si="17"/>
        <v>144</v>
      </c>
      <c r="I54">
        <f t="shared" si="18"/>
        <v>87025</v>
      </c>
      <c r="J54">
        <f t="shared" si="19"/>
        <v>83521</v>
      </c>
      <c r="K54">
        <f t="shared" si="20"/>
        <v>2714.4100000000003</v>
      </c>
      <c r="L54">
        <f t="shared" si="21"/>
        <v>228</v>
      </c>
      <c r="M54">
        <f t="shared" si="22"/>
        <v>5605</v>
      </c>
      <c r="N54">
        <f t="shared" si="23"/>
        <v>5491</v>
      </c>
      <c r="O54">
        <f t="shared" si="24"/>
        <v>989.9</v>
      </c>
      <c r="P54">
        <f t="shared" si="25"/>
        <v>3540</v>
      </c>
      <c r="Q54">
        <f t="shared" si="26"/>
        <v>3468</v>
      </c>
      <c r="R54">
        <f t="shared" si="27"/>
        <v>625.20000000000005</v>
      </c>
      <c r="S54">
        <f t="shared" si="28"/>
        <v>85255</v>
      </c>
      <c r="T54">
        <f t="shared" si="29"/>
        <v>15369.5</v>
      </c>
      <c r="U54">
        <f t="shared" si="30"/>
        <v>15056.9</v>
      </c>
      <c r="V54">
        <f t="shared" si="31"/>
        <v>734081</v>
      </c>
      <c r="W54">
        <v>763750</v>
      </c>
      <c r="X54">
        <f t="shared" si="32"/>
        <v>713694.30000001192</v>
      </c>
      <c r="Y54">
        <f>POWER((W54-V54),2)</f>
        <v>880249561</v>
      </c>
      <c r="Z54">
        <f t="shared" si="33"/>
        <v>461951735.62890625</v>
      </c>
      <c r="AA54">
        <f>POWER((W54-V54),2)</f>
        <v>880249561</v>
      </c>
      <c r="AB54">
        <f>(V54-W54)/W54</f>
        <v>-3.8846481178396071E-2</v>
      </c>
      <c r="AC54">
        <f t="shared" si="34"/>
        <v>-6.5539378068724161E-2</v>
      </c>
      <c r="AD54">
        <f t="shared" si="35"/>
        <v>0</v>
      </c>
    </row>
    <row r="55" spans="1:30">
      <c r="A55" s="1">
        <v>39965</v>
      </c>
      <c r="B55">
        <v>22</v>
      </c>
      <c r="C55">
        <v>8</v>
      </c>
      <c r="D55">
        <v>300</v>
      </c>
      <c r="E55">
        <v>296</v>
      </c>
      <c r="F55">
        <v>42.7</v>
      </c>
      <c r="G55">
        <f t="shared" si="16"/>
        <v>484</v>
      </c>
      <c r="H55">
        <f t="shared" si="17"/>
        <v>64</v>
      </c>
      <c r="I55">
        <f t="shared" si="18"/>
        <v>90000</v>
      </c>
      <c r="J55">
        <f t="shared" si="19"/>
        <v>87616</v>
      </c>
      <c r="K55">
        <f t="shared" si="20"/>
        <v>1823.2900000000002</v>
      </c>
      <c r="L55">
        <f t="shared" si="21"/>
        <v>176</v>
      </c>
      <c r="M55">
        <f t="shared" si="22"/>
        <v>6600</v>
      </c>
      <c r="N55">
        <f t="shared" si="23"/>
        <v>6512</v>
      </c>
      <c r="O55">
        <f t="shared" si="24"/>
        <v>939.40000000000009</v>
      </c>
      <c r="P55">
        <f t="shared" si="25"/>
        <v>2400</v>
      </c>
      <c r="Q55">
        <f t="shared" si="26"/>
        <v>2368</v>
      </c>
      <c r="R55">
        <f t="shared" si="27"/>
        <v>341.6</v>
      </c>
      <c r="S55">
        <f t="shared" si="28"/>
        <v>88800</v>
      </c>
      <c r="T55">
        <f t="shared" si="29"/>
        <v>12810</v>
      </c>
      <c r="U55">
        <f t="shared" si="30"/>
        <v>12639.2</v>
      </c>
      <c r="V55">
        <f t="shared" si="31"/>
        <v>917711</v>
      </c>
      <c r="W55">
        <v>790250</v>
      </c>
      <c r="X55">
        <f t="shared" si="32"/>
        <v>907719.80000001192</v>
      </c>
      <c r="Y55">
        <f>POWER((W55-V55),2)</f>
        <v>16246306521</v>
      </c>
      <c r="Z55">
        <f t="shared" si="33"/>
        <v>2303334048.1289062</v>
      </c>
      <c r="AA55">
        <f>POWER((W55-V55),2)</f>
        <v>16246306521</v>
      </c>
      <c r="AB55">
        <f>(V55-W55)/W55</f>
        <v>0.161291996203733</v>
      </c>
      <c r="AC55">
        <f t="shared" si="34"/>
        <v>0.14864890857325141</v>
      </c>
      <c r="AD55">
        <f t="shared" si="35"/>
        <v>1</v>
      </c>
    </row>
    <row r="56" spans="1:30">
      <c r="A56" s="1">
        <v>39995</v>
      </c>
      <c r="B56">
        <v>23</v>
      </c>
      <c r="C56">
        <v>8</v>
      </c>
      <c r="D56">
        <v>302</v>
      </c>
      <c r="E56">
        <v>298</v>
      </c>
      <c r="F56">
        <v>48.5</v>
      </c>
      <c r="G56">
        <f t="shared" si="16"/>
        <v>529</v>
      </c>
      <c r="H56">
        <f t="shared" si="17"/>
        <v>64</v>
      </c>
      <c r="I56">
        <f t="shared" si="18"/>
        <v>91204</v>
      </c>
      <c r="J56">
        <f t="shared" si="19"/>
        <v>88804</v>
      </c>
      <c r="K56">
        <f t="shared" si="20"/>
        <v>2352.25</v>
      </c>
      <c r="L56">
        <f t="shared" si="21"/>
        <v>184</v>
      </c>
      <c r="M56">
        <f t="shared" si="22"/>
        <v>6946</v>
      </c>
      <c r="N56">
        <f t="shared" si="23"/>
        <v>6854</v>
      </c>
      <c r="O56">
        <f t="shared" si="24"/>
        <v>1115.5</v>
      </c>
      <c r="P56">
        <f t="shared" si="25"/>
        <v>2416</v>
      </c>
      <c r="Q56">
        <f t="shared" si="26"/>
        <v>2384</v>
      </c>
      <c r="R56">
        <f t="shared" si="27"/>
        <v>388</v>
      </c>
      <c r="S56">
        <f t="shared" si="28"/>
        <v>89996</v>
      </c>
      <c r="T56">
        <f t="shared" si="29"/>
        <v>14647</v>
      </c>
      <c r="U56">
        <f t="shared" si="30"/>
        <v>14453</v>
      </c>
      <c r="V56">
        <f t="shared" si="31"/>
        <v>1034631</v>
      </c>
      <c r="W56">
        <v>979750</v>
      </c>
      <c r="X56">
        <f t="shared" si="32"/>
        <v>1025868</v>
      </c>
      <c r="Y56">
        <f>POWER((W56-V56),2)</f>
        <v>3011924161</v>
      </c>
      <c r="Z56">
        <f t="shared" si="33"/>
        <v>56402954735.628906</v>
      </c>
      <c r="AA56">
        <f>POWER((W56-V56),2)</f>
        <v>3011924161</v>
      </c>
      <c r="AB56">
        <f>(V56-W56)/W56</f>
        <v>5.6015310028068387E-2</v>
      </c>
      <c r="AC56">
        <f t="shared" si="34"/>
        <v>4.707119163051799E-2</v>
      </c>
      <c r="AD56">
        <f t="shared" si="35"/>
        <v>1</v>
      </c>
    </row>
    <row r="57" spans="1:30">
      <c r="A57" s="1">
        <v>40026</v>
      </c>
      <c r="B57">
        <v>21</v>
      </c>
      <c r="C57">
        <v>10</v>
      </c>
      <c r="D57">
        <v>301</v>
      </c>
      <c r="E57">
        <v>298</v>
      </c>
      <c r="F57">
        <v>54.6</v>
      </c>
      <c r="G57">
        <f t="shared" si="16"/>
        <v>441</v>
      </c>
      <c r="H57">
        <f t="shared" si="17"/>
        <v>100</v>
      </c>
      <c r="I57">
        <f t="shared" si="18"/>
        <v>90601</v>
      </c>
      <c r="J57">
        <f t="shared" si="19"/>
        <v>88804</v>
      </c>
      <c r="K57">
        <f t="shared" si="20"/>
        <v>2981.1600000000003</v>
      </c>
      <c r="L57">
        <f t="shared" si="21"/>
        <v>210</v>
      </c>
      <c r="M57">
        <f t="shared" si="22"/>
        <v>6321</v>
      </c>
      <c r="N57">
        <f t="shared" si="23"/>
        <v>6258</v>
      </c>
      <c r="O57">
        <f t="shared" si="24"/>
        <v>1146.6000000000001</v>
      </c>
      <c r="P57">
        <f t="shared" si="25"/>
        <v>3010</v>
      </c>
      <c r="Q57">
        <f t="shared" si="26"/>
        <v>2980</v>
      </c>
      <c r="R57">
        <f t="shared" si="27"/>
        <v>546</v>
      </c>
      <c r="S57">
        <f t="shared" si="28"/>
        <v>89698</v>
      </c>
      <c r="T57">
        <f t="shared" si="29"/>
        <v>16434.600000000002</v>
      </c>
      <c r="U57">
        <f t="shared" si="30"/>
        <v>16270.800000000001</v>
      </c>
      <c r="V57">
        <f t="shared" si="31"/>
        <v>1002290</v>
      </c>
      <c r="W57">
        <v>972000</v>
      </c>
      <c r="X57">
        <f t="shared" si="32"/>
        <v>1005402.8999999762</v>
      </c>
      <c r="Y57">
        <f>POWER((W57-V57),2)</f>
        <v>917484100</v>
      </c>
      <c r="Z57">
        <f t="shared" si="33"/>
        <v>52781874766.878906</v>
      </c>
      <c r="AA57">
        <f>POWER((W57-V57),2)</f>
        <v>917484100</v>
      </c>
      <c r="AB57">
        <f>(V57-W57)/W57</f>
        <v>3.1162551440329218E-2</v>
      </c>
      <c r="AC57">
        <f t="shared" si="34"/>
        <v>3.4365123456765595E-2</v>
      </c>
      <c r="AD57">
        <f t="shared" si="35"/>
        <v>0</v>
      </c>
    </row>
    <row r="58" spans="1:30">
      <c r="A58" s="1">
        <v>40057</v>
      </c>
      <c r="B58">
        <v>23</v>
      </c>
      <c r="C58">
        <v>7</v>
      </c>
      <c r="D58">
        <v>298</v>
      </c>
      <c r="E58">
        <v>295</v>
      </c>
      <c r="F58">
        <v>51.2</v>
      </c>
      <c r="G58">
        <f t="shared" si="16"/>
        <v>529</v>
      </c>
      <c r="H58">
        <f t="shared" si="17"/>
        <v>49</v>
      </c>
      <c r="I58">
        <f t="shared" si="18"/>
        <v>88804</v>
      </c>
      <c r="J58">
        <f t="shared" si="19"/>
        <v>87025</v>
      </c>
      <c r="K58">
        <f t="shared" si="20"/>
        <v>2621.4400000000005</v>
      </c>
      <c r="L58">
        <f t="shared" si="21"/>
        <v>161</v>
      </c>
      <c r="M58">
        <f t="shared" si="22"/>
        <v>6854</v>
      </c>
      <c r="N58">
        <f t="shared" si="23"/>
        <v>6785</v>
      </c>
      <c r="O58">
        <f t="shared" si="24"/>
        <v>1177.6000000000001</v>
      </c>
      <c r="P58">
        <f t="shared" si="25"/>
        <v>2086</v>
      </c>
      <c r="Q58">
        <f t="shared" si="26"/>
        <v>2065</v>
      </c>
      <c r="R58">
        <f t="shared" si="27"/>
        <v>358.40000000000003</v>
      </c>
      <c r="S58">
        <f t="shared" si="28"/>
        <v>87910</v>
      </c>
      <c r="T58">
        <f t="shared" si="29"/>
        <v>15257.6</v>
      </c>
      <c r="U58">
        <f t="shared" si="30"/>
        <v>15104</v>
      </c>
      <c r="V58">
        <f t="shared" si="31"/>
        <v>814949</v>
      </c>
      <c r="W58">
        <v>860750</v>
      </c>
      <c r="X58">
        <f t="shared" si="32"/>
        <v>810960.60000002384</v>
      </c>
      <c r="Y58">
        <f>POWER((W58-V58),2)</f>
        <v>2097731601</v>
      </c>
      <c r="Z58">
        <f t="shared" si="33"/>
        <v>14040605860.628906</v>
      </c>
      <c r="AA58">
        <f>POWER((W58-V58),2)</f>
        <v>2097731601</v>
      </c>
      <c r="AB58">
        <f>(V58-W58)/W58</f>
        <v>-5.3210572175428406E-2</v>
      </c>
      <c r="AC58">
        <f t="shared" si="34"/>
        <v>-5.784420563459327E-2</v>
      </c>
      <c r="AD58">
        <f t="shared" si="35"/>
        <v>0</v>
      </c>
    </row>
    <row r="59" spans="1:30">
      <c r="A59" s="1">
        <v>40087</v>
      </c>
      <c r="B59">
        <v>17</v>
      </c>
      <c r="C59">
        <v>14</v>
      </c>
      <c r="D59">
        <v>294</v>
      </c>
      <c r="E59">
        <v>290</v>
      </c>
      <c r="F59">
        <v>58.7</v>
      </c>
      <c r="G59">
        <f t="shared" si="16"/>
        <v>289</v>
      </c>
      <c r="H59">
        <f t="shared" si="17"/>
        <v>196</v>
      </c>
      <c r="I59">
        <f t="shared" si="18"/>
        <v>86436</v>
      </c>
      <c r="J59">
        <f t="shared" si="19"/>
        <v>84100</v>
      </c>
      <c r="K59">
        <f t="shared" si="20"/>
        <v>3445.6900000000005</v>
      </c>
      <c r="L59">
        <f t="shared" si="21"/>
        <v>238</v>
      </c>
      <c r="M59">
        <f t="shared" si="22"/>
        <v>4998</v>
      </c>
      <c r="N59">
        <f t="shared" si="23"/>
        <v>4930</v>
      </c>
      <c r="O59">
        <f t="shared" si="24"/>
        <v>997.90000000000009</v>
      </c>
      <c r="P59">
        <f t="shared" si="25"/>
        <v>4116</v>
      </c>
      <c r="Q59">
        <f t="shared" si="26"/>
        <v>4060</v>
      </c>
      <c r="R59">
        <f t="shared" si="27"/>
        <v>821.80000000000007</v>
      </c>
      <c r="S59">
        <f t="shared" si="28"/>
        <v>85260</v>
      </c>
      <c r="T59">
        <f t="shared" si="29"/>
        <v>17257.8</v>
      </c>
      <c r="U59">
        <f t="shared" si="30"/>
        <v>17023</v>
      </c>
      <c r="V59">
        <f t="shared" si="31"/>
        <v>719909</v>
      </c>
      <c r="W59">
        <v>684750</v>
      </c>
      <c r="X59">
        <f t="shared" si="32"/>
        <v>717285.19999998808</v>
      </c>
      <c r="Y59">
        <f>POWER((W59-V59),2)</f>
        <v>1236155281</v>
      </c>
      <c r="Z59">
        <f t="shared" si="33"/>
        <v>3307047860.6289062</v>
      </c>
      <c r="AA59">
        <f>POWER((W59-V59),2)</f>
        <v>1236155281</v>
      </c>
      <c r="AB59">
        <f>(V59-W59)/W59</f>
        <v>5.1345746622855057E-2</v>
      </c>
      <c r="AC59">
        <f t="shared" si="34"/>
        <v>4.7513983205532059E-2</v>
      </c>
      <c r="AD59">
        <f t="shared" si="35"/>
        <v>1</v>
      </c>
    </row>
    <row r="60" spans="1:30">
      <c r="A60" s="1">
        <v>40118</v>
      </c>
      <c r="B60">
        <v>21</v>
      </c>
      <c r="C60">
        <v>9</v>
      </c>
      <c r="D60">
        <v>285</v>
      </c>
      <c r="E60">
        <v>283</v>
      </c>
      <c r="F60">
        <v>57.9</v>
      </c>
      <c r="G60">
        <f t="shared" si="16"/>
        <v>441</v>
      </c>
      <c r="H60">
        <f t="shared" si="17"/>
        <v>81</v>
      </c>
      <c r="I60">
        <f t="shared" si="18"/>
        <v>81225</v>
      </c>
      <c r="J60">
        <f t="shared" si="19"/>
        <v>80089</v>
      </c>
      <c r="K60">
        <f t="shared" si="20"/>
        <v>3352.41</v>
      </c>
      <c r="L60">
        <f t="shared" si="21"/>
        <v>189</v>
      </c>
      <c r="M60">
        <f t="shared" si="22"/>
        <v>5985</v>
      </c>
      <c r="N60">
        <f t="shared" si="23"/>
        <v>5943</v>
      </c>
      <c r="O60">
        <f t="shared" si="24"/>
        <v>1215.8999999999999</v>
      </c>
      <c r="P60">
        <f t="shared" si="25"/>
        <v>2565</v>
      </c>
      <c r="Q60">
        <f t="shared" si="26"/>
        <v>2547</v>
      </c>
      <c r="R60">
        <f t="shared" si="27"/>
        <v>521.1</v>
      </c>
      <c r="S60">
        <f t="shared" si="28"/>
        <v>80655</v>
      </c>
      <c r="T60">
        <f t="shared" si="29"/>
        <v>16501.5</v>
      </c>
      <c r="U60">
        <f t="shared" si="30"/>
        <v>16385.7</v>
      </c>
      <c r="V60">
        <f t="shared" si="31"/>
        <v>569706</v>
      </c>
      <c r="W60">
        <v>588750</v>
      </c>
      <c r="X60">
        <f t="shared" si="32"/>
        <v>572908.30000001192</v>
      </c>
      <c r="Y60">
        <f>POWER((W60-V60),2)</f>
        <v>362673936</v>
      </c>
      <c r="Z60">
        <f t="shared" si="33"/>
        <v>23564379860.628906</v>
      </c>
      <c r="AA60">
        <f>POWER((W60-V60),2)</f>
        <v>362673936</v>
      </c>
      <c r="AB60">
        <f>(V60-W60)/W60</f>
        <v>-3.2346496815286625E-2</v>
      </c>
      <c r="AC60">
        <f t="shared" si="34"/>
        <v>-2.6907346072166587E-2</v>
      </c>
      <c r="AD60">
        <f t="shared" si="35"/>
        <v>1</v>
      </c>
    </row>
    <row r="61" spans="1:30">
      <c r="A61" s="1">
        <v>40148</v>
      </c>
      <c r="B61">
        <v>23</v>
      </c>
      <c r="C61">
        <v>8</v>
      </c>
      <c r="D61">
        <v>279</v>
      </c>
      <c r="E61">
        <v>277</v>
      </c>
      <c r="F61">
        <v>53.2</v>
      </c>
      <c r="G61">
        <f t="shared" si="16"/>
        <v>529</v>
      </c>
      <c r="H61">
        <f t="shared" si="17"/>
        <v>64</v>
      </c>
      <c r="I61">
        <f t="shared" si="18"/>
        <v>77841</v>
      </c>
      <c r="J61">
        <f t="shared" si="19"/>
        <v>76729</v>
      </c>
      <c r="K61">
        <f t="shared" si="20"/>
        <v>2830.2400000000002</v>
      </c>
      <c r="L61">
        <f t="shared" si="21"/>
        <v>184</v>
      </c>
      <c r="M61">
        <f t="shared" si="22"/>
        <v>6417</v>
      </c>
      <c r="N61">
        <f t="shared" si="23"/>
        <v>6371</v>
      </c>
      <c r="O61">
        <f t="shared" si="24"/>
        <v>1223.6000000000001</v>
      </c>
      <c r="P61">
        <f t="shared" si="25"/>
        <v>2232</v>
      </c>
      <c r="Q61">
        <f t="shared" si="26"/>
        <v>2216</v>
      </c>
      <c r="R61">
        <f t="shared" si="27"/>
        <v>425.6</v>
      </c>
      <c r="S61">
        <f t="shared" si="28"/>
        <v>77283</v>
      </c>
      <c r="T61">
        <f t="shared" si="29"/>
        <v>14842.800000000001</v>
      </c>
      <c r="U61">
        <f t="shared" si="30"/>
        <v>14736.400000000001</v>
      </c>
      <c r="V61">
        <f t="shared" si="31"/>
        <v>647529</v>
      </c>
      <c r="W61">
        <v>756875</v>
      </c>
      <c r="X61">
        <f t="shared" si="32"/>
        <v>645792.69999998808</v>
      </c>
      <c r="Y61">
        <f>POWER((W61-V61),2)</f>
        <v>11956547716</v>
      </c>
      <c r="Z61">
        <f t="shared" si="33"/>
        <v>213687751.25390625</v>
      </c>
      <c r="AA61">
        <f>POWER((W61-V61),2)</f>
        <v>11956547716</v>
      </c>
      <c r="AB61">
        <f>(V61-W61)/W61</f>
        <v>-0.14447035507844758</v>
      </c>
      <c r="AC61">
        <f t="shared" si="34"/>
        <v>-0.14676439306359956</v>
      </c>
      <c r="AD61">
        <f t="shared" si="35"/>
        <v>0</v>
      </c>
    </row>
    <row r="62" spans="1:30">
      <c r="V62">
        <f>SUM(V14:V61)</f>
        <v>35628333</v>
      </c>
      <c r="W62">
        <f>SUM(W14:W61)</f>
        <v>35367750</v>
      </c>
      <c r="Y62">
        <f>SUM(Y14:Y61)</f>
        <v>112143964553</v>
      </c>
      <c r="Z62">
        <f>SUM(Z14:Z61)</f>
        <v>1535545550778.9375</v>
      </c>
      <c r="AA62">
        <f>SUM(AA14:AA61)</f>
        <v>112143964553</v>
      </c>
      <c r="AD62">
        <f>SUM(AD14:AD61)</f>
        <v>26</v>
      </c>
    </row>
    <row r="63" spans="1:30">
      <c r="V63">
        <f>V62/48</f>
        <v>742256.9375</v>
      </c>
      <c r="W63">
        <f>W62/48</f>
        <v>736828.125</v>
      </c>
      <c r="Y63">
        <f>Y62/48</f>
        <v>2336332594.8541665</v>
      </c>
      <c r="Z63" t="s">
        <v>26</v>
      </c>
      <c r="AA63">
        <f>1-AA62/Z62</f>
        <v>0.92696799877013569</v>
      </c>
    </row>
    <row r="64" spans="1:30">
      <c r="Y64">
        <f>SQRT(Y63)</f>
        <v>48335.624490164257</v>
      </c>
    </row>
    <row r="65" spans="23:25">
      <c r="W65" t="s">
        <v>24</v>
      </c>
      <c r="Y65">
        <f>Y64/V63</f>
        <v>6.5119801578364167E-2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8"/>
  <sheetViews>
    <sheetView workbookViewId="0">
      <selection activeCell="Q10" sqref="Q10"/>
    </sheetView>
  </sheetViews>
  <sheetFormatPr defaultRowHeight="14.4"/>
  <sheetData>
    <row r="1" spans="1:20">
      <c r="A1">
        <v>19</v>
      </c>
      <c r="B1">
        <v>12</v>
      </c>
      <c r="C1">
        <v>279</v>
      </c>
      <c r="D1">
        <v>277</v>
      </c>
      <c r="E1">
        <v>52.4</v>
      </c>
      <c r="F1">
        <f t="shared" ref="F1:J48" si="0">A1*A1</f>
        <v>361</v>
      </c>
      <c r="G1">
        <f t="shared" si="0"/>
        <v>144</v>
      </c>
      <c r="H1">
        <f t="shared" si="0"/>
        <v>77841</v>
      </c>
      <c r="I1">
        <f t="shared" si="0"/>
        <v>76729</v>
      </c>
      <c r="J1">
        <f t="shared" si="0"/>
        <v>2745.7599999999998</v>
      </c>
      <c r="K1">
        <f t="shared" ref="K1:K48" si="1">A1*B1</f>
        <v>228</v>
      </c>
      <c r="L1">
        <f t="shared" ref="L1:L48" si="2">A1*C1</f>
        <v>5301</v>
      </c>
      <c r="M1">
        <f t="shared" ref="M1:M48" si="3">A1*D1</f>
        <v>5263</v>
      </c>
      <c r="N1">
        <f t="shared" ref="N1:N48" si="4">A1*E1</f>
        <v>995.6</v>
      </c>
      <c r="O1">
        <f t="shared" ref="O1:O48" si="5">B1*C1</f>
        <v>3348</v>
      </c>
      <c r="P1">
        <f t="shared" ref="P1:P48" si="6">B1*D1</f>
        <v>3324</v>
      </c>
      <c r="Q1">
        <f t="shared" ref="Q1:Q48" si="7">B1*E1</f>
        <v>628.79999999999995</v>
      </c>
      <c r="R1">
        <f t="shared" ref="R1:R48" si="8">C1*D1</f>
        <v>77283</v>
      </c>
      <c r="S1">
        <f t="shared" ref="S1:S48" si="9">C1*E1</f>
        <v>14619.6</v>
      </c>
      <c r="T1">
        <f t="shared" ref="T1:T48" si="10">D1*E1</f>
        <v>14514.8</v>
      </c>
    </row>
    <row r="2" spans="1:20">
      <c r="A2">
        <v>18</v>
      </c>
      <c r="B2">
        <v>10</v>
      </c>
      <c r="C2">
        <v>279</v>
      </c>
      <c r="D2">
        <v>277</v>
      </c>
      <c r="E2">
        <v>66.5</v>
      </c>
      <c r="F2">
        <f t="shared" si="0"/>
        <v>324</v>
      </c>
      <c r="G2">
        <f t="shared" si="0"/>
        <v>100</v>
      </c>
      <c r="H2">
        <f t="shared" si="0"/>
        <v>77841</v>
      </c>
      <c r="I2">
        <f t="shared" si="0"/>
        <v>76729</v>
      </c>
      <c r="J2">
        <f t="shared" si="0"/>
        <v>4422.25</v>
      </c>
      <c r="K2">
        <f t="shared" si="1"/>
        <v>180</v>
      </c>
      <c r="L2">
        <f t="shared" si="2"/>
        <v>5022</v>
      </c>
      <c r="M2">
        <f t="shared" si="3"/>
        <v>4986</v>
      </c>
      <c r="N2">
        <f t="shared" si="4"/>
        <v>1197</v>
      </c>
      <c r="O2">
        <f t="shared" si="5"/>
        <v>2790</v>
      </c>
      <c r="P2">
        <f t="shared" si="6"/>
        <v>2770</v>
      </c>
      <c r="Q2">
        <f t="shared" si="7"/>
        <v>665</v>
      </c>
      <c r="R2">
        <f t="shared" si="8"/>
        <v>77283</v>
      </c>
      <c r="S2">
        <f t="shared" si="9"/>
        <v>18553.5</v>
      </c>
      <c r="T2">
        <f t="shared" si="10"/>
        <v>18420.5</v>
      </c>
    </row>
    <row r="3" spans="1:20">
      <c r="A3">
        <v>23</v>
      </c>
      <c r="B3">
        <v>8</v>
      </c>
      <c r="C3">
        <v>284</v>
      </c>
      <c r="D3">
        <v>281</v>
      </c>
      <c r="E3">
        <v>86.2</v>
      </c>
      <c r="F3">
        <f t="shared" si="0"/>
        <v>529</v>
      </c>
      <c r="G3">
        <f t="shared" si="0"/>
        <v>64</v>
      </c>
      <c r="H3">
        <f t="shared" si="0"/>
        <v>80656</v>
      </c>
      <c r="I3">
        <f t="shared" si="0"/>
        <v>78961</v>
      </c>
      <c r="J3">
        <f t="shared" si="0"/>
        <v>7430.4400000000005</v>
      </c>
      <c r="K3">
        <f t="shared" si="1"/>
        <v>184</v>
      </c>
      <c r="L3">
        <f t="shared" si="2"/>
        <v>6532</v>
      </c>
      <c r="M3">
        <f t="shared" si="3"/>
        <v>6463</v>
      </c>
      <c r="N3">
        <f t="shared" si="4"/>
        <v>1982.6000000000001</v>
      </c>
      <c r="O3">
        <f t="shared" si="5"/>
        <v>2272</v>
      </c>
      <c r="P3">
        <f t="shared" si="6"/>
        <v>2248</v>
      </c>
      <c r="Q3">
        <f t="shared" si="7"/>
        <v>689.6</v>
      </c>
      <c r="R3">
        <f t="shared" si="8"/>
        <v>79804</v>
      </c>
      <c r="S3">
        <f t="shared" si="9"/>
        <v>24480.799999999999</v>
      </c>
      <c r="T3">
        <f t="shared" si="10"/>
        <v>24222.2</v>
      </c>
    </row>
    <row r="4" spans="1:20">
      <c r="A4">
        <v>22</v>
      </c>
      <c r="B4">
        <v>8</v>
      </c>
      <c r="C4">
        <v>290</v>
      </c>
      <c r="D4">
        <v>286</v>
      </c>
      <c r="E4">
        <v>86.8</v>
      </c>
      <c r="F4">
        <f t="shared" si="0"/>
        <v>484</v>
      </c>
      <c r="G4">
        <f t="shared" si="0"/>
        <v>64</v>
      </c>
      <c r="H4">
        <f t="shared" si="0"/>
        <v>84100</v>
      </c>
      <c r="I4">
        <f t="shared" si="0"/>
        <v>81796</v>
      </c>
      <c r="J4">
        <f t="shared" si="0"/>
        <v>7534.24</v>
      </c>
      <c r="K4">
        <f t="shared" si="1"/>
        <v>176</v>
      </c>
      <c r="L4">
        <f t="shared" si="2"/>
        <v>6380</v>
      </c>
      <c r="M4">
        <f t="shared" si="3"/>
        <v>6292</v>
      </c>
      <c r="N4">
        <f t="shared" si="4"/>
        <v>1909.6</v>
      </c>
      <c r="O4">
        <f t="shared" si="5"/>
        <v>2320</v>
      </c>
      <c r="P4">
        <f t="shared" si="6"/>
        <v>2288</v>
      </c>
      <c r="Q4">
        <f t="shared" si="7"/>
        <v>694.4</v>
      </c>
      <c r="R4">
        <f t="shared" si="8"/>
        <v>82940</v>
      </c>
      <c r="S4">
        <f t="shared" si="9"/>
        <v>25172</v>
      </c>
      <c r="T4">
        <f t="shared" si="10"/>
        <v>24824.799999999999</v>
      </c>
    </row>
    <row r="5" spans="1:20">
      <c r="A5">
        <v>18</v>
      </c>
      <c r="B5">
        <v>13</v>
      </c>
      <c r="C5">
        <v>294</v>
      </c>
      <c r="D5">
        <v>290</v>
      </c>
      <c r="E5">
        <v>75.3</v>
      </c>
      <c r="F5">
        <f t="shared" si="0"/>
        <v>324</v>
      </c>
      <c r="G5">
        <f t="shared" si="0"/>
        <v>169</v>
      </c>
      <c r="H5">
        <f t="shared" si="0"/>
        <v>86436</v>
      </c>
      <c r="I5">
        <f t="shared" si="0"/>
        <v>84100</v>
      </c>
      <c r="J5">
        <f t="shared" si="0"/>
        <v>5670.0899999999992</v>
      </c>
      <c r="K5">
        <f t="shared" si="1"/>
        <v>234</v>
      </c>
      <c r="L5">
        <f t="shared" si="2"/>
        <v>5292</v>
      </c>
      <c r="M5">
        <f t="shared" si="3"/>
        <v>5220</v>
      </c>
      <c r="N5">
        <f t="shared" si="4"/>
        <v>1355.3999999999999</v>
      </c>
      <c r="O5">
        <f t="shared" si="5"/>
        <v>3822</v>
      </c>
      <c r="P5">
        <f t="shared" si="6"/>
        <v>3770</v>
      </c>
      <c r="Q5">
        <f t="shared" si="7"/>
        <v>978.9</v>
      </c>
      <c r="R5">
        <f t="shared" si="8"/>
        <v>85260</v>
      </c>
      <c r="S5">
        <f t="shared" si="9"/>
        <v>22138.2</v>
      </c>
      <c r="T5">
        <f t="shared" si="10"/>
        <v>21837</v>
      </c>
    </row>
    <row r="6" spans="1:20">
      <c r="A6">
        <v>22</v>
      </c>
      <c r="B6">
        <v>8</v>
      </c>
      <c r="C6">
        <v>299</v>
      </c>
      <c r="D6">
        <v>295</v>
      </c>
      <c r="E6">
        <v>79.3</v>
      </c>
      <c r="F6">
        <f t="shared" si="0"/>
        <v>484</v>
      </c>
      <c r="G6">
        <f t="shared" si="0"/>
        <v>64</v>
      </c>
      <c r="H6">
        <f t="shared" si="0"/>
        <v>89401</v>
      </c>
      <c r="I6">
        <f t="shared" si="0"/>
        <v>87025</v>
      </c>
      <c r="J6">
        <f t="shared" si="0"/>
        <v>6288.49</v>
      </c>
      <c r="K6">
        <f t="shared" si="1"/>
        <v>176</v>
      </c>
      <c r="L6">
        <f t="shared" si="2"/>
        <v>6578</v>
      </c>
      <c r="M6">
        <f t="shared" si="3"/>
        <v>6490</v>
      </c>
      <c r="N6">
        <f t="shared" si="4"/>
        <v>1744.6</v>
      </c>
      <c r="O6">
        <f t="shared" si="5"/>
        <v>2392</v>
      </c>
      <c r="P6">
        <f t="shared" si="6"/>
        <v>2360</v>
      </c>
      <c r="Q6">
        <f t="shared" si="7"/>
        <v>634.4</v>
      </c>
      <c r="R6">
        <f t="shared" si="8"/>
        <v>88205</v>
      </c>
      <c r="S6">
        <f t="shared" si="9"/>
        <v>23710.7</v>
      </c>
      <c r="T6">
        <f t="shared" si="10"/>
        <v>23393.5</v>
      </c>
    </row>
    <row r="7" spans="1:20">
      <c r="A7">
        <v>21</v>
      </c>
      <c r="B7">
        <v>10</v>
      </c>
      <c r="C7">
        <v>302</v>
      </c>
      <c r="D7">
        <v>298</v>
      </c>
      <c r="E7">
        <v>70.5</v>
      </c>
      <c r="F7">
        <f t="shared" si="0"/>
        <v>441</v>
      </c>
      <c r="G7">
        <f t="shared" si="0"/>
        <v>100</v>
      </c>
      <c r="H7">
        <f t="shared" si="0"/>
        <v>91204</v>
      </c>
      <c r="I7">
        <f t="shared" si="0"/>
        <v>88804</v>
      </c>
      <c r="J7">
        <f t="shared" si="0"/>
        <v>4970.25</v>
      </c>
      <c r="K7">
        <f t="shared" si="1"/>
        <v>210</v>
      </c>
      <c r="L7">
        <f t="shared" si="2"/>
        <v>6342</v>
      </c>
      <c r="M7">
        <f t="shared" si="3"/>
        <v>6258</v>
      </c>
      <c r="N7">
        <f t="shared" si="4"/>
        <v>1480.5</v>
      </c>
      <c r="O7">
        <f t="shared" si="5"/>
        <v>3020</v>
      </c>
      <c r="P7">
        <f t="shared" si="6"/>
        <v>2980</v>
      </c>
      <c r="Q7">
        <f t="shared" si="7"/>
        <v>705</v>
      </c>
      <c r="R7">
        <f t="shared" si="8"/>
        <v>89996</v>
      </c>
      <c r="S7">
        <f t="shared" si="9"/>
        <v>21291</v>
      </c>
      <c r="T7">
        <f t="shared" si="10"/>
        <v>21009</v>
      </c>
    </row>
    <row r="8" spans="1:20">
      <c r="A8">
        <v>23</v>
      </c>
      <c r="B8">
        <v>8</v>
      </c>
      <c r="C8">
        <v>303</v>
      </c>
      <c r="D8">
        <v>298</v>
      </c>
      <c r="E8">
        <v>71.2</v>
      </c>
      <c r="F8">
        <f t="shared" si="0"/>
        <v>529</v>
      </c>
      <c r="G8">
        <f t="shared" si="0"/>
        <v>64</v>
      </c>
      <c r="H8">
        <f t="shared" si="0"/>
        <v>91809</v>
      </c>
      <c r="I8">
        <f t="shared" si="0"/>
        <v>88804</v>
      </c>
      <c r="J8">
        <f t="shared" si="0"/>
        <v>5069.4400000000005</v>
      </c>
      <c r="K8">
        <f t="shared" si="1"/>
        <v>184</v>
      </c>
      <c r="L8">
        <f t="shared" si="2"/>
        <v>6969</v>
      </c>
      <c r="M8">
        <f t="shared" si="3"/>
        <v>6854</v>
      </c>
      <c r="N8">
        <f t="shared" si="4"/>
        <v>1637.6000000000001</v>
      </c>
      <c r="O8">
        <f t="shared" si="5"/>
        <v>2424</v>
      </c>
      <c r="P8">
        <f t="shared" si="6"/>
        <v>2384</v>
      </c>
      <c r="Q8">
        <f t="shared" si="7"/>
        <v>569.6</v>
      </c>
      <c r="R8">
        <f t="shared" si="8"/>
        <v>90294</v>
      </c>
      <c r="S8">
        <f t="shared" si="9"/>
        <v>21573.600000000002</v>
      </c>
      <c r="T8">
        <f t="shared" si="10"/>
        <v>21217.600000000002</v>
      </c>
    </row>
    <row r="9" spans="1:20">
      <c r="A9">
        <v>22</v>
      </c>
      <c r="B9">
        <v>8</v>
      </c>
      <c r="C9">
        <v>297</v>
      </c>
      <c r="D9">
        <v>293</v>
      </c>
      <c r="E9">
        <v>83.2</v>
      </c>
      <c r="F9">
        <f t="shared" si="0"/>
        <v>484</v>
      </c>
      <c r="G9">
        <f t="shared" si="0"/>
        <v>64</v>
      </c>
      <c r="H9">
        <f t="shared" si="0"/>
        <v>88209</v>
      </c>
      <c r="I9">
        <f t="shared" si="0"/>
        <v>85849</v>
      </c>
      <c r="J9">
        <f t="shared" si="0"/>
        <v>6922.2400000000007</v>
      </c>
      <c r="K9">
        <f t="shared" si="1"/>
        <v>176</v>
      </c>
      <c r="L9">
        <f t="shared" si="2"/>
        <v>6534</v>
      </c>
      <c r="M9">
        <f t="shared" si="3"/>
        <v>6446</v>
      </c>
      <c r="N9">
        <f t="shared" si="4"/>
        <v>1830.4</v>
      </c>
      <c r="O9">
        <f t="shared" si="5"/>
        <v>2376</v>
      </c>
      <c r="P9">
        <f t="shared" si="6"/>
        <v>2344</v>
      </c>
      <c r="Q9">
        <f t="shared" si="7"/>
        <v>665.6</v>
      </c>
      <c r="R9">
        <f t="shared" si="8"/>
        <v>87021</v>
      </c>
      <c r="S9">
        <f t="shared" si="9"/>
        <v>24710.400000000001</v>
      </c>
      <c r="T9">
        <f t="shared" si="10"/>
        <v>24377.600000000002</v>
      </c>
    </row>
    <row r="10" spans="1:20">
      <c r="A10">
        <v>18</v>
      </c>
      <c r="B10">
        <v>13</v>
      </c>
      <c r="C10">
        <v>295</v>
      </c>
      <c r="D10">
        <v>291</v>
      </c>
      <c r="E10">
        <v>80.2</v>
      </c>
      <c r="F10">
        <f t="shared" si="0"/>
        <v>324</v>
      </c>
      <c r="G10">
        <f t="shared" si="0"/>
        <v>169</v>
      </c>
      <c r="H10">
        <f t="shared" si="0"/>
        <v>87025</v>
      </c>
      <c r="I10">
        <f t="shared" si="0"/>
        <v>84681</v>
      </c>
      <c r="J10">
        <f t="shared" si="0"/>
        <v>6432.0400000000009</v>
      </c>
      <c r="K10">
        <f t="shared" si="1"/>
        <v>234</v>
      </c>
      <c r="L10">
        <f t="shared" si="2"/>
        <v>5310</v>
      </c>
      <c r="M10">
        <f t="shared" si="3"/>
        <v>5238</v>
      </c>
      <c r="N10">
        <f t="shared" si="4"/>
        <v>1443.6000000000001</v>
      </c>
      <c r="O10">
        <f t="shared" si="5"/>
        <v>3835</v>
      </c>
      <c r="P10">
        <f t="shared" si="6"/>
        <v>3783</v>
      </c>
      <c r="Q10">
        <f t="shared" si="7"/>
        <v>1042.6000000000001</v>
      </c>
      <c r="R10">
        <f t="shared" si="8"/>
        <v>85845</v>
      </c>
      <c r="S10">
        <f t="shared" si="9"/>
        <v>23659</v>
      </c>
      <c r="T10">
        <f t="shared" si="10"/>
        <v>23338.2</v>
      </c>
    </row>
    <row r="11" spans="1:20">
      <c r="A11">
        <v>22</v>
      </c>
      <c r="B11">
        <v>8</v>
      </c>
      <c r="C11">
        <v>288</v>
      </c>
      <c r="D11">
        <v>285</v>
      </c>
      <c r="E11">
        <v>87.5</v>
      </c>
      <c r="F11">
        <f t="shared" si="0"/>
        <v>484</v>
      </c>
      <c r="G11">
        <f t="shared" si="0"/>
        <v>64</v>
      </c>
      <c r="H11">
        <f t="shared" si="0"/>
        <v>82944</v>
      </c>
      <c r="I11">
        <f t="shared" si="0"/>
        <v>81225</v>
      </c>
      <c r="J11">
        <f t="shared" si="0"/>
        <v>7656.25</v>
      </c>
      <c r="K11">
        <f t="shared" si="1"/>
        <v>176</v>
      </c>
      <c r="L11">
        <f t="shared" si="2"/>
        <v>6336</v>
      </c>
      <c r="M11">
        <f t="shared" si="3"/>
        <v>6270</v>
      </c>
      <c r="N11">
        <f t="shared" si="4"/>
        <v>1925</v>
      </c>
      <c r="O11">
        <f t="shared" si="5"/>
        <v>2304</v>
      </c>
      <c r="P11">
        <f t="shared" si="6"/>
        <v>2280</v>
      </c>
      <c r="Q11">
        <f t="shared" si="7"/>
        <v>700</v>
      </c>
      <c r="R11">
        <f t="shared" si="8"/>
        <v>82080</v>
      </c>
      <c r="S11">
        <f t="shared" si="9"/>
        <v>25200</v>
      </c>
      <c r="T11">
        <f t="shared" si="10"/>
        <v>24937.5</v>
      </c>
    </row>
    <row r="12" spans="1:20">
      <c r="A12">
        <v>23</v>
      </c>
      <c r="B12">
        <v>8</v>
      </c>
      <c r="C12">
        <v>281</v>
      </c>
      <c r="D12">
        <v>278</v>
      </c>
      <c r="E12">
        <v>58.7</v>
      </c>
      <c r="F12">
        <f t="shared" si="0"/>
        <v>529</v>
      </c>
      <c r="G12">
        <f t="shared" si="0"/>
        <v>64</v>
      </c>
      <c r="H12">
        <f t="shared" si="0"/>
        <v>78961</v>
      </c>
      <c r="I12">
        <f t="shared" si="0"/>
        <v>77284</v>
      </c>
      <c r="J12">
        <f t="shared" si="0"/>
        <v>3445.6900000000005</v>
      </c>
      <c r="K12">
        <f t="shared" si="1"/>
        <v>184</v>
      </c>
      <c r="L12">
        <f t="shared" si="2"/>
        <v>6463</v>
      </c>
      <c r="M12">
        <f t="shared" si="3"/>
        <v>6394</v>
      </c>
      <c r="N12">
        <f t="shared" si="4"/>
        <v>1350.1000000000001</v>
      </c>
      <c r="O12">
        <f t="shared" si="5"/>
        <v>2248</v>
      </c>
      <c r="P12">
        <f t="shared" si="6"/>
        <v>2224</v>
      </c>
      <c r="Q12">
        <f t="shared" si="7"/>
        <v>469.6</v>
      </c>
      <c r="R12">
        <f t="shared" si="8"/>
        <v>78118</v>
      </c>
      <c r="S12">
        <f t="shared" si="9"/>
        <v>16494.7</v>
      </c>
      <c r="T12">
        <f t="shared" si="10"/>
        <v>16318.6</v>
      </c>
    </row>
    <row r="13" spans="1:20">
      <c r="A13">
        <v>20</v>
      </c>
      <c r="B13">
        <v>11</v>
      </c>
      <c r="C13">
        <v>278</v>
      </c>
      <c r="D13">
        <v>276</v>
      </c>
      <c r="E13">
        <v>54.8</v>
      </c>
      <c r="F13">
        <f t="shared" si="0"/>
        <v>400</v>
      </c>
      <c r="G13">
        <f t="shared" si="0"/>
        <v>121</v>
      </c>
      <c r="H13">
        <f t="shared" si="0"/>
        <v>77284</v>
      </c>
      <c r="I13">
        <f t="shared" si="0"/>
        <v>76176</v>
      </c>
      <c r="J13">
        <f t="shared" si="0"/>
        <v>3003.0399999999995</v>
      </c>
      <c r="K13">
        <f t="shared" si="1"/>
        <v>220</v>
      </c>
      <c r="L13">
        <f t="shared" si="2"/>
        <v>5560</v>
      </c>
      <c r="M13">
        <f t="shared" si="3"/>
        <v>5520</v>
      </c>
      <c r="N13">
        <f t="shared" si="4"/>
        <v>1096</v>
      </c>
      <c r="O13">
        <f t="shared" si="5"/>
        <v>3058</v>
      </c>
      <c r="P13">
        <f t="shared" si="6"/>
        <v>3036</v>
      </c>
      <c r="Q13">
        <f t="shared" si="7"/>
        <v>602.79999999999995</v>
      </c>
      <c r="R13">
        <f t="shared" si="8"/>
        <v>76728</v>
      </c>
      <c r="S13">
        <f t="shared" si="9"/>
        <v>15234.4</v>
      </c>
      <c r="T13">
        <f t="shared" si="10"/>
        <v>15124.8</v>
      </c>
    </row>
    <row r="14" spans="1:20">
      <c r="A14">
        <v>17</v>
      </c>
      <c r="B14">
        <v>11</v>
      </c>
      <c r="C14">
        <v>283</v>
      </c>
      <c r="D14">
        <v>280</v>
      </c>
      <c r="E14">
        <v>43.3</v>
      </c>
      <c r="F14">
        <f t="shared" si="0"/>
        <v>289</v>
      </c>
      <c r="G14">
        <f t="shared" si="0"/>
        <v>121</v>
      </c>
      <c r="H14">
        <f t="shared" si="0"/>
        <v>80089</v>
      </c>
      <c r="I14">
        <f t="shared" si="0"/>
        <v>78400</v>
      </c>
      <c r="J14">
        <f t="shared" si="0"/>
        <v>1874.8899999999996</v>
      </c>
      <c r="K14">
        <f t="shared" si="1"/>
        <v>187</v>
      </c>
      <c r="L14">
        <f t="shared" si="2"/>
        <v>4811</v>
      </c>
      <c r="M14">
        <f t="shared" si="3"/>
        <v>4760</v>
      </c>
      <c r="N14">
        <f t="shared" si="4"/>
        <v>736.09999999999991</v>
      </c>
      <c r="O14">
        <f t="shared" si="5"/>
        <v>3113</v>
      </c>
      <c r="P14">
        <f t="shared" si="6"/>
        <v>3080</v>
      </c>
      <c r="Q14">
        <f t="shared" si="7"/>
        <v>476.29999999999995</v>
      </c>
      <c r="R14">
        <f t="shared" si="8"/>
        <v>79240</v>
      </c>
      <c r="S14">
        <f t="shared" si="9"/>
        <v>12253.9</v>
      </c>
      <c r="T14">
        <f t="shared" si="10"/>
        <v>12124</v>
      </c>
    </row>
    <row r="15" spans="1:20">
      <c r="A15">
        <v>22</v>
      </c>
      <c r="B15">
        <v>9</v>
      </c>
      <c r="C15">
        <v>285</v>
      </c>
      <c r="D15">
        <v>282</v>
      </c>
      <c r="E15">
        <v>83.2</v>
      </c>
      <c r="F15">
        <f t="shared" si="0"/>
        <v>484</v>
      </c>
      <c r="G15">
        <f t="shared" si="0"/>
        <v>81</v>
      </c>
      <c r="H15">
        <f t="shared" si="0"/>
        <v>81225</v>
      </c>
      <c r="I15">
        <f t="shared" si="0"/>
        <v>79524</v>
      </c>
      <c r="J15">
        <f t="shared" si="0"/>
        <v>6922.2400000000007</v>
      </c>
      <c r="K15">
        <f t="shared" si="1"/>
        <v>198</v>
      </c>
      <c r="L15">
        <f t="shared" si="2"/>
        <v>6270</v>
      </c>
      <c r="M15">
        <f t="shared" si="3"/>
        <v>6204</v>
      </c>
      <c r="N15">
        <f t="shared" si="4"/>
        <v>1830.4</v>
      </c>
      <c r="O15">
        <f t="shared" si="5"/>
        <v>2565</v>
      </c>
      <c r="P15">
        <f t="shared" si="6"/>
        <v>2538</v>
      </c>
      <c r="Q15">
        <f t="shared" si="7"/>
        <v>748.80000000000007</v>
      </c>
      <c r="R15">
        <f t="shared" si="8"/>
        <v>80370</v>
      </c>
      <c r="S15">
        <f t="shared" si="9"/>
        <v>23712</v>
      </c>
      <c r="T15">
        <f t="shared" si="10"/>
        <v>23462.400000000001</v>
      </c>
    </row>
    <row r="16" spans="1:20">
      <c r="A16">
        <v>23</v>
      </c>
      <c r="B16">
        <v>7</v>
      </c>
      <c r="C16">
        <v>289</v>
      </c>
      <c r="D16">
        <v>285</v>
      </c>
      <c r="E16">
        <v>86.1</v>
      </c>
      <c r="F16">
        <f t="shared" si="0"/>
        <v>529</v>
      </c>
      <c r="G16">
        <f t="shared" si="0"/>
        <v>49</v>
      </c>
      <c r="H16">
        <f t="shared" si="0"/>
        <v>83521</v>
      </c>
      <c r="I16">
        <f t="shared" si="0"/>
        <v>81225</v>
      </c>
      <c r="J16">
        <f t="shared" si="0"/>
        <v>7413.2099999999991</v>
      </c>
      <c r="K16">
        <f t="shared" si="1"/>
        <v>161</v>
      </c>
      <c r="L16">
        <f t="shared" si="2"/>
        <v>6647</v>
      </c>
      <c r="M16">
        <f t="shared" si="3"/>
        <v>6555</v>
      </c>
      <c r="N16">
        <f t="shared" si="4"/>
        <v>1980.3</v>
      </c>
      <c r="O16">
        <f t="shared" si="5"/>
        <v>2023</v>
      </c>
      <c r="P16">
        <f t="shared" si="6"/>
        <v>1995</v>
      </c>
      <c r="Q16">
        <f t="shared" si="7"/>
        <v>602.69999999999993</v>
      </c>
      <c r="R16">
        <f t="shared" si="8"/>
        <v>82365</v>
      </c>
      <c r="S16">
        <f t="shared" si="9"/>
        <v>24882.899999999998</v>
      </c>
      <c r="T16">
        <f t="shared" si="10"/>
        <v>24538.5</v>
      </c>
    </row>
    <row r="17" spans="1:20">
      <c r="A17">
        <v>18</v>
      </c>
      <c r="B17">
        <v>13</v>
      </c>
      <c r="C17">
        <v>296</v>
      </c>
      <c r="D17">
        <v>291</v>
      </c>
      <c r="E17">
        <v>80.8</v>
      </c>
      <c r="F17">
        <f t="shared" si="0"/>
        <v>324</v>
      </c>
      <c r="G17">
        <f t="shared" si="0"/>
        <v>169</v>
      </c>
      <c r="H17">
        <f t="shared" si="0"/>
        <v>87616</v>
      </c>
      <c r="I17">
        <f t="shared" si="0"/>
        <v>84681</v>
      </c>
      <c r="J17">
        <f t="shared" si="0"/>
        <v>6528.6399999999994</v>
      </c>
      <c r="K17">
        <f t="shared" si="1"/>
        <v>234</v>
      </c>
      <c r="L17">
        <f t="shared" si="2"/>
        <v>5328</v>
      </c>
      <c r="M17">
        <f t="shared" si="3"/>
        <v>5238</v>
      </c>
      <c r="N17">
        <f t="shared" si="4"/>
        <v>1454.3999999999999</v>
      </c>
      <c r="O17">
        <f t="shared" si="5"/>
        <v>3848</v>
      </c>
      <c r="P17">
        <f t="shared" si="6"/>
        <v>3783</v>
      </c>
      <c r="Q17">
        <f t="shared" si="7"/>
        <v>1050.3999999999999</v>
      </c>
      <c r="R17">
        <f t="shared" si="8"/>
        <v>86136</v>
      </c>
      <c r="S17">
        <f t="shared" si="9"/>
        <v>23916.799999999999</v>
      </c>
      <c r="T17">
        <f t="shared" si="10"/>
        <v>23512.799999999999</v>
      </c>
    </row>
    <row r="18" spans="1:20">
      <c r="A18">
        <v>21</v>
      </c>
      <c r="B18">
        <v>9</v>
      </c>
      <c r="C18">
        <v>298</v>
      </c>
      <c r="D18">
        <v>295</v>
      </c>
      <c r="E18">
        <v>80.2</v>
      </c>
      <c r="F18">
        <f t="shared" si="0"/>
        <v>441</v>
      </c>
      <c r="G18">
        <f t="shared" si="0"/>
        <v>81</v>
      </c>
      <c r="H18">
        <f t="shared" si="0"/>
        <v>88804</v>
      </c>
      <c r="I18">
        <f t="shared" si="0"/>
        <v>87025</v>
      </c>
      <c r="J18">
        <f t="shared" si="0"/>
        <v>6432.0400000000009</v>
      </c>
      <c r="K18">
        <f t="shared" si="1"/>
        <v>189</v>
      </c>
      <c r="L18">
        <f t="shared" si="2"/>
        <v>6258</v>
      </c>
      <c r="M18">
        <f t="shared" si="3"/>
        <v>6195</v>
      </c>
      <c r="N18">
        <f t="shared" si="4"/>
        <v>1684.2</v>
      </c>
      <c r="O18">
        <f t="shared" si="5"/>
        <v>2682</v>
      </c>
      <c r="P18">
        <f t="shared" si="6"/>
        <v>2655</v>
      </c>
      <c r="Q18">
        <f t="shared" si="7"/>
        <v>721.80000000000007</v>
      </c>
      <c r="R18">
        <f t="shared" si="8"/>
        <v>87910</v>
      </c>
      <c r="S18">
        <f t="shared" si="9"/>
        <v>23899.600000000002</v>
      </c>
      <c r="T18">
        <f t="shared" si="10"/>
        <v>23659</v>
      </c>
    </row>
    <row r="19" spans="1:20">
      <c r="A19">
        <v>22</v>
      </c>
      <c r="B19">
        <v>9</v>
      </c>
      <c r="C19">
        <v>303</v>
      </c>
      <c r="D19">
        <v>299</v>
      </c>
      <c r="E19">
        <v>67.5</v>
      </c>
      <c r="F19">
        <f t="shared" si="0"/>
        <v>484</v>
      </c>
      <c r="G19">
        <f t="shared" si="0"/>
        <v>81</v>
      </c>
      <c r="H19">
        <f t="shared" si="0"/>
        <v>91809</v>
      </c>
      <c r="I19">
        <f t="shared" si="0"/>
        <v>89401</v>
      </c>
      <c r="J19">
        <f t="shared" si="0"/>
        <v>4556.25</v>
      </c>
      <c r="K19">
        <f t="shared" si="1"/>
        <v>198</v>
      </c>
      <c r="L19">
        <f t="shared" si="2"/>
        <v>6666</v>
      </c>
      <c r="M19">
        <f t="shared" si="3"/>
        <v>6578</v>
      </c>
      <c r="N19">
        <f t="shared" si="4"/>
        <v>1485</v>
      </c>
      <c r="O19">
        <f t="shared" si="5"/>
        <v>2727</v>
      </c>
      <c r="P19">
        <f t="shared" si="6"/>
        <v>2691</v>
      </c>
      <c r="Q19">
        <f t="shared" si="7"/>
        <v>607.5</v>
      </c>
      <c r="R19">
        <f t="shared" si="8"/>
        <v>90597</v>
      </c>
      <c r="S19">
        <f t="shared" si="9"/>
        <v>20452.5</v>
      </c>
      <c r="T19">
        <f t="shared" si="10"/>
        <v>20182.5</v>
      </c>
    </row>
    <row r="20" spans="1:20">
      <c r="A20">
        <v>23</v>
      </c>
      <c r="B20">
        <v>8</v>
      </c>
      <c r="C20">
        <v>303</v>
      </c>
      <c r="D20">
        <v>298</v>
      </c>
      <c r="E20">
        <v>68.7</v>
      </c>
      <c r="F20">
        <f t="shared" si="0"/>
        <v>529</v>
      </c>
      <c r="G20">
        <f t="shared" si="0"/>
        <v>64</v>
      </c>
      <c r="H20">
        <f t="shared" si="0"/>
        <v>91809</v>
      </c>
      <c r="I20">
        <f t="shared" si="0"/>
        <v>88804</v>
      </c>
      <c r="J20">
        <f t="shared" si="0"/>
        <v>4719.6900000000005</v>
      </c>
      <c r="K20">
        <f t="shared" si="1"/>
        <v>184</v>
      </c>
      <c r="L20">
        <f t="shared" si="2"/>
        <v>6969</v>
      </c>
      <c r="M20">
        <f t="shared" si="3"/>
        <v>6854</v>
      </c>
      <c r="N20">
        <f t="shared" si="4"/>
        <v>1580.1000000000001</v>
      </c>
      <c r="O20">
        <f t="shared" si="5"/>
        <v>2424</v>
      </c>
      <c r="P20">
        <f t="shared" si="6"/>
        <v>2384</v>
      </c>
      <c r="Q20">
        <f t="shared" si="7"/>
        <v>549.6</v>
      </c>
      <c r="R20">
        <f t="shared" si="8"/>
        <v>90294</v>
      </c>
      <c r="S20">
        <f t="shared" si="9"/>
        <v>20816.100000000002</v>
      </c>
      <c r="T20">
        <f t="shared" si="10"/>
        <v>20472.600000000002</v>
      </c>
    </row>
    <row r="21" spans="1:20">
      <c r="A21">
        <v>22</v>
      </c>
      <c r="B21">
        <v>8</v>
      </c>
      <c r="C21">
        <v>298</v>
      </c>
      <c r="D21">
        <v>295</v>
      </c>
      <c r="E21">
        <v>84.1</v>
      </c>
      <c r="F21">
        <f t="shared" si="0"/>
        <v>484</v>
      </c>
      <c r="G21">
        <f t="shared" si="0"/>
        <v>64</v>
      </c>
      <c r="H21">
        <f t="shared" si="0"/>
        <v>88804</v>
      </c>
      <c r="I21">
        <f t="shared" si="0"/>
        <v>87025</v>
      </c>
      <c r="J21">
        <f t="shared" si="0"/>
        <v>7072.8099999999995</v>
      </c>
      <c r="K21">
        <f t="shared" si="1"/>
        <v>176</v>
      </c>
      <c r="L21">
        <f t="shared" si="2"/>
        <v>6556</v>
      </c>
      <c r="M21">
        <f t="shared" si="3"/>
        <v>6490</v>
      </c>
      <c r="N21">
        <f t="shared" si="4"/>
        <v>1850.1999999999998</v>
      </c>
      <c r="O21">
        <f t="shared" si="5"/>
        <v>2384</v>
      </c>
      <c r="P21">
        <f t="shared" si="6"/>
        <v>2360</v>
      </c>
      <c r="Q21">
        <f t="shared" si="7"/>
        <v>672.8</v>
      </c>
      <c r="R21">
        <f t="shared" si="8"/>
        <v>87910</v>
      </c>
      <c r="S21">
        <f t="shared" si="9"/>
        <v>25061.8</v>
      </c>
      <c r="T21">
        <f t="shared" si="10"/>
        <v>24809.5</v>
      </c>
    </row>
    <row r="22" spans="1:20">
      <c r="A22">
        <v>18</v>
      </c>
      <c r="B22">
        <v>13</v>
      </c>
      <c r="C22">
        <v>293</v>
      </c>
      <c r="D22">
        <v>289</v>
      </c>
      <c r="E22">
        <v>86.3</v>
      </c>
      <c r="F22">
        <f t="shared" si="0"/>
        <v>324</v>
      </c>
      <c r="G22">
        <f t="shared" si="0"/>
        <v>169</v>
      </c>
      <c r="H22">
        <f t="shared" si="0"/>
        <v>85849</v>
      </c>
      <c r="I22">
        <f t="shared" si="0"/>
        <v>83521</v>
      </c>
      <c r="J22">
        <f t="shared" si="0"/>
        <v>7447.69</v>
      </c>
      <c r="K22">
        <f t="shared" si="1"/>
        <v>234</v>
      </c>
      <c r="L22">
        <f t="shared" si="2"/>
        <v>5274</v>
      </c>
      <c r="M22">
        <f t="shared" si="3"/>
        <v>5202</v>
      </c>
      <c r="N22">
        <f t="shared" si="4"/>
        <v>1553.3999999999999</v>
      </c>
      <c r="O22">
        <f t="shared" si="5"/>
        <v>3809</v>
      </c>
      <c r="P22">
        <f t="shared" si="6"/>
        <v>3757</v>
      </c>
      <c r="Q22">
        <f t="shared" si="7"/>
        <v>1121.8999999999999</v>
      </c>
      <c r="R22">
        <f t="shared" si="8"/>
        <v>84677</v>
      </c>
      <c r="S22">
        <f t="shared" si="9"/>
        <v>25285.899999999998</v>
      </c>
      <c r="T22">
        <f t="shared" si="10"/>
        <v>24940.7</v>
      </c>
    </row>
    <row r="23" spans="1:20">
      <c r="A23">
        <v>22</v>
      </c>
      <c r="B23">
        <v>8</v>
      </c>
      <c r="C23">
        <v>286</v>
      </c>
      <c r="D23">
        <v>283</v>
      </c>
      <c r="E23">
        <v>85.6</v>
      </c>
      <c r="F23">
        <f t="shared" si="0"/>
        <v>484</v>
      </c>
      <c r="G23">
        <f t="shared" si="0"/>
        <v>64</v>
      </c>
      <c r="H23">
        <f t="shared" si="0"/>
        <v>81796</v>
      </c>
      <c r="I23">
        <f t="shared" si="0"/>
        <v>80089</v>
      </c>
      <c r="J23">
        <f t="shared" si="0"/>
        <v>7327.3599999999988</v>
      </c>
      <c r="K23">
        <f t="shared" si="1"/>
        <v>176</v>
      </c>
      <c r="L23">
        <f t="shared" si="2"/>
        <v>6292</v>
      </c>
      <c r="M23">
        <f t="shared" si="3"/>
        <v>6226</v>
      </c>
      <c r="N23">
        <f t="shared" si="4"/>
        <v>1883.1999999999998</v>
      </c>
      <c r="O23">
        <f t="shared" si="5"/>
        <v>2288</v>
      </c>
      <c r="P23">
        <f t="shared" si="6"/>
        <v>2264</v>
      </c>
      <c r="Q23">
        <f t="shared" si="7"/>
        <v>684.8</v>
      </c>
      <c r="R23">
        <f t="shared" si="8"/>
        <v>80938</v>
      </c>
      <c r="S23">
        <f t="shared" si="9"/>
        <v>24481.599999999999</v>
      </c>
      <c r="T23">
        <f t="shared" si="10"/>
        <v>24224.799999999999</v>
      </c>
    </row>
    <row r="24" spans="1:20">
      <c r="A24">
        <v>21</v>
      </c>
      <c r="B24">
        <v>10</v>
      </c>
      <c r="C24">
        <v>282</v>
      </c>
      <c r="D24">
        <v>280</v>
      </c>
      <c r="E24">
        <v>75.7</v>
      </c>
      <c r="F24">
        <f t="shared" si="0"/>
        <v>441</v>
      </c>
      <c r="G24">
        <f t="shared" si="0"/>
        <v>100</v>
      </c>
      <c r="H24">
        <f t="shared" si="0"/>
        <v>79524</v>
      </c>
      <c r="I24">
        <f t="shared" si="0"/>
        <v>78400</v>
      </c>
      <c r="J24">
        <f t="shared" si="0"/>
        <v>5730.4900000000007</v>
      </c>
      <c r="K24">
        <f t="shared" si="1"/>
        <v>210</v>
      </c>
      <c r="L24">
        <f t="shared" si="2"/>
        <v>5922</v>
      </c>
      <c r="M24">
        <f t="shared" si="3"/>
        <v>5880</v>
      </c>
      <c r="N24">
        <f t="shared" si="4"/>
        <v>1589.7</v>
      </c>
      <c r="O24">
        <f t="shared" si="5"/>
        <v>2820</v>
      </c>
      <c r="P24">
        <f t="shared" si="6"/>
        <v>2800</v>
      </c>
      <c r="Q24">
        <f t="shared" si="7"/>
        <v>757</v>
      </c>
      <c r="R24">
        <f t="shared" si="8"/>
        <v>78960</v>
      </c>
      <c r="S24">
        <f t="shared" si="9"/>
        <v>21347.4</v>
      </c>
      <c r="T24">
        <f t="shared" si="10"/>
        <v>21196</v>
      </c>
    </row>
    <row r="25" spans="1:20">
      <c r="A25">
        <v>22</v>
      </c>
      <c r="B25">
        <v>9</v>
      </c>
      <c r="C25">
        <v>277</v>
      </c>
      <c r="D25">
        <v>275</v>
      </c>
      <c r="E25">
        <v>76.099999999999994</v>
      </c>
      <c r="F25">
        <f t="shared" si="0"/>
        <v>484</v>
      </c>
      <c r="G25">
        <f t="shared" si="0"/>
        <v>81</v>
      </c>
      <c r="H25">
        <f t="shared" si="0"/>
        <v>76729</v>
      </c>
      <c r="I25">
        <f t="shared" si="0"/>
        <v>75625</v>
      </c>
      <c r="J25">
        <f t="shared" si="0"/>
        <v>5791.2099999999991</v>
      </c>
      <c r="K25">
        <f t="shared" si="1"/>
        <v>198</v>
      </c>
      <c r="L25">
        <f t="shared" si="2"/>
        <v>6094</v>
      </c>
      <c r="M25">
        <f t="shared" si="3"/>
        <v>6050</v>
      </c>
      <c r="N25">
        <f t="shared" si="4"/>
        <v>1674.1999999999998</v>
      </c>
      <c r="O25">
        <f t="shared" si="5"/>
        <v>2493</v>
      </c>
      <c r="P25">
        <f t="shared" si="6"/>
        <v>2475</v>
      </c>
      <c r="Q25">
        <f t="shared" si="7"/>
        <v>684.9</v>
      </c>
      <c r="R25">
        <f t="shared" si="8"/>
        <v>76175</v>
      </c>
      <c r="S25">
        <f t="shared" si="9"/>
        <v>21079.699999999997</v>
      </c>
      <c r="T25">
        <f t="shared" si="10"/>
        <v>20927.5</v>
      </c>
    </row>
    <row r="26" spans="1:20">
      <c r="A26">
        <v>18</v>
      </c>
      <c r="B26">
        <v>11</v>
      </c>
      <c r="C26">
        <v>277</v>
      </c>
      <c r="D26">
        <v>274</v>
      </c>
      <c r="E26">
        <v>56.4</v>
      </c>
      <c r="F26">
        <f t="shared" si="0"/>
        <v>324</v>
      </c>
      <c r="G26">
        <f t="shared" si="0"/>
        <v>121</v>
      </c>
      <c r="H26">
        <f t="shared" si="0"/>
        <v>76729</v>
      </c>
      <c r="I26">
        <f t="shared" si="0"/>
        <v>75076</v>
      </c>
      <c r="J26">
        <f t="shared" si="0"/>
        <v>3180.96</v>
      </c>
      <c r="K26">
        <f t="shared" si="1"/>
        <v>198</v>
      </c>
      <c r="L26">
        <f t="shared" si="2"/>
        <v>4986</v>
      </c>
      <c r="M26">
        <f t="shared" si="3"/>
        <v>4932</v>
      </c>
      <c r="N26">
        <f t="shared" si="4"/>
        <v>1015.1999999999999</v>
      </c>
      <c r="O26">
        <f t="shared" si="5"/>
        <v>3047</v>
      </c>
      <c r="P26">
        <f t="shared" si="6"/>
        <v>3014</v>
      </c>
      <c r="Q26">
        <f t="shared" si="7"/>
        <v>620.4</v>
      </c>
      <c r="R26">
        <f t="shared" si="8"/>
        <v>75898</v>
      </c>
      <c r="S26">
        <f t="shared" si="9"/>
        <v>15622.8</v>
      </c>
      <c r="T26">
        <f t="shared" si="10"/>
        <v>15453.6</v>
      </c>
    </row>
    <row r="27" spans="1:20">
      <c r="A27">
        <v>21</v>
      </c>
      <c r="B27">
        <v>10</v>
      </c>
      <c r="C27">
        <v>284</v>
      </c>
      <c r="D27">
        <v>281</v>
      </c>
      <c r="E27">
        <v>74.400000000000006</v>
      </c>
      <c r="F27">
        <f t="shared" si="0"/>
        <v>441</v>
      </c>
      <c r="G27">
        <f t="shared" si="0"/>
        <v>100</v>
      </c>
      <c r="H27">
        <f t="shared" si="0"/>
        <v>80656</v>
      </c>
      <c r="I27">
        <f t="shared" si="0"/>
        <v>78961</v>
      </c>
      <c r="J27">
        <f t="shared" si="0"/>
        <v>5535.3600000000006</v>
      </c>
      <c r="K27">
        <f t="shared" si="1"/>
        <v>210</v>
      </c>
      <c r="L27">
        <f t="shared" si="2"/>
        <v>5964</v>
      </c>
      <c r="M27">
        <f t="shared" si="3"/>
        <v>5901</v>
      </c>
      <c r="N27">
        <f t="shared" si="4"/>
        <v>1562.4</v>
      </c>
      <c r="O27">
        <f t="shared" si="5"/>
        <v>2840</v>
      </c>
      <c r="P27">
        <f t="shared" si="6"/>
        <v>2810</v>
      </c>
      <c r="Q27">
        <f t="shared" si="7"/>
        <v>744</v>
      </c>
      <c r="R27">
        <f t="shared" si="8"/>
        <v>79804</v>
      </c>
      <c r="S27">
        <f t="shared" si="9"/>
        <v>21129.600000000002</v>
      </c>
      <c r="T27">
        <f t="shared" si="10"/>
        <v>20906.400000000001</v>
      </c>
    </row>
    <row r="28" spans="1:20">
      <c r="A28">
        <v>21</v>
      </c>
      <c r="B28">
        <v>9</v>
      </c>
      <c r="C28">
        <v>289</v>
      </c>
      <c r="D28">
        <v>285</v>
      </c>
      <c r="E28">
        <v>81.8</v>
      </c>
      <c r="F28">
        <f t="shared" si="0"/>
        <v>441</v>
      </c>
      <c r="G28">
        <f t="shared" si="0"/>
        <v>81</v>
      </c>
      <c r="H28">
        <f t="shared" si="0"/>
        <v>83521</v>
      </c>
      <c r="I28">
        <f t="shared" si="0"/>
        <v>81225</v>
      </c>
      <c r="J28">
        <f t="shared" si="0"/>
        <v>6691.24</v>
      </c>
      <c r="K28">
        <f t="shared" si="1"/>
        <v>189</v>
      </c>
      <c r="L28">
        <f t="shared" si="2"/>
        <v>6069</v>
      </c>
      <c r="M28">
        <f t="shared" si="3"/>
        <v>5985</v>
      </c>
      <c r="N28">
        <f t="shared" si="4"/>
        <v>1717.8</v>
      </c>
      <c r="O28">
        <f t="shared" si="5"/>
        <v>2601</v>
      </c>
      <c r="P28">
        <f t="shared" si="6"/>
        <v>2565</v>
      </c>
      <c r="Q28">
        <f t="shared" si="7"/>
        <v>736.19999999999993</v>
      </c>
      <c r="R28">
        <f t="shared" si="8"/>
        <v>82365</v>
      </c>
      <c r="S28">
        <f t="shared" si="9"/>
        <v>23640.2</v>
      </c>
      <c r="T28">
        <f t="shared" si="10"/>
        <v>23313</v>
      </c>
    </row>
    <row r="29" spans="1:20">
      <c r="A29">
        <v>21</v>
      </c>
      <c r="B29">
        <v>10</v>
      </c>
      <c r="C29">
        <v>285</v>
      </c>
      <c r="D29">
        <v>290</v>
      </c>
      <c r="E29">
        <v>69.400000000000006</v>
      </c>
      <c r="F29">
        <f t="shared" si="0"/>
        <v>441</v>
      </c>
      <c r="G29">
        <f t="shared" si="0"/>
        <v>100</v>
      </c>
      <c r="H29">
        <f t="shared" si="0"/>
        <v>81225</v>
      </c>
      <c r="I29">
        <f t="shared" si="0"/>
        <v>84100</v>
      </c>
      <c r="J29">
        <f t="shared" si="0"/>
        <v>4816.3600000000006</v>
      </c>
      <c r="K29">
        <f t="shared" si="1"/>
        <v>210</v>
      </c>
      <c r="L29">
        <f t="shared" si="2"/>
        <v>5985</v>
      </c>
      <c r="M29">
        <f t="shared" si="3"/>
        <v>6090</v>
      </c>
      <c r="N29">
        <f t="shared" si="4"/>
        <v>1457.4</v>
      </c>
      <c r="O29">
        <f t="shared" si="5"/>
        <v>2850</v>
      </c>
      <c r="P29">
        <f t="shared" si="6"/>
        <v>2900</v>
      </c>
      <c r="Q29">
        <f t="shared" si="7"/>
        <v>694</v>
      </c>
      <c r="R29">
        <f t="shared" si="8"/>
        <v>82650</v>
      </c>
      <c r="S29">
        <f t="shared" si="9"/>
        <v>19779</v>
      </c>
      <c r="T29">
        <f t="shared" si="10"/>
        <v>20126</v>
      </c>
    </row>
    <row r="30" spans="1:20">
      <c r="A30">
        <v>20</v>
      </c>
      <c r="B30">
        <v>10</v>
      </c>
      <c r="C30">
        <v>297</v>
      </c>
      <c r="D30">
        <v>294</v>
      </c>
      <c r="E30">
        <v>67.7</v>
      </c>
      <c r="F30">
        <f t="shared" si="0"/>
        <v>400</v>
      </c>
      <c r="G30">
        <f t="shared" si="0"/>
        <v>100</v>
      </c>
      <c r="H30">
        <f t="shared" si="0"/>
        <v>88209</v>
      </c>
      <c r="I30">
        <f t="shared" si="0"/>
        <v>86436</v>
      </c>
      <c r="J30">
        <f t="shared" si="0"/>
        <v>4583.29</v>
      </c>
      <c r="K30">
        <f t="shared" si="1"/>
        <v>200</v>
      </c>
      <c r="L30">
        <f t="shared" si="2"/>
        <v>5940</v>
      </c>
      <c r="M30">
        <f t="shared" si="3"/>
        <v>5880</v>
      </c>
      <c r="N30">
        <f t="shared" si="4"/>
        <v>1354</v>
      </c>
      <c r="O30">
        <f t="shared" si="5"/>
        <v>2970</v>
      </c>
      <c r="P30">
        <f t="shared" si="6"/>
        <v>2940</v>
      </c>
      <c r="Q30">
        <f t="shared" si="7"/>
        <v>677</v>
      </c>
      <c r="R30">
        <f t="shared" si="8"/>
        <v>87318</v>
      </c>
      <c r="S30">
        <f t="shared" si="9"/>
        <v>20106.900000000001</v>
      </c>
      <c r="T30">
        <f t="shared" si="10"/>
        <v>19903.8</v>
      </c>
    </row>
    <row r="31" spans="1:20">
      <c r="A31">
        <v>23</v>
      </c>
      <c r="B31">
        <v>8</v>
      </c>
      <c r="C31">
        <v>303</v>
      </c>
      <c r="D31">
        <v>298</v>
      </c>
      <c r="E31">
        <v>60.3</v>
      </c>
      <c r="F31">
        <f t="shared" si="0"/>
        <v>529</v>
      </c>
      <c r="G31">
        <f t="shared" si="0"/>
        <v>64</v>
      </c>
      <c r="H31">
        <f t="shared" si="0"/>
        <v>91809</v>
      </c>
      <c r="I31">
        <f t="shared" si="0"/>
        <v>88804</v>
      </c>
      <c r="J31">
        <f t="shared" si="0"/>
        <v>3636.0899999999997</v>
      </c>
      <c r="K31">
        <f t="shared" si="1"/>
        <v>184</v>
      </c>
      <c r="L31">
        <f t="shared" si="2"/>
        <v>6969</v>
      </c>
      <c r="M31">
        <f t="shared" si="3"/>
        <v>6854</v>
      </c>
      <c r="N31">
        <f t="shared" si="4"/>
        <v>1386.8999999999999</v>
      </c>
      <c r="O31">
        <f t="shared" si="5"/>
        <v>2424</v>
      </c>
      <c r="P31">
        <f t="shared" si="6"/>
        <v>2384</v>
      </c>
      <c r="Q31">
        <f t="shared" si="7"/>
        <v>482.4</v>
      </c>
      <c r="R31">
        <f t="shared" si="8"/>
        <v>90294</v>
      </c>
      <c r="S31">
        <f t="shared" si="9"/>
        <v>18270.899999999998</v>
      </c>
      <c r="T31">
        <f t="shared" si="10"/>
        <v>17969.399999999998</v>
      </c>
    </row>
    <row r="32" spans="1:20">
      <c r="A32">
        <v>21</v>
      </c>
      <c r="B32">
        <v>10</v>
      </c>
      <c r="C32">
        <v>302</v>
      </c>
      <c r="D32">
        <v>299</v>
      </c>
      <c r="E32">
        <v>56.8</v>
      </c>
      <c r="F32">
        <f t="shared" si="0"/>
        <v>441</v>
      </c>
      <c r="G32">
        <f t="shared" si="0"/>
        <v>100</v>
      </c>
      <c r="H32">
        <f t="shared" si="0"/>
        <v>91204</v>
      </c>
      <c r="I32">
        <f t="shared" si="0"/>
        <v>89401</v>
      </c>
      <c r="J32">
        <f t="shared" si="0"/>
        <v>3226.24</v>
      </c>
      <c r="K32">
        <f t="shared" si="1"/>
        <v>210</v>
      </c>
      <c r="L32">
        <f t="shared" si="2"/>
        <v>6342</v>
      </c>
      <c r="M32">
        <f t="shared" si="3"/>
        <v>6279</v>
      </c>
      <c r="N32">
        <f t="shared" si="4"/>
        <v>1192.8</v>
      </c>
      <c r="O32">
        <f t="shared" si="5"/>
        <v>3020</v>
      </c>
      <c r="P32">
        <f t="shared" si="6"/>
        <v>2990</v>
      </c>
      <c r="Q32">
        <f t="shared" si="7"/>
        <v>568</v>
      </c>
      <c r="R32">
        <f t="shared" si="8"/>
        <v>90298</v>
      </c>
      <c r="S32">
        <f t="shared" si="9"/>
        <v>17153.599999999999</v>
      </c>
      <c r="T32">
        <f t="shared" si="10"/>
        <v>16983.2</v>
      </c>
    </row>
    <row r="33" spans="1:20">
      <c r="A33">
        <v>21</v>
      </c>
      <c r="B33">
        <v>9</v>
      </c>
      <c r="C33">
        <v>299</v>
      </c>
      <c r="D33">
        <v>295</v>
      </c>
      <c r="E33">
        <v>65.5</v>
      </c>
      <c r="F33">
        <f t="shared" si="0"/>
        <v>441</v>
      </c>
      <c r="G33">
        <f t="shared" si="0"/>
        <v>81</v>
      </c>
      <c r="H33">
        <f t="shared" si="0"/>
        <v>89401</v>
      </c>
      <c r="I33">
        <f t="shared" si="0"/>
        <v>87025</v>
      </c>
      <c r="J33">
        <f t="shared" si="0"/>
        <v>4290.25</v>
      </c>
      <c r="K33">
        <f t="shared" si="1"/>
        <v>189</v>
      </c>
      <c r="L33">
        <f t="shared" si="2"/>
        <v>6279</v>
      </c>
      <c r="M33">
        <f t="shared" si="3"/>
        <v>6195</v>
      </c>
      <c r="N33">
        <f t="shared" si="4"/>
        <v>1375.5</v>
      </c>
      <c r="O33">
        <f t="shared" si="5"/>
        <v>2691</v>
      </c>
      <c r="P33">
        <f t="shared" si="6"/>
        <v>2655</v>
      </c>
      <c r="Q33">
        <f t="shared" si="7"/>
        <v>589.5</v>
      </c>
      <c r="R33">
        <f t="shared" si="8"/>
        <v>88205</v>
      </c>
      <c r="S33">
        <f t="shared" si="9"/>
        <v>19584.5</v>
      </c>
      <c r="T33">
        <f t="shared" si="10"/>
        <v>19322.5</v>
      </c>
    </row>
    <row r="34" spans="1:20">
      <c r="A34">
        <v>20</v>
      </c>
      <c r="B34">
        <v>11</v>
      </c>
      <c r="C34">
        <v>294</v>
      </c>
      <c r="D34">
        <v>290</v>
      </c>
      <c r="E34">
        <v>74.099999999999994</v>
      </c>
      <c r="F34">
        <f t="shared" si="0"/>
        <v>400</v>
      </c>
      <c r="G34">
        <f t="shared" si="0"/>
        <v>121</v>
      </c>
      <c r="H34">
        <f t="shared" si="0"/>
        <v>86436</v>
      </c>
      <c r="I34">
        <f t="shared" si="0"/>
        <v>84100</v>
      </c>
      <c r="J34">
        <f t="shared" si="0"/>
        <v>5490.8099999999995</v>
      </c>
      <c r="K34">
        <f t="shared" si="1"/>
        <v>220</v>
      </c>
      <c r="L34">
        <f t="shared" si="2"/>
        <v>5880</v>
      </c>
      <c r="M34">
        <f t="shared" si="3"/>
        <v>5800</v>
      </c>
      <c r="N34">
        <f t="shared" si="4"/>
        <v>1482</v>
      </c>
      <c r="O34">
        <f t="shared" si="5"/>
        <v>3234</v>
      </c>
      <c r="P34">
        <f t="shared" si="6"/>
        <v>3190</v>
      </c>
      <c r="Q34">
        <f t="shared" si="7"/>
        <v>815.09999999999991</v>
      </c>
      <c r="R34">
        <f t="shared" si="8"/>
        <v>85260</v>
      </c>
      <c r="S34">
        <f t="shared" si="9"/>
        <v>21785.399999999998</v>
      </c>
      <c r="T34">
        <f t="shared" si="10"/>
        <v>21489</v>
      </c>
    </row>
    <row r="35" spans="1:20">
      <c r="A35">
        <v>20</v>
      </c>
      <c r="B35">
        <v>10</v>
      </c>
      <c r="C35">
        <v>286</v>
      </c>
      <c r="D35">
        <v>283</v>
      </c>
      <c r="E35">
        <v>73.599999999999994</v>
      </c>
      <c r="F35">
        <f t="shared" si="0"/>
        <v>400</v>
      </c>
      <c r="G35">
        <f t="shared" si="0"/>
        <v>100</v>
      </c>
      <c r="H35">
        <f t="shared" si="0"/>
        <v>81796</v>
      </c>
      <c r="I35">
        <f t="shared" si="0"/>
        <v>80089</v>
      </c>
      <c r="J35">
        <f t="shared" si="0"/>
        <v>5416.9599999999991</v>
      </c>
      <c r="K35">
        <f t="shared" si="1"/>
        <v>200</v>
      </c>
      <c r="L35">
        <f t="shared" si="2"/>
        <v>5720</v>
      </c>
      <c r="M35">
        <f t="shared" si="3"/>
        <v>5660</v>
      </c>
      <c r="N35">
        <f t="shared" si="4"/>
        <v>1472</v>
      </c>
      <c r="O35">
        <f t="shared" si="5"/>
        <v>2860</v>
      </c>
      <c r="P35">
        <f t="shared" si="6"/>
        <v>2830</v>
      </c>
      <c r="Q35">
        <f t="shared" si="7"/>
        <v>736</v>
      </c>
      <c r="R35">
        <f t="shared" si="8"/>
        <v>80938</v>
      </c>
      <c r="S35">
        <f t="shared" si="9"/>
        <v>21049.599999999999</v>
      </c>
      <c r="T35">
        <f t="shared" si="10"/>
        <v>20828.8</v>
      </c>
    </row>
    <row r="36" spans="1:20">
      <c r="A36">
        <v>23</v>
      </c>
      <c r="B36">
        <v>8</v>
      </c>
      <c r="C36">
        <v>280</v>
      </c>
      <c r="D36">
        <v>277</v>
      </c>
      <c r="E36">
        <v>52.4</v>
      </c>
      <c r="F36">
        <f t="shared" si="0"/>
        <v>529</v>
      </c>
      <c r="G36">
        <f t="shared" si="0"/>
        <v>64</v>
      </c>
      <c r="H36">
        <f t="shared" si="0"/>
        <v>78400</v>
      </c>
      <c r="I36">
        <f t="shared" si="0"/>
        <v>76729</v>
      </c>
      <c r="J36">
        <f t="shared" si="0"/>
        <v>2745.7599999999998</v>
      </c>
      <c r="K36">
        <f t="shared" si="1"/>
        <v>184</v>
      </c>
      <c r="L36">
        <f t="shared" si="2"/>
        <v>6440</v>
      </c>
      <c r="M36">
        <f t="shared" si="3"/>
        <v>6371</v>
      </c>
      <c r="N36">
        <f t="shared" si="4"/>
        <v>1205.2</v>
      </c>
      <c r="O36">
        <f t="shared" si="5"/>
        <v>2240</v>
      </c>
      <c r="P36">
        <f t="shared" si="6"/>
        <v>2216</v>
      </c>
      <c r="Q36">
        <f t="shared" si="7"/>
        <v>419.2</v>
      </c>
      <c r="R36">
        <f t="shared" si="8"/>
        <v>77560</v>
      </c>
      <c r="S36">
        <f t="shared" si="9"/>
        <v>14672</v>
      </c>
      <c r="T36">
        <f t="shared" si="10"/>
        <v>14514.8</v>
      </c>
    </row>
    <row r="37" spans="1:20">
      <c r="A37">
        <v>17</v>
      </c>
      <c r="B37">
        <v>14</v>
      </c>
      <c r="C37">
        <v>277</v>
      </c>
      <c r="D37">
        <v>275</v>
      </c>
      <c r="E37">
        <v>59.9</v>
      </c>
      <c r="F37">
        <f t="shared" si="0"/>
        <v>289</v>
      </c>
      <c r="G37">
        <f t="shared" si="0"/>
        <v>196</v>
      </c>
      <c r="H37">
        <f t="shared" si="0"/>
        <v>76729</v>
      </c>
      <c r="I37">
        <f t="shared" si="0"/>
        <v>75625</v>
      </c>
      <c r="J37">
        <f t="shared" si="0"/>
        <v>3588.0099999999998</v>
      </c>
      <c r="K37">
        <f t="shared" si="1"/>
        <v>238</v>
      </c>
      <c r="L37">
        <f t="shared" si="2"/>
        <v>4709</v>
      </c>
      <c r="M37">
        <f t="shared" si="3"/>
        <v>4675</v>
      </c>
      <c r="N37">
        <f t="shared" si="4"/>
        <v>1018.3</v>
      </c>
      <c r="O37">
        <f t="shared" si="5"/>
        <v>3878</v>
      </c>
      <c r="P37">
        <f t="shared" si="6"/>
        <v>3850</v>
      </c>
      <c r="Q37">
        <f t="shared" si="7"/>
        <v>838.6</v>
      </c>
      <c r="R37">
        <f t="shared" si="8"/>
        <v>76175</v>
      </c>
      <c r="S37">
        <f t="shared" si="9"/>
        <v>16592.3</v>
      </c>
      <c r="T37">
        <f t="shared" si="10"/>
        <v>16472.5</v>
      </c>
    </row>
    <row r="38" spans="1:20">
      <c r="A38">
        <v>21</v>
      </c>
      <c r="B38">
        <v>7</v>
      </c>
      <c r="C38">
        <v>282</v>
      </c>
      <c r="D38">
        <v>280</v>
      </c>
      <c r="E38">
        <v>59.4</v>
      </c>
      <c r="F38">
        <f t="shared" si="0"/>
        <v>441</v>
      </c>
      <c r="G38">
        <f t="shared" si="0"/>
        <v>49</v>
      </c>
      <c r="H38">
        <f t="shared" si="0"/>
        <v>79524</v>
      </c>
      <c r="I38">
        <f t="shared" si="0"/>
        <v>78400</v>
      </c>
      <c r="J38">
        <f t="shared" si="0"/>
        <v>3528.3599999999997</v>
      </c>
      <c r="K38">
        <f t="shared" si="1"/>
        <v>147</v>
      </c>
      <c r="L38">
        <f t="shared" si="2"/>
        <v>5922</v>
      </c>
      <c r="M38">
        <f t="shared" si="3"/>
        <v>5880</v>
      </c>
      <c r="N38">
        <f t="shared" si="4"/>
        <v>1247.3999999999999</v>
      </c>
      <c r="O38">
        <f t="shared" si="5"/>
        <v>1974</v>
      </c>
      <c r="P38">
        <f t="shared" si="6"/>
        <v>1960</v>
      </c>
      <c r="Q38">
        <f t="shared" si="7"/>
        <v>415.8</v>
      </c>
      <c r="R38">
        <f t="shared" si="8"/>
        <v>78960</v>
      </c>
      <c r="S38">
        <f t="shared" si="9"/>
        <v>16750.8</v>
      </c>
      <c r="T38">
        <f t="shared" si="10"/>
        <v>16632</v>
      </c>
    </row>
    <row r="39" spans="1:20">
      <c r="A39">
        <v>22</v>
      </c>
      <c r="B39">
        <v>9</v>
      </c>
      <c r="C39">
        <v>284</v>
      </c>
      <c r="D39">
        <v>281</v>
      </c>
      <c r="E39">
        <v>64.7</v>
      </c>
      <c r="F39">
        <f t="shared" si="0"/>
        <v>484</v>
      </c>
      <c r="G39">
        <f t="shared" si="0"/>
        <v>81</v>
      </c>
      <c r="H39">
        <f t="shared" si="0"/>
        <v>80656</v>
      </c>
      <c r="I39">
        <f t="shared" si="0"/>
        <v>78961</v>
      </c>
      <c r="J39">
        <f t="shared" si="0"/>
        <v>4186.09</v>
      </c>
      <c r="K39">
        <f t="shared" si="1"/>
        <v>198</v>
      </c>
      <c r="L39">
        <f t="shared" si="2"/>
        <v>6248</v>
      </c>
      <c r="M39">
        <f t="shared" si="3"/>
        <v>6182</v>
      </c>
      <c r="N39">
        <f t="shared" si="4"/>
        <v>1423.4</v>
      </c>
      <c r="O39">
        <f t="shared" si="5"/>
        <v>2556</v>
      </c>
      <c r="P39">
        <f t="shared" si="6"/>
        <v>2529</v>
      </c>
      <c r="Q39">
        <f t="shared" si="7"/>
        <v>582.30000000000007</v>
      </c>
      <c r="R39">
        <f t="shared" si="8"/>
        <v>79804</v>
      </c>
      <c r="S39">
        <f t="shared" si="9"/>
        <v>18374.8</v>
      </c>
      <c r="T39">
        <f t="shared" si="10"/>
        <v>18180.7</v>
      </c>
    </row>
    <row r="40" spans="1:20">
      <c r="A40">
        <v>21</v>
      </c>
      <c r="B40">
        <v>9</v>
      </c>
      <c r="C40">
        <v>289</v>
      </c>
      <c r="D40">
        <v>285</v>
      </c>
      <c r="E40">
        <v>58.6</v>
      </c>
      <c r="F40">
        <f t="shared" si="0"/>
        <v>441</v>
      </c>
      <c r="G40">
        <f t="shared" si="0"/>
        <v>81</v>
      </c>
      <c r="H40">
        <f t="shared" si="0"/>
        <v>83521</v>
      </c>
      <c r="I40">
        <f t="shared" si="0"/>
        <v>81225</v>
      </c>
      <c r="J40">
        <f t="shared" si="0"/>
        <v>3433.96</v>
      </c>
      <c r="K40">
        <f t="shared" si="1"/>
        <v>189</v>
      </c>
      <c r="L40">
        <f t="shared" si="2"/>
        <v>6069</v>
      </c>
      <c r="M40">
        <f t="shared" si="3"/>
        <v>5985</v>
      </c>
      <c r="N40">
        <f t="shared" si="4"/>
        <v>1230.6000000000001</v>
      </c>
      <c r="O40">
        <f t="shared" si="5"/>
        <v>2601</v>
      </c>
      <c r="P40">
        <f t="shared" si="6"/>
        <v>2565</v>
      </c>
      <c r="Q40">
        <f t="shared" si="7"/>
        <v>527.4</v>
      </c>
      <c r="R40">
        <f t="shared" si="8"/>
        <v>82365</v>
      </c>
      <c r="S40">
        <f t="shared" si="9"/>
        <v>16935.400000000001</v>
      </c>
      <c r="T40">
        <f t="shared" si="10"/>
        <v>16701</v>
      </c>
    </row>
    <row r="41" spans="1:20">
      <c r="A41">
        <v>19</v>
      </c>
      <c r="B41">
        <v>12</v>
      </c>
      <c r="C41">
        <v>295</v>
      </c>
      <c r="D41">
        <v>289</v>
      </c>
      <c r="E41">
        <v>52.1</v>
      </c>
      <c r="F41">
        <f t="shared" si="0"/>
        <v>361</v>
      </c>
      <c r="G41">
        <f t="shared" si="0"/>
        <v>144</v>
      </c>
      <c r="H41">
        <f t="shared" si="0"/>
        <v>87025</v>
      </c>
      <c r="I41">
        <f t="shared" si="0"/>
        <v>83521</v>
      </c>
      <c r="J41">
        <f t="shared" si="0"/>
        <v>2714.4100000000003</v>
      </c>
      <c r="K41">
        <f t="shared" si="1"/>
        <v>228</v>
      </c>
      <c r="L41">
        <f t="shared" si="2"/>
        <v>5605</v>
      </c>
      <c r="M41">
        <f t="shared" si="3"/>
        <v>5491</v>
      </c>
      <c r="N41">
        <f t="shared" si="4"/>
        <v>989.9</v>
      </c>
      <c r="O41">
        <f t="shared" si="5"/>
        <v>3540</v>
      </c>
      <c r="P41">
        <f t="shared" si="6"/>
        <v>3468</v>
      </c>
      <c r="Q41">
        <f t="shared" si="7"/>
        <v>625.20000000000005</v>
      </c>
      <c r="R41">
        <f t="shared" si="8"/>
        <v>85255</v>
      </c>
      <c r="S41">
        <f t="shared" si="9"/>
        <v>15369.5</v>
      </c>
      <c r="T41">
        <f t="shared" si="10"/>
        <v>15056.9</v>
      </c>
    </row>
    <row r="42" spans="1:20">
      <c r="A42">
        <v>22</v>
      </c>
      <c r="B42">
        <v>8</v>
      </c>
      <c r="C42">
        <v>300</v>
      </c>
      <c r="D42">
        <v>296</v>
      </c>
      <c r="E42">
        <v>42.7</v>
      </c>
      <c r="F42">
        <f t="shared" si="0"/>
        <v>484</v>
      </c>
      <c r="G42">
        <f t="shared" si="0"/>
        <v>64</v>
      </c>
      <c r="H42">
        <f t="shared" si="0"/>
        <v>90000</v>
      </c>
      <c r="I42">
        <f t="shared" si="0"/>
        <v>87616</v>
      </c>
      <c r="J42">
        <f t="shared" si="0"/>
        <v>1823.2900000000002</v>
      </c>
      <c r="K42">
        <f t="shared" si="1"/>
        <v>176</v>
      </c>
      <c r="L42">
        <f t="shared" si="2"/>
        <v>6600</v>
      </c>
      <c r="M42">
        <f t="shared" si="3"/>
        <v>6512</v>
      </c>
      <c r="N42">
        <f t="shared" si="4"/>
        <v>939.40000000000009</v>
      </c>
      <c r="O42">
        <f t="shared" si="5"/>
        <v>2400</v>
      </c>
      <c r="P42">
        <f t="shared" si="6"/>
        <v>2368</v>
      </c>
      <c r="Q42">
        <f t="shared" si="7"/>
        <v>341.6</v>
      </c>
      <c r="R42">
        <f t="shared" si="8"/>
        <v>88800</v>
      </c>
      <c r="S42">
        <f t="shared" si="9"/>
        <v>12810</v>
      </c>
      <c r="T42">
        <f t="shared" si="10"/>
        <v>12639.2</v>
      </c>
    </row>
    <row r="43" spans="1:20">
      <c r="A43">
        <v>23</v>
      </c>
      <c r="B43">
        <v>8</v>
      </c>
      <c r="C43">
        <v>302</v>
      </c>
      <c r="D43">
        <v>298</v>
      </c>
      <c r="E43">
        <v>48.5</v>
      </c>
      <c r="F43">
        <f t="shared" si="0"/>
        <v>529</v>
      </c>
      <c r="G43">
        <f t="shared" si="0"/>
        <v>64</v>
      </c>
      <c r="H43">
        <f t="shared" si="0"/>
        <v>91204</v>
      </c>
      <c r="I43">
        <f t="shared" si="0"/>
        <v>88804</v>
      </c>
      <c r="J43">
        <f t="shared" si="0"/>
        <v>2352.25</v>
      </c>
      <c r="K43">
        <f t="shared" si="1"/>
        <v>184</v>
      </c>
      <c r="L43">
        <f t="shared" si="2"/>
        <v>6946</v>
      </c>
      <c r="M43">
        <f t="shared" si="3"/>
        <v>6854</v>
      </c>
      <c r="N43">
        <f t="shared" si="4"/>
        <v>1115.5</v>
      </c>
      <c r="O43">
        <f t="shared" si="5"/>
        <v>2416</v>
      </c>
      <c r="P43">
        <f t="shared" si="6"/>
        <v>2384</v>
      </c>
      <c r="Q43">
        <f t="shared" si="7"/>
        <v>388</v>
      </c>
      <c r="R43">
        <f t="shared" si="8"/>
        <v>89996</v>
      </c>
      <c r="S43">
        <f t="shared" si="9"/>
        <v>14647</v>
      </c>
      <c r="T43">
        <f t="shared" si="10"/>
        <v>14453</v>
      </c>
    </row>
    <row r="44" spans="1:20">
      <c r="A44">
        <v>21</v>
      </c>
      <c r="B44">
        <v>10</v>
      </c>
      <c r="C44">
        <v>301</v>
      </c>
      <c r="D44">
        <v>298</v>
      </c>
      <c r="E44">
        <v>54.6</v>
      </c>
      <c r="F44">
        <f t="shared" si="0"/>
        <v>441</v>
      </c>
      <c r="G44">
        <f t="shared" si="0"/>
        <v>100</v>
      </c>
      <c r="H44">
        <f t="shared" si="0"/>
        <v>90601</v>
      </c>
      <c r="I44">
        <f t="shared" si="0"/>
        <v>88804</v>
      </c>
      <c r="J44">
        <f t="shared" si="0"/>
        <v>2981.1600000000003</v>
      </c>
      <c r="K44">
        <f t="shared" si="1"/>
        <v>210</v>
      </c>
      <c r="L44">
        <f t="shared" si="2"/>
        <v>6321</v>
      </c>
      <c r="M44">
        <f t="shared" si="3"/>
        <v>6258</v>
      </c>
      <c r="N44">
        <f t="shared" si="4"/>
        <v>1146.6000000000001</v>
      </c>
      <c r="O44">
        <f t="shared" si="5"/>
        <v>3010</v>
      </c>
      <c r="P44">
        <f t="shared" si="6"/>
        <v>2980</v>
      </c>
      <c r="Q44">
        <f t="shared" si="7"/>
        <v>546</v>
      </c>
      <c r="R44">
        <f t="shared" si="8"/>
        <v>89698</v>
      </c>
      <c r="S44">
        <f t="shared" si="9"/>
        <v>16434.600000000002</v>
      </c>
      <c r="T44">
        <f t="shared" si="10"/>
        <v>16270.800000000001</v>
      </c>
    </row>
    <row r="45" spans="1:20">
      <c r="A45">
        <v>23</v>
      </c>
      <c r="B45">
        <v>7</v>
      </c>
      <c r="C45">
        <v>298</v>
      </c>
      <c r="D45">
        <v>295</v>
      </c>
      <c r="E45">
        <v>51.2</v>
      </c>
      <c r="F45">
        <f t="shared" si="0"/>
        <v>529</v>
      </c>
      <c r="G45">
        <f t="shared" si="0"/>
        <v>49</v>
      </c>
      <c r="H45">
        <f t="shared" si="0"/>
        <v>88804</v>
      </c>
      <c r="I45">
        <f t="shared" si="0"/>
        <v>87025</v>
      </c>
      <c r="J45">
        <f t="shared" si="0"/>
        <v>2621.4400000000005</v>
      </c>
      <c r="K45">
        <f t="shared" si="1"/>
        <v>161</v>
      </c>
      <c r="L45">
        <f t="shared" si="2"/>
        <v>6854</v>
      </c>
      <c r="M45">
        <f t="shared" si="3"/>
        <v>6785</v>
      </c>
      <c r="N45">
        <f t="shared" si="4"/>
        <v>1177.6000000000001</v>
      </c>
      <c r="O45">
        <f t="shared" si="5"/>
        <v>2086</v>
      </c>
      <c r="P45">
        <f t="shared" si="6"/>
        <v>2065</v>
      </c>
      <c r="Q45">
        <f t="shared" si="7"/>
        <v>358.40000000000003</v>
      </c>
      <c r="R45">
        <f t="shared" si="8"/>
        <v>87910</v>
      </c>
      <c r="S45">
        <f t="shared" si="9"/>
        <v>15257.6</v>
      </c>
      <c r="T45">
        <f t="shared" si="10"/>
        <v>15104</v>
      </c>
    </row>
    <row r="46" spans="1:20">
      <c r="A46">
        <v>17</v>
      </c>
      <c r="B46">
        <v>14</v>
      </c>
      <c r="C46">
        <v>294</v>
      </c>
      <c r="D46">
        <v>290</v>
      </c>
      <c r="E46">
        <v>58.7</v>
      </c>
      <c r="F46">
        <f t="shared" si="0"/>
        <v>289</v>
      </c>
      <c r="G46">
        <f t="shared" si="0"/>
        <v>196</v>
      </c>
      <c r="H46">
        <f t="shared" si="0"/>
        <v>86436</v>
      </c>
      <c r="I46">
        <f t="shared" si="0"/>
        <v>84100</v>
      </c>
      <c r="J46">
        <f t="shared" si="0"/>
        <v>3445.6900000000005</v>
      </c>
      <c r="K46">
        <f t="shared" si="1"/>
        <v>238</v>
      </c>
      <c r="L46">
        <f t="shared" si="2"/>
        <v>4998</v>
      </c>
      <c r="M46">
        <f t="shared" si="3"/>
        <v>4930</v>
      </c>
      <c r="N46">
        <f t="shared" si="4"/>
        <v>997.90000000000009</v>
      </c>
      <c r="O46">
        <f t="shared" si="5"/>
        <v>4116</v>
      </c>
      <c r="P46">
        <f t="shared" si="6"/>
        <v>4060</v>
      </c>
      <c r="Q46">
        <f t="shared" si="7"/>
        <v>821.80000000000007</v>
      </c>
      <c r="R46">
        <f t="shared" si="8"/>
        <v>85260</v>
      </c>
      <c r="S46">
        <f t="shared" si="9"/>
        <v>17257.8</v>
      </c>
      <c r="T46">
        <f t="shared" si="10"/>
        <v>17023</v>
      </c>
    </row>
    <row r="47" spans="1:20">
      <c r="A47">
        <v>21</v>
      </c>
      <c r="B47">
        <v>9</v>
      </c>
      <c r="C47">
        <v>285</v>
      </c>
      <c r="D47">
        <v>283</v>
      </c>
      <c r="E47">
        <v>57.9</v>
      </c>
      <c r="F47">
        <f t="shared" si="0"/>
        <v>441</v>
      </c>
      <c r="G47">
        <f t="shared" si="0"/>
        <v>81</v>
      </c>
      <c r="H47">
        <f t="shared" si="0"/>
        <v>81225</v>
      </c>
      <c r="I47">
        <f t="shared" si="0"/>
        <v>80089</v>
      </c>
      <c r="J47">
        <f t="shared" si="0"/>
        <v>3352.41</v>
      </c>
      <c r="K47">
        <f t="shared" si="1"/>
        <v>189</v>
      </c>
      <c r="L47">
        <f t="shared" si="2"/>
        <v>5985</v>
      </c>
      <c r="M47">
        <f t="shared" si="3"/>
        <v>5943</v>
      </c>
      <c r="N47">
        <f t="shared" si="4"/>
        <v>1215.8999999999999</v>
      </c>
      <c r="O47">
        <f t="shared" si="5"/>
        <v>2565</v>
      </c>
      <c r="P47">
        <f t="shared" si="6"/>
        <v>2547</v>
      </c>
      <c r="Q47">
        <f t="shared" si="7"/>
        <v>521.1</v>
      </c>
      <c r="R47">
        <f t="shared" si="8"/>
        <v>80655</v>
      </c>
      <c r="S47">
        <f t="shared" si="9"/>
        <v>16501.5</v>
      </c>
      <c r="T47">
        <f t="shared" si="10"/>
        <v>16385.7</v>
      </c>
    </row>
    <row r="48" spans="1:20">
      <c r="A48">
        <v>23</v>
      </c>
      <c r="B48">
        <v>8</v>
      </c>
      <c r="C48">
        <v>279</v>
      </c>
      <c r="D48">
        <v>277</v>
      </c>
      <c r="E48">
        <v>53.2</v>
      </c>
      <c r="F48">
        <f t="shared" si="0"/>
        <v>529</v>
      </c>
      <c r="G48">
        <f t="shared" si="0"/>
        <v>64</v>
      </c>
      <c r="H48">
        <f t="shared" si="0"/>
        <v>77841</v>
      </c>
      <c r="I48">
        <f t="shared" si="0"/>
        <v>76729</v>
      </c>
      <c r="J48">
        <f t="shared" si="0"/>
        <v>2830.2400000000002</v>
      </c>
      <c r="K48">
        <f t="shared" si="1"/>
        <v>184</v>
      </c>
      <c r="L48">
        <f t="shared" si="2"/>
        <v>6417</v>
      </c>
      <c r="M48">
        <f t="shared" si="3"/>
        <v>6371</v>
      </c>
      <c r="N48">
        <f t="shared" si="4"/>
        <v>1223.6000000000001</v>
      </c>
      <c r="O48">
        <f t="shared" si="5"/>
        <v>2232</v>
      </c>
      <c r="P48">
        <f t="shared" si="6"/>
        <v>2216</v>
      </c>
      <c r="Q48">
        <f t="shared" si="7"/>
        <v>425.6</v>
      </c>
      <c r="R48">
        <f t="shared" si="8"/>
        <v>77283</v>
      </c>
      <c r="S48">
        <f t="shared" si="9"/>
        <v>14842.800000000001</v>
      </c>
      <c r="T48">
        <f t="shared" si="10"/>
        <v>14736.400000000001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2015-09-25T09:54:28Z</dcterms:modified>
</cp:coreProperties>
</file>