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38640" windowHeight="21240" firstSheet="1" activeTab="1"/>
  </bookViews>
  <sheets>
    <sheet name="Sheet1" sheetId="1" r:id="rId1"/>
    <sheet name="Sheet2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6" l="1"/>
  <c r="L5" i="6"/>
  <c r="L3" i="6"/>
  <c r="K4" i="6"/>
  <c r="K5" i="6"/>
  <c r="K3" i="6"/>
  <c r="G6" i="1"/>
  <c r="I3" i="1"/>
  <c r="I4" i="1"/>
  <c r="I5" i="1"/>
  <c r="I6" i="1"/>
  <c r="I7" i="1"/>
  <c r="I8" i="1"/>
  <c r="I9" i="1"/>
  <c r="I10" i="1"/>
  <c r="I11" i="1"/>
  <c r="I12" i="1"/>
  <c r="I2" i="1"/>
  <c r="G3" i="1"/>
  <c r="G4" i="1"/>
  <c r="G5" i="1"/>
  <c r="G7" i="1"/>
  <c r="G8" i="1"/>
  <c r="G9" i="1"/>
  <c r="G10" i="1"/>
  <c r="G11" i="1"/>
  <c r="G12" i="1"/>
  <c r="G2" i="1"/>
  <c r="F11" i="1"/>
  <c r="H11" i="1"/>
  <c r="E9" i="1"/>
  <c r="F9" i="1"/>
  <c r="H9" i="1"/>
  <c r="E10" i="1"/>
  <c r="F10" i="1"/>
  <c r="H10" i="1"/>
  <c r="E11" i="1"/>
  <c r="E4" i="1"/>
  <c r="F4" i="1"/>
  <c r="H4" i="1"/>
  <c r="F8" i="1"/>
  <c r="H8" i="1"/>
  <c r="E8" i="1"/>
</calcChain>
</file>

<file path=xl/sharedStrings.xml><?xml version="1.0" encoding="utf-8"?>
<sst xmlns="http://schemas.openxmlformats.org/spreadsheetml/2006/main" count="86" uniqueCount="53">
  <si>
    <t>Publications</t>
    <phoneticPr fontId="1" type="noConversion"/>
  </si>
  <si>
    <t>Effect Size (r)</t>
    <phoneticPr fontId="1" type="noConversion"/>
  </si>
  <si>
    <t>Low 95 CI</t>
    <phoneticPr fontId="1" type="noConversion"/>
  </si>
  <si>
    <t>Up 95 CI</t>
    <phoneticPr fontId="1" type="noConversion"/>
  </si>
  <si>
    <t>k</t>
    <phoneticPr fontId="1" type="noConversion"/>
  </si>
  <si>
    <t>Eirich et al., 2023, JAMA Psychiatry</t>
    <phoneticPr fontId="1" type="noConversion"/>
  </si>
  <si>
    <t>Developmental Measures</t>
    <phoneticPr fontId="1" type="noConversion"/>
  </si>
  <si>
    <t>Externalizing Problems</t>
    <phoneticPr fontId="1" type="noConversion"/>
  </si>
  <si>
    <t>Internalizing Problems</t>
    <phoneticPr fontId="1" type="noConversion"/>
  </si>
  <si>
    <t>Populations</t>
    <phoneticPr fontId="1" type="noConversion"/>
  </si>
  <si>
    <t>age below 12 years</t>
    <phoneticPr fontId="1" type="noConversion"/>
  </si>
  <si>
    <t>SMA Measures</t>
    <phoneticPr fontId="1" type="noConversion"/>
  </si>
  <si>
    <t>Overall Screen Time</t>
    <phoneticPr fontId="1" type="noConversion"/>
  </si>
  <si>
    <t>Odds Ratio</t>
    <phoneticPr fontId="1" type="noConversion"/>
  </si>
  <si>
    <t>Cohen's d</t>
    <phoneticPr fontId="1" type="noConversion"/>
  </si>
  <si>
    <t>Adelantado-Renau et al., 2019, JAMA Pediatrics</t>
    <phoneticPr fontId="1" type="noConversion"/>
  </si>
  <si>
    <t>Academic Performance</t>
    <phoneticPr fontId="1" type="noConversion"/>
  </si>
  <si>
    <t>aged 4~18 years</t>
    <phoneticPr fontId="1" type="noConversion"/>
  </si>
  <si>
    <t>TV Viewing</t>
    <phoneticPr fontId="1" type="noConversion"/>
  </si>
  <si>
    <t>Language</t>
    <phoneticPr fontId="1" type="noConversion"/>
  </si>
  <si>
    <t>Mathematics</t>
    <phoneticPr fontId="1" type="noConversion"/>
  </si>
  <si>
    <t>Video Game Playing</t>
    <phoneticPr fontId="1" type="noConversion"/>
  </si>
  <si>
    <t>Socia Media Using</t>
    <phoneticPr fontId="1" type="noConversion"/>
  </si>
  <si>
    <t>Adolescents and Undergraduates</t>
    <phoneticPr fontId="1" type="noConversion"/>
  </si>
  <si>
    <t>Adelantado-Renau et al., 2020, JAMA Pediatrics</t>
  </si>
  <si>
    <t>Adelantado-Renau et al., 2021, JAMA Pediatrics</t>
  </si>
  <si>
    <t>Adelantado-Renau et al., 2022, JAMA Pediatrics</t>
  </si>
  <si>
    <t>Adelantado-Renau et al., 2023, JAMA Pediatrics</t>
  </si>
  <si>
    <t>Marker et al, 2017, Edu Psychol Rev</t>
    <phoneticPr fontId="1" type="noConversion"/>
  </si>
  <si>
    <t>Madigan et al., 2020, JAMA Pediatrics</t>
    <phoneticPr fontId="1" type="noConversion"/>
  </si>
  <si>
    <t>Sleep Duration</t>
    <phoneticPr fontId="1" type="noConversion"/>
  </si>
  <si>
    <t>aged below 5 years</t>
    <phoneticPr fontId="1" type="noConversion"/>
  </si>
  <si>
    <t>Janssen et al, 2020, Sleep Med Rev</t>
    <phoneticPr fontId="1" type="noConversion"/>
  </si>
  <si>
    <t>Language Skill</t>
    <phoneticPr fontId="1" type="noConversion"/>
  </si>
  <si>
    <t>Positve Error Value</t>
    <phoneticPr fontId="1" type="noConversion"/>
  </si>
  <si>
    <t>Negative Error Value</t>
    <phoneticPr fontId="1" type="noConversion"/>
  </si>
  <si>
    <t>Gaming Time</t>
    <phoneticPr fontId="1" type="noConversion"/>
  </si>
  <si>
    <t>Correlation</t>
    <phoneticPr fontId="1" type="noConversion"/>
  </si>
  <si>
    <t>Effect Size</t>
    <phoneticPr fontId="1" type="noConversion"/>
  </si>
  <si>
    <t>Odds Ratio</t>
    <phoneticPr fontId="1" type="noConversion"/>
  </si>
  <si>
    <t>Low 95 CI</t>
    <phoneticPr fontId="1" type="noConversion"/>
  </si>
  <si>
    <t>Up 95 CI</t>
    <phoneticPr fontId="1" type="noConversion"/>
  </si>
  <si>
    <t>k</t>
    <phoneticPr fontId="1" type="noConversion"/>
  </si>
  <si>
    <t>Gaming Disorder</t>
    <phoneticPr fontId="1" type="noConversion"/>
  </si>
  <si>
    <t>SMA-Related Measures</t>
    <phoneticPr fontId="1" type="noConversion"/>
  </si>
  <si>
    <t>PUI</t>
    <phoneticPr fontId="1" type="noConversion"/>
  </si>
  <si>
    <t>Publications</t>
    <phoneticPr fontId="1" type="noConversion"/>
  </si>
  <si>
    <t>Ropovik et al., 2023, Addict Behav</t>
    <phoneticPr fontId="1" type="noConversion"/>
  </si>
  <si>
    <t>Internet Gaming Disorder</t>
    <phoneticPr fontId="1" type="noConversion"/>
  </si>
  <si>
    <t>Gao et al., 2022,
 J Psychiatr Res</t>
    <phoneticPr fontId="1" type="noConversion"/>
  </si>
  <si>
    <t>Ji et al., 2022,
Aust N Z J Psychiatry</t>
    <phoneticPr fontId="1" type="noConversion"/>
  </si>
  <si>
    <t>positve error</t>
    <phoneticPr fontId="1" type="noConversion"/>
  </si>
  <si>
    <t>negative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</si>
</sst>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Effect Size (r)</c:v>
                </c:pt>
              </c:strCache>
            </c:strRef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Sheet1!$G$2:$G$6</c:f>
                <c:numCache>
                  <c:formatCode>General</c:formatCode>
                  <c:ptCount val="5"/>
                  <c:pt idx="0">
                    <c:v>9.999999999999995E-3</c:v>
                  </c:pt>
                  <c:pt idx="1">
                    <c:v>9.999999999999995E-3</c:v>
                  </c:pt>
                  <c:pt idx="2">
                    <c:v>0.25735918445832978</c:v>
                  </c:pt>
                  <c:pt idx="3">
                    <c:v>4.0000000000000008E-2</c:v>
                  </c:pt>
                  <c:pt idx="4">
                    <c:v>0.08</c:v>
                  </c:pt>
                </c:numCache>
              </c:numRef>
            </c:plus>
            <c:minus>
              <c:numRef>
                <c:f>Sheet1!$I$2:$I$6</c:f>
                <c:numCache>
                  <c:formatCode>General</c:formatCode>
                  <c:ptCount val="5"/>
                  <c:pt idx="0">
                    <c:v>9.999999999999995E-3</c:v>
                  </c:pt>
                  <c:pt idx="1">
                    <c:v>2.0000000000000004E-2</c:v>
                  </c:pt>
                  <c:pt idx="2">
                    <c:v>0.21673923304626383</c:v>
                  </c:pt>
                  <c:pt idx="3">
                    <c:v>3.999999999999998E-2</c:v>
                  </c:pt>
                  <c:pt idx="4">
                    <c:v>8.0000000000000016E-2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Sheet1!$C$2:$C$6</c:f>
              <c:strCache>
                <c:ptCount val="5"/>
                <c:pt idx="0">
                  <c:v>Externalizing Problems</c:v>
                </c:pt>
                <c:pt idx="1">
                  <c:v>Internalizing Problems</c:v>
                </c:pt>
                <c:pt idx="2">
                  <c:v>Academic Performance</c:v>
                </c:pt>
                <c:pt idx="3">
                  <c:v>Language Skill</c:v>
                </c:pt>
                <c:pt idx="4">
                  <c:v>Sleep Duration</c:v>
                </c:pt>
              </c:strCache>
            </c:strRef>
          </c:cat>
          <c:val>
            <c:numRef>
              <c:f>Sheet1!$E$2:$E$6</c:f>
              <c:numCache>
                <c:formatCode>0.00_ </c:formatCode>
                <c:ptCount val="5"/>
                <c:pt idx="0">
                  <c:v>0.11</c:v>
                </c:pt>
                <c:pt idx="1">
                  <c:v>7.0000000000000007E-2</c:v>
                </c:pt>
                <c:pt idx="2">
                  <c:v>-0.20088093498583928</c:v>
                </c:pt>
                <c:pt idx="3" formatCode="General">
                  <c:v>-0.14000000000000001</c:v>
                </c:pt>
                <c:pt idx="4" formatCode="General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A-4B40-86DD-D0D6E32E20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2872992"/>
        <c:axId val="242878400"/>
      </c:lineChart>
      <c:catAx>
        <c:axId val="2428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878400"/>
        <c:crosses val="autoZero"/>
        <c:auto val="1"/>
        <c:lblAlgn val="ctr"/>
        <c:lblOffset val="100"/>
        <c:noMultiLvlLbl val="0"/>
      </c:catAx>
      <c:valAx>
        <c:axId val="242878400"/>
        <c:scaling>
          <c:orientation val="minMax"/>
          <c:max val="0.25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87299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Effect Size (r)</c:v>
                </c:pt>
              </c:strCache>
            </c:strRef>
          </c:tx>
          <c:spPr>
            <a:ln w="22225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squar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Sheet1!$G$8:$G$12</c:f>
                <c:numCache>
                  <c:formatCode>General</c:formatCode>
                  <c:ptCount val="5"/>
                  <c:pt idx="0">
                    <c:v>6.9642818159753372E-2</c:v>
                  </c:pt>
                  <c:pt idx="1">
                    <c:v>0.11918972732841993</c:v>
                  </c:pt>
                  <c:pt idx="2">
                    <c:v>6.16577704918293E-2</c:v>
                  </c:pt>
                  <c:pt idx="3">
                    <c:v>4.8996133617703996E-2</c:v>
                  </c:pt>
                  <c:pt idx="4">
                    <c:v>0.05</c:v>
                  </c:pt>
                </c:numCache>
              </c:numRef>
            </c:plus>
            <c:minus>
              <c:numRef>
                <c:f>Sheet1!$I$8:$I$12</c:f>
                <c:numCache>
                  <c:formatCode>General</c:formatCode>
                  <c:ptCount val="5"/>
                  <c:pt idx="0">
                    <c:v>6.7726986603358658E-2</c:v>
                  </c:pt>
                  <c:pt idx="1">
                    <c:v>0.12043048173886037</c:v>
                  </c:pt>
                  <c:pt idx="2">
                    <c:v>5.3162954071766494E-2</c:v>
                  </c:pt>
                  <c:pt idx="3">
                    <c:v>4.8240279898255634E-2</c:v>
                  </c:pt>
                  <c:pt idx="4">
                    <c:v>4.9999999999999989E-2</c:v>
                  </c:pt>
                </c:numCache>
              </c:numRef>
            </c:minus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Sheet1!$C$8:$C$12</c:f>
              <c:strCache>
                <c:ptCount val="5"/>
                <c:pt idx="0">
                  <c:v>Academic Performance</c:v>
                </c:pt>
                <c:pt idx="1">
                  <c:v>Language</c:v>
                </c:pt>
                <c:pt idx="2">
                  <c:v>Mathematics</c:v>
                </c:pt>
                <c:pt idx="3">
                  <c:v>Academic Performance</c:v>
                </c:pt>
                <c:pt idx="4">
                  <c:v>Academic Performance</c:v>
                </c:pt>
              </c:strCache>
            </c:strRef>
          </c:cat>
          <c:val>
            <c:numRef>
              <c:f>Sheet1!$E$8:$E$12</c:f>
              <c:numCache>
                <c:formatCode>0.00_ </c:formatCode>
                <c:ptCount val="5"/>
                <c:pt idx="0">
                  <c:v>-0.13315394838248062</c:v>
                </c:pt>
                <c:pt idx="1">
                  <c:v>-0.12626061837021896</c:v>
                </c:pt>
                <c:pt idx="2">
                  <c:v>-0.17407765595569785</c:v>
                </c:pt>
                <c:pt idx="3">
                  <c:v>-0.1054743830901945</c:v>
                </c:pt>
                <c:pt idx="4" formatCode="General">
                  <c:v>-7.0000000000000007E-2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E2-4CB5-A501-92BEC6EE1AA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8632912"/>
        <c:axId val="418641232"/>
      </c:lineChart>
      <c:catAx>
        <c:axId val="4186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641232"/>
        <c:crosses val="autoZero"/>
        <c:auto val="1"/>
        <c:lblAlgn val="ctr"/>
        <c:lblOffset val="100"/>
        <c:noMultiLvlLbl val="0"/>
      </c:catAx>
      <c:valAx>
        <c:axId val="418641232"/>
        <c:scaling>
          <c:orientation val="minMax"/>
          <c:min val="-0.2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632912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Odds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Sheet2!$K$3:$K$5</c:f>
                <c:numCache>
                  <c:formatCode>General</c:formatCode>
                  <c:ptCount val="3"/>
                  <c:pt idx="0">
                    <c:v>0.15000000000000036</c:v>
                  </c:pt>
                  <c:pt idx="1">
                    <c:v>0.90000000000000013</c:v>
                  </c:pt>
                  <c:pt idx="2">
                    <c:v>0.3899999999999999</c:v>
                  </c:pt>
                </c:numCache>
              </c:numRef>
            </c:plus>
            <c:minus>
              <c:numRef>
                <c:f>Sheet2!$L$3:$L$5</c:f>
                <c:numCache>
                  <c:formatCode>General</c:formatCode>
                  <c:ptCount val="3"/>
                  <c:pt idx="0">
                    <c:v>0.1399999999999999</c:v>
                  </c:pt>
                  <c:pt idx="1">
                    <c:v>0.60000000000000009</c:v>
                  </c:pt>
                  <c:pt idx="2">
                    <c:v>0.35000000000000009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Sheet2!$A$3:$A$5</c:f>
              <c:strCache>
                <c:ptCount val="3"/>
                <c:pt idx="0">
                  <c:v>Ropovik et al., 2023, Addict Behav</c:v>
                </c:pt>
                <c:pt idx="1">
                  <c:v>Gao et al., 2022,
 J Psychiatr Res</c:v>
                </c:pt>
                <c:pt idx="2">
                  <c:v>Ji et al., 2022,
Aust N Z J Psychiatry</c:v>
                </c:pt>
              </c:strCache>
            </c:strRef>
          </c:cat>
          <c:val>
            <c:numRef>
              <c:f>Sheet2!$G$3:$G$5</c:f>
              <c:numCache>
                <c:formatCode>General</c:formatCode>
                <c:ptCount val="3"/>
                <c:pt idx="0">
                  <c:v>2.0699999999999998</c:v>
                </c:pt>
                <c:pt idx="1">
                  <c:v>1.8</c:v>
                </c:pt>
                <c:pt idx="2">
                  <c:v>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A-49B9-B0EF-E691A4BC4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overlap val="-39"/>
        <c:axId val="583643472"/>
        <c:axId val="583644720"/>
      </c:barChart>
      <c:catAx>
        <c:axId val="58364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644720"/>
        <c:crosses val="autoZero"/>
        <c:auto val="1"/>
        <c:lblAlgn val="ctr"/>
        <c:lblOffset val="100"/>
        <c:noMultiLvlLbl val="0"/>
      </c:catAx>
      <c:valAx>
        <c:axId val="583644720"/>
        <c:scaling>
          <c:orientation val="minMax"/>
          <c:max val="3"/>
          <c:min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6434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517525</xdr:colOff>
      <xdr:row>17</xdr:row>
      <xdr:rowOff>123825</xdr:rowOff>
    </xdr:from>
    <xdr:to>
      <xdr:col>10</xdr:col>
      <xdr:colOff>539750</xdr:colOff>
      <xdr:row>33</xdr:row>
      <xdr:rowOff>22225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606425</xdr:colOff>
      <xdr:row>18</xdr:row>
      <xdr:rowOff>41275</xdr:rowOff>
    </xdr:from>
    <xdr:to>
      <xdr:col>17</xdr:col>
      <xdr:colOff>349250</xdr:colOff>
      <xdr:row>31</xdr:row>
      <xdr:rowOff>19050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27</xdr:row>
      <xdr:rowOff>149225</xdr:rowOff>
    </xdr:from>
    <xdr:to>
      <xdr:col>12</xdr:col>
      <xdr:colOff>184150</xdr:colOff>
      <xdr:row>43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workbookViewId="0">
      <selection activeCell="C35" sqref="C35"/>
    </sheetView>
  </sheetViews>
  <sheetFormatPr defaultRowHeight="14" x14ac:dyDescent="0.3"/>
  <cols>
    <col min="1" max="1" width="16.9140625" style="1" customWidth="1"/>
    <col min="2" max="3" width="29.5" customWidth="1"/>
    <col min="4" max="4" width="16.83203125" style="1" bestFit="1" customWidth="1"/>
    <col min="5" max="5" width="11.1640625" bestFit="1" customWidth="1"/>
    <col min="6" max="6" width="8.9140625" bestFit="1" customWidth="1"/>
    <col min="7" max="7" width="8.9140625" customWidth="1"/>
    <col min="8" max="8" width="8.08203125" bestFit="1" customWidth="1"/>
    <col min="9" max="9" width="8.08203125" customWidth="1"/>
    <col min="10" max="10" width="3.1640625" bestFit="1" customWidth="1"/>
    <col min="11" max="11" width="10.08203125" bestFit="1" customWidth="1"/>
    <col min="13" max="13" width="8.9140625" bestFit="1" customWidth="1"/>
    <col min="14" max="14" width="8.08203125" bestFit="1" customWidth="1"/>
  </cols>
  <sheetData>
    <row r="1" spans="1:14" x14ac:dyDescent="0.3">
      <c r="A1" s="1" t="s">
        <v>0</v>
      </c>
      <c r="B1" t="s">
        <v>11</v>
      </c>
      <c r="C1" t="s">
        <v>6</v>
      </c>
      <c r="D1" s="1" t="s">
        <v>9</v>
      </c>
      <c r="E1" t="s">
        <v>1</v>
      </c>
      <c r="F1" t="s">
        <v>2</v>
      </c>
      <c r="G1" t="s">
        <v>34</v>
      </c>
      <c r="H1" t="s">
        <v>3</v>
      </c>
      <c r="I1" t="s">
        <v>35</v>
      </c>
      <c r="J1" t="s">
        <v>4</v>
      </c>
      <c r="K1" t="s">
        <v>13</v>
      </c>
      <c r="L1" t="s">
        <v>14</v>
      </c>
      <c r="M1" t="s">
        <v>2</v>
      </c>
      <c r="N1" t="s">
        <v>3</v>
      </c>
    </row>
    <row r="2" spans="1:14" ht="28" x14ac:dyDescent="0.3">
      <c r="A2" s="1" t="s">
        <v>5</v>
      </c>
      <c r="B2" t="s">
        <v>12</v>
      </c>
      <c r="C2" t="s">
        <v>7</v>
      </c>
      <c r="D2" s="1" t="s">
        <v>10</v>
      </c>
      <c r="E2" s="2">
        <v>0.11</v>
      </c>
      <c r="F2" s="2">
        <v>0.1</v>
      </c>
      <c r="G2" s="2">
        <f>ABS(H2-E2)</f>
        <v>9.999999999999995E-3</v>
      </c>
      <c r="H2">
        <v>0.12</v>
      </c>
      <c r="I2">
        <f>ABS(F2-E2)</f>
        <v>9.999999999999995E-3</v>
      </c>
      <c r="J2">
        <v>90</v>
      </c>
    </row>
    <row r="3" spans="1:14" ht="28" x14ac:dyDescent="0.3">
      <c r="A3" s="1" t="s">
        <v>5</v>
      </c>
      <c r="B3" t="s">
        <v>12</v>
      </c>
      <c r="C3" t="s">
        <v>8</v>
      </c>
      <c r="D3" s="1" t="s">
        <v>10</v>
      </c>
      <c r="E3" s="2">
        <v>7.0000000000000007E-2</v>
      </c>
      <c r="F3" s="2">
        <v>0.05</v>
      </c>
      <c r="G3" s="2">
        <f t="shared" ref="G3:G12" si="0">ABS(H3-E3)</f>
        <v>9.999999999999995E-3</v>
      </c>
      <c r="H3">
        <v>0.08</v>
      </c>
      <c r="I3">
        <f t="shared" ref="I3:I12" si="1">ABS(F3-E3)</f>
        <v>2.0000000000000004E-2</v>
      </c>
      <c r="J3">
        <v>43</v>
      </c>
    </row>
    <row r="4" spans="1:14" ht="42" x14ac:dyDescent="0.3">
      <c r="A4" s="1" t="s">
        <v>15</v>
      </c>
      <c r="B4" t="s">
        <v>12</v>
      </c>
      <c r="C4" t="s">
        <v>16</v>
      </c>
      <c r="D4" s="1" t="s">
        <v>17</v>
      </c>
      <c r="E4" s="2">
        <f>L4/SQRT(L4^2+2)</f>
        <v>-0.20088093498583928</v>
      </c>
      <c r="F4" s="2">
        <f t="shared" ref="F4" si="2">M4/SQRT(M4^2+2)</f>
        <v>-0.41762016803210311</v>
      </c>
      <c r="G4" s="2">
        <f t="shared" si="0"/>
        <v>0.25735918445832978</v>
      </c>
      <c r="H4" s="2">
        <f t="shared" ref="H4" si="3">N4/SQRT(N4^2+2)</f>
        <v>5.6478249472490499E-2</v>
      </c>
      <c r="I4">
        <f t="shared" si="1"/>
        <v>0.21673923304626383</v>
      </c>
      <c r="J4">
        <v>18</v>
      </c>
      <c r="L4">
        <v>-0.28999999999999998</v>
      </c>
      <c r="M4">
        <v>-0.65</v>
      </c>
      <c r="N4">
        <v>0.08</v>
      </c>
    </row>
    <row r="5" spans="1:14" ht="42" x14ac:dyDescent="0.3">
      <c r="A5" s="1" t="s">
        <v>29</v>
      </c>
      <c r="B5" t="s">
        <v>12</v>
      </c>
      <c r="C5" t="s">
        <v>33</v>
      </c>
      <c r="D5" s="1" t="s">
        <v>10</v>
      </c>
      <c r="E5">
        <v>-0.14000000000000001</v>
      </c>
      <c r="F5">
        <v>-0.18</v>
      </c>
      <c r="G5" s="2">
        <f t="shared" si="0"/>
        <v>4.0000000000000008E-2</v>
      </c>
      <c r="H5">
        <v>-0.1</v>
      </c>
      <c r="I5">
        <f t="shared" si="1"/>
        <v>3.999999999999998E-2</v>
      </c>
      <c r="J5">
        <v>38</v>
      </c>
    </row>
    <row r="6" spans="1:14" ht="28" x14ac:dyDescent="0.3">
      <c r="A6" s="1" t="s">
        <v>32</v>
      </c>
      <c r="B6" t="s">
        <v>12</v>
      </c>
      <c r="C6" t="s">
        <v>30</v>
      </c>
      <c r="D6" s="1" t="s">
        <v>31</v>
      </c>
      <c r="E6">
        <v>-0.09</v>
      </c>
      <c r="F6">
        <v>-0.17</v>
      </c>
      <c r="G6" s="2">
        <f>ABS(H6-E6)</f>
        <v>0.08</v>
      </c>
      <c r="H6">
        <v>-0.01</v>
      </c>
      <c r="I6">
        <f t="shared" si="1"/>
        <v>8.0000000000000016E-2</v>
      </c>
      <c r="J6">
        <v>7</v>
      </c>
    </row>
    <row r="7" spans="1:14" x14ac:dyDescent="0.3">
      <c r="G7" s="2">
        <f t="shared" si="0"/>
        <v>0</v>
      </c>
      <c r="I7">
        <f t="shared" si="1"/>
        <v>0</v>
      </c>
    </row>
    <row r="8" spans="1:14" ht="42" x14ac:dyDescent="0.3">
      <c r="A8" s="1" t="s">
        <v>24</v>
      </c>
      <c r="B8" t="s">
        <v>18</v>
      </c>
      <c r="C8" t="s">
        <v>16</v>
      </c>
      <c r="D8" s="1" t="s">
        <v>17</v>
      </c>
      <c r="E8" s="2">
        <f>L8/SQRT(L8^2+2)</f>
        <v>-0.13315394838248062</v>
      </c>
      <c r="F8" s="2">
        <f>M8/SQRT(M8^2+2)</f>
        <v>-0.20088093498583928</v>
      </c>
      <c r="G8" s="2">
        <f t="shared" si="0"/>
        <v>6.9642818159753372E-2</v>
      </c>
      <c r="H8" s="2">
        <f t="shared" ref="H8" si="4">N8/SQRT(N8^2+2)</f>
        <v>-6.3511130222727252E-2</v>
      </c>
      <c r="I8">
        <f t="shared" si="1"/>
        <v>6.7726986603358658E-2</v>
      </c>
      <c r="J8">
        <v>17</v>
      </c>
      <c r="L8">
        <v>-0.19</v>
      </c>
      <c r="M8">
        <v>-0.28999999999999998</v>
      </c>
      <c r="N8">
        <v>-0.09</v>
      </c>
    </row>
    <row r="9" spans="1:14" ht="42" x14ac:dyDescent="0.3">
      <c r="A9" s="1" t="s">
        <v>25</v>
      </c>
      <c r="B9" t="s">
        <v>18</v>
      </c>
      <c r="C9" t="s">
        <v>19</v>
      </c>
      <c r="D9" s="1" t="s">
        <v>17</v>
      </c>
      <c r="E9" s="2">
        <f t="shared" ref="E9:E11" si="5">L9/SQRT(L9^2+2)</f>
        <v>-0.12626061837021896</v>
      </c>
      <c r="F9" s="2">
        <f t="shared" ref="F9:F11" si="6">M9/SQRT(M9^2+2)</f>
        <v>-0.24669110010907933</v>
      </c>
      <c r="G9" s="2">
        <f t="shared" si="0"/>
        <v>0.11918972732841993</v>
      </c>
      <c r="H9" s="2">
        <f t="shared" ref="H9:H11" si="7">N9/SQRT(N9^2+2)</f>
        <v>-7.0708910417990288E-3</v>
      </c>
      <c r="I9">
        <f t="shared" si="1"/>
        <v>0.12043048173886037</v>
      </c>
      <c r="J9">
        <v>8</v>
      </c>
      <c r="L9">
        <v>-0.18</v>
      </c>
      <c r="M9">
        <v>-0.36</v>
      </c>
      <c r="N9">
        <v>-0.01</v>
      </c>
    </row>
    <row r="10" spans="1:14" ht="42" x14ac:dyDescent="0.3">
      <c r="A10" s="1" t="s">
        <v>26</v>
      </c>
      <c r="B10" t="s">
        <v>18</v>
      </c>
      <c r="C10" t="s">
        <v>20</v>
      </c>
      <c r="D10" s="1" t="s">
        <v>17</v>
      </c>
      <c r="E10" s="2">
        <f t="shared" si="5"/>
        <v>-0.17407765595569785</v>
      </c>
      <c r="F10" s="2">
        <f t="shared" si="6"/>
        <v>-0.22724061002746435</v>
      </c>
      <c r="G10" s="2">
        <f t="shared" si="0"/>
        <v>6.16577704918293E-2</v>
      </c>
      <c r="H10" s="2">
        <f t="shared" si="7"/>
        <v>-0.11241988546386855</v>
      </c>
      <c r="I10">
        <f t="shared" si="1"/>
        <v>5.3162954071766494E-2</v>
      </c>
      <c r="J10">
        <v>6</v>
      </c>
      <c r="L10">
        <v>-0.25</v>
      </c>
      <c r="M10">
        <v>-0.33</v>
      </c>
      <c r="N10">
        <v>-0.16</v>
      </c>
    </row>
    <row r="11" spans="1:14" ht="42" x14ac:dyDescent="0.3">
      <c r="A11" s="1" t="s">
        <v>27</v>
      </c>
      <c r="B11" t="s">
        <v>21</v>
      </c>
      <c r="C11" t="s">
        <v>16</v>
      </c>
      <c r="D11" s="1" t="s">
        <v>17</v>
      </c>
      <c r="E11" s="2">
        <f t="shared" si="5"/>
        <v>-0.1054743830901945</v>
      </c>
      <c r="F11" s="2">
        <f t="shared" si="6"/>
        <v>-0.15371466298845013</v>
      </c>
      <c r="G11" s="2">
        <f t="shared" si="0"/>
        <v>4.8996133617703996E-2</v>
      </c>
      <c r="H11" s="2">
        <f t="shared" si="7"/>
        <v>-5.6478249472490499E-2</v>
      </c>
      <c r="I11">
        <f t="shared" si="1"/>
        <v>4.8240279898255634E-2</v>
      </c>
      <c r="J11">
        <v>10</v>
      </c>
      <c r="L11">
        <v>-0.15</v>
      </c>
      <c r="M11">
        <v>-0.22</v>
      </c>
      <c r="N11">
        <v>-0.08</v>
      </c>
    </row>
    <row r="12" spans="1:14" ht="28" x14ac:dyDescent="0.3">
      <c r="A12" s="1" t="s">
        <v>28</v>
      </c>
      <c r="B12" t="s">
        <v>22</v>
      </c>
      <c r="C12" t="s">
        <v>16</v>
      </c>
      <c r="D12" s="1" t="s">
        <v>23</v>
      </c>
      <c r="E12">
        <v>-7.0000000000000007E-2</v>
      </c>
      <c r="F12">
        <v>-0.12</v>
      </c>
      <c r="G12" s="2">
        <f t="shared" si="0"/>
        <v>0.05</v>
      </c>
      <c r="H12">
        <v>-0.02</v>
      </c>
      <c r="I12">
        <f t="shared" si="1"/>
        <v>4.9999999999999989E-2</v>
      </c>
      <c r="J12">
        <v>55</v>
      </c>
    </row>
    <row r="33" spans="5:17" x14ac:dyDescent="0.3">
      <c r="M33" s="5" t="s">
        <v>18</v>
      </c>
      <c r="N33" s="5"/>
      <c r="O33" s="5"/>
      <c r="P33" t="s">
        <v>21</v>
      </c>
      <c r="Q33" t="s">
        <v>22</v>
      </c>
    </row>
    <row r="37" spans="5:17" ht="84" x14ac:dyDescent="0.3">
      <c r="E37" s="1" t="s">
        <v>5</v>
      </c>
      <c r="F37" s="1" t="s">
        <v>5</v>
      </c>
      <c r="G37" s="1" t="s">
        <v>15</v>
      </c>
      <c r="H37" s="1" t="s">
        <v>29</v>
      </c>
      <c r="I37" s="1" t="s">
        <v>32</v>
      </c>
      <c r="M37" s="4" t="s">
        <v>24</v>
      </c>
      <c r="N37" s="4"/>
      <c r="O37" s="4"/>
      <c r="P37" s="4"/>
      <c r="Q37" s="1" t="s">
        <v>28</v>
      </c>
    </row>
  </sheetData>
  <mergeCells count="2">
    <mergeCell ref="M37:P37"/>
    <mergeCell ref="M33:O3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N13" sqref="N13"/>
    </sheetView>
  </sheetViews>
  <sheetFormatPr defaultRowHeight="14" x14ac:dyDescent="0.3"/>
  <cols>
    <col min="1" max="1" width="16.9140625" style="3" customWidth="1"/>
    <col min="2" max="2" width="21.9140625" bestFit="1" customWidth="1"/>
    <col min="3" max="3" width="11.9140625" bestFit="1" customWidth="1"/>
    <col min="4" max="4" width="9.9140625" bestFit="1" customWidth="1"/>
    <col min="7" max="7" width="10.08203125" bestFit="1" customWidth="1"/>
    <col min="11" max="11" width="11.1640625" bestFit="1" customWidth="1"/>
    <col min="12" max="12" width="12.25" bestFit="1" customWidth="1"/>
  </cols>
  <sheetData>
    <row r="1" spans="1:12" x14ac:dyDescent="0.3">
      <c r="B1" s="5" t="s">
        <v>45</v>
      </c>
      <c r="C1" s="4" t="s">
        <v>44</v>
      </c>
      <c r="D1" s="5" t="s">
        <v>38</v>
      </c>
      <c r="E1" s="5"/>
      <c r="F1" s="5"/>
      <c r="G1" s="5"/>
      <c r="H1" s="5"/>
      <c r="I1" s="5"/>
      <c r="J1" s="5" t="s">
        <v>42</v>
      </c>
    </row>
    <row r="2" spans="1:12" x14ac:dyDescent="0.3">
      <c r="A2" s="1" t="s">
        <v>46</v>
      </c>
      <c r="B2" s="5"/>
      <c r="C2" s="4"/>
      <c r="D2" t="s">
        <v>37</v>
      </c>
      <c r="E2" t="s">
        <v>2</v>
      </c>
      <c r="F2" t="s">
        <v>3</v>
      </c>
      <c r="G2" t="s">
        <v>39</v>
      </c>
      <c r="H2" t="s">
        <v>40</v>
      </c>
      <c r="I2" t="s">
        <v>41</v>
      </c>
      <c r="J2" s="5"/>
      <c r="K2" t="s">
        <v>51</v>
      </c>
      <c r="L2" t="s">
        <v>52</v>
      </c>
    </row>
    <row r="3" spans="1:12" ht="28" x14ac:dyDescent="0.3">
      <c r="A3" s="3" t="s">
        <v>47</v>
      </c>
      <c r="B3" t="s">
        <v>43</v>
      </c>
      <c r="C3" t="s">
        <v>36</v>
      </c>
      <c r="D3">
        <v>0.4</v>
      </c>
      <c r="E3">
        <v>0.36</v>
      </c>
      <c r="F3">
        <v>0.44</v>
      </c>
      <c r="G3">
        <v>2.0699999999999998</v>
      </c>
      <c r="H3">
        <v>1.93</v>
      </c>
      <c r="I3">
        <v>2.2200000000000002</v>
      </c>
      <c r="J3">
        <v>93</v>
      </c>
      <c r="K3">
        <f>I3-G3</f>
        <v>0.15000000000000036</v>
      </c>
      <c r="L3">
        <f>G3-H3</f>
        <v>0.1399999999999999</v>
      </c>
    </row>
    <row r="4" spans="1:12" ht="28" x14ac:dyDescent="0.3">
      <c r="A4" s="3" t="s">
        <v>49</v>
      </c>
      <c r="B4" t="s">
        <v>48</v>
      </c>
      <c r="C4" t="s">
        <v>36</v>
      </c>
      <c r="D4">
        <v>0.44</v>
      </c>
      <c r="E4">
        <v>0.31</v>
      </c>
      <c r="F4">
        <v>0.6</v>
      </c>
      <c r="G4">
        <v>1.8</v>
      </c>
      <c r="H4">
        <v>1.2</v>
      </c>
      <c r="I4">
        <v>2.7</v>
      </c>
      <c r="J4">
        <v>4</v>
      </c>
      <c r="K4">
        <f t="shared" ref="K4:K5" si="0">I4-G4</f>
        <v>0.90000000000000013</v>
      </c>
      <c r="L4">
        <f t="shared" ref="L4:L5" si="1">G4-H4</f>
        <v>0.60000000000000009</v>
      </c>
    </row>
    <row r="5" spans="1:12" ht="28" x14ac:dyDescent="0.3">
      <c r="A5" s="3" t="s">
        <v>50</v>
      </c>
      <c r="B5" t="s">
        <v>48</v>
      </c>
      <c r="C5" t="s">
        <v>36</v>
      </c>
      <c r="D5">
        <v>0.38</v>
      </c>
      <c r="E5">
        <v>0.3</v>
      </c>
      <c r="F5">
        <v>0.46</v>
      </c>
      <c r="G5">
        <v>1.49</v>
      </c>
      <c r="H5">
        <v>1.1399999999999999</v>
      </c>
      <c r="I5">
        <v>1.88</v>
      </c>
      <c r="J5">
        <v>11</v>
      </c>
      <c r="K5">
        <f t="shared" si="0"/>
        <v>0.3899999999999999</v>
      </c>
      <c r="L5">
        <f t="shared" si="1"/>
        <v>0.35000000000000009</v>
      </c>
    </row>
  </sheetData>
  <mergeCells count="4">
    <mergeCell ref="D1:I1"/>
    <mergeCell ref="J1:J2"/>
    <mergeCell ref="C1:C2"/>
    <mergeCell ref="B1:B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2023-08-19T13:45:24Z</dcterms:modified>
</cp:coreProperties>
</file>