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filterPrivacy="1"/>
  <xr:revisionPtr revIDLastSave="0" documentId="13_ncr:1_{E0946004-BC17-4228-8E09-0379A8C93EF7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PrimaryEduction" sheetId="1" r:id="rId1"/>
    <sheet name="JuniorSecondaryEducatio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" i="1" l="1"/>
  <c r="G4" i="2" l="1"/>
  <c r="G5" i="2"/>
  <c r="G6" i="2"/>
  <c r="G7" i="2"/>
  <c r="G8" i="2"/>
  <c r="G9" i="2"/>
  <c r="G10" i="2"/>
  <c r="G11" i="2"/>
  <c r="G3" i="2"/>
  <c r="E11" i="2"/>
  <c r="E4" i="2"/>
  <c r="E5" i="2"/>
  <c r="E6" i="2"/>
  <c r="E7" i="2"/>
  <c r="E8" i="2"/>
  <c r="E9" i="2"/>
  <c r="E10" i="2"/>
  <c r="E3" i="2"/>
  <c r="C4" i="2"/>
  <c r="C5" i="2"/>
  <c r="C6" i="2"/>
  <c r="C7" i="2"/>
  <c r="C8" i="2"/>
  <c r="C9" i="2"/>
  <c r="C10" i="2"/>
  <c r="C11" i="2"/>
  <c r="C3" i="2"/>
  <c r="I8" i="1"/>
  <c r="I9" i="1"/>
  <c r="I10" i="1"/>
  <c r="I11" i="1"/>
  <c r="I12" i="1"/>
  <c r="I13" i="1"/>
  <c r="I14" i="1"/>
  <c r="I7" i="1"/>
  <c r="G7" i="1"/>
  <c r="G8" i="1"/>
  <c r="G9" i="1"/>
  <c r="G10" i="1"/>
  <c r="G11" i="1"/>
  <c r="G12" i="1"/>
  <c r="G13" i="1"/>
  <c r="G14" i="1"/>
  <c r="G6" i="1"/>
  <c r="E6" i="1"/>
  <c r="E7" i="1"/>
  <c r="E8" i="1"/>
  <c r="E9" i="1"/>
  <c r="E10" i="1"/>
  <c r="E11" i="1"/>
  <c r="E12" i="1"/>
  <c r="E13" i="1"/>
  <c r="E14" i="1"/>
  <c r="E5" i="1"/>
  <c r="C5" i="1"/>
  <c r="C6" i="1"/>
  <c r="C7" i="1"/>
  <c r="C8" i="1"/>
  <c r="C9" i="1"/>
  <c r="C10" i="1"/>
  <c r="C11" i="1"/>
  <c r="C12" i="1"/>
  <c r="C13" i="1"/>
  <c r="C14" i="1"/>
  <c r="C4" i="1"/>
</calcChain>
</file>

<file path=xl/sharedStrings.xml><?xml version="1.0" encoding="utf-8"?>
<sst xmlns="http://schemas.openxmlformats.org/spreadsheetml/2006/main" count="58" uniqueCount="36">
  <si>
    <t>小学四年级
Grade 4</t>
    <phoneticPr fontId="3" type="noConversion"/>
  </si>
  <si>
    <t>小学五年级
Grade 5</t>
    <phoneticPr fontId="3" type="noConversion"/>
  </si>
  <si>
    <t>小学三年级
Grade 3</t>
    <phoneticPr fontId="3" type="noConversion"/>
  </si>
  <si>
    <t>总 计Total</t>
  </si>
  <si>
    <t xml:space="preserve">  5岁及以下Under 5 Years</t>
  </si>
  <si>
    <t xml:space="preserve">  6 岁 6 Years</t>
  </si>
  <si>
    <t xml:space="preserve">  7 岁 7 Years</t>
  </si>
  <si>
    <t xml:space="preserve">  8 岁 8 Years</t>
  </si>
  <si>
    <t xml:space="preserve">  9 岁 9 Years</t>
  </si>
  <si>
    <t xml:space="preserve">  10 岁 10 Years</t>
  </si>
  <si>
    <t xml:space="preserve">  11 岁 11 Years</t>
  </si>
  <si>
    <t xml:space="preserve">  12 岁 12 Years</t>
  </si>
  <si>
    <t xml:space="preserve">  13 岁 13 Years</t>
  </si>
  <si>
    <t xml:space="preserve">  14 岁 14 Years</t>
  </si>
  <si>
    <t xml:space="preserve">  15 岁及以上 Over 15 Years</t>
  </si>
  <si>
    <t>小学六年级
Grade 6</t>
    <phoneticPr fontId="3" type="noConversion"/>
  </si>
  <si>
    <t xml:space="preserve">  10 岁及以下 Under 10 Years</t>
  </si>
  <si>
    <t xml:space="preserve">  15 岁 15 Years</t>
  </si>
  <si>
    <t xml:space="preserve">  16 岁 16 Years</t>
  </si>
  <si>
    <t xml:space="preserve">  17 岁 17 Years</t>
  </si>
  <si>
    <t xml:space="preserve">  18 岁及以上 Over 18 Years</t>
  </si>
  <si>
    <t>初中一年级
Grade 7</t>
    <phoneticPr fontId="3" type="noConversion"/>
  </si>
  <si>
    <t>初中二年级
Grade 8</t>
    <phoneticPr fontId="3" type="noConversion"/>
  </si>
  <si>
    <t>初中三年级
Grade 9</t>
    <phoneticPr fontId="3" type="noConversion"/>
  </si>
  <si>
    <t>一年级
Grade 1</t>
  </si>
  <si>
    <t>二年级
Grade 2</t>
  </si>
  <si>
    <t>三年级
Grade 3</t>
  </si>
  <si>
    <t>四年级
Grade 4</t>
  </si>
  <si>
    <t>五年级
Grade 5</t>
  </si>
  <si>
    <t>六年级
Grade 6</t>
  </si>
  <si>
    <t>-</t>
  </si>
  <si>
    <t>合计
Total</t>
  </si>
  <si>
    <t>其中:女
of Which
Female</t>
  </si>
  <si>
    <t>小学一到三年级在校生总数</t>
    <phoneticPr fontId="3" type="noConversion"/>
  </si>
  <si>
    <t>小学5到6岁女生总数</t>
    <phoneticPr fontId="3" type="noConversion"/>
  </si>
  <si>
    <t>初等教育小学女生总数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</si>
</sst>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9"/>
      <name val="等线"/>
      <family val="3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宋体"/>
      <family val="3"/>
      <charset val="134"/>
    </font>
    <font>
      <u/>
      <sz val="12"/>
      <color indexed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>
      <alignment vertical="center"/>
    </xf>
    <xf numFmtId="0" fontId="5" fillId="0" borderId="0">
      <alignment vertical="center"/>
    </xf>
    <xf numFmtId="0" fontId="7" fillId="0" borderId="0" applyNumberFormat="0" applyFill="0" applyBorder="0" applyAlignment="0" applyProtection="0">
      <alignment vertical="top"/>
      <protection locked="0"/>
    </xf>
  </cellStyleXfs>
  <cellXfs count="33">
    <xf numFmtId="0" fontId="0" fillId="0" borderId="0" xfId="0"/>
    <xf numFmtId="49" fontId="2" fillId="0" borderId="0" xfId="1" applyNumberFormat="1" applyFont="1" applyFill="1" applyBorder="1" applyAlignment="1" applyProtection="1">
      <alignment horizontal="right" vertical="center" wrapText="1"/>
    </xf>
    <xf numFmtId="0" fontId="2" fillId="0" borderId="0" xfId="1" applyNumberFormat="1" applyFont="1" applyFill="1" applyBorder="1" applyAlignment="1" applyProtection="1">
      <alignment horizontal="right" vertical="center" wrapText="1"/>
    </xf>
    <xf numFmtId="0" fontId="0" fillId="0" borderId="0" xfId="0" applyBorder="1"/>
    <xf numFmtId="49" fontId="6" fillId="0" borderId="0" xfId="2" applyNumberFormat="1" applyFont="1" applyFill="1" applyBorder="1" applyAlignment="1" applyProtection="1">
      <alignment horizontal="left" vertical="center" wrapText="1"/>
    </xf>
    <xf numFmtId="0" fontId="4" fillId="0" borderId="0" xfId="2" applyNumberFormat="1" applyFont="1" applyFill="1" applyBorder="1" applyAlignment="1" applyProtection="1">
      <alignment horizontal="right" vertical="center" wrapText="1"/>
    </xf>
    <xf numFmtId="49" fontId="4" fillId="0" borderId="0" xfId="2" applyNumberFormat="1" applyFont="1" applyFill="1" applyBorder="1" applyAlignment="1" applyProtection="1">
      <alignment horizontal="left" vertical="center" wrapText="1"/>
    </xf>
    <xf numFmtId="10" fontId="4" fillId="0" borderId="0" xfId="2" applyNumberFormat="1" applyFont="1" applyFill="1" applyBorder="1" applyAlignment="1" applyProtection="1">
      <alignment horizontal="right" vertical="center" wrapText="1"/>
    </xf>
    <xf numFmtId="0" fontId="2" fillId="2" borderId="0" xfId="1" applyNumberFormat="1" applyFont="1" applyFill="1" applyBorder="1" applyAlignment="1" applyProtection="1">
      <alignment horizontal="right" vertical="center" wrapText="1"/>
    </xf>
    <xf numFmtId="10" fontId="4" fillId="2" borderId="0" xfId="2" applyNumberFormat="1" applyFont="1" applyFill="1" applyBorder="1" applyAlignment="1" applyProtection="1">
      <alignment horizontal="right" vertical="center" wrapText="1"/>
    </xf>
    <xf numFmtId="0" fontId="4" fillId="2" borderId="0" xfId="2" applyNumberFormat="1" applyFont="1" applyFill="1" applyBorder="1" applyAlignment="1" applyProtection="1">
      <alignment horizontal="right" vertical="center" wrapText="1"/>
    </xf>
    <xf numFmtId="0" fontId="4" fillId="3" borderId="0" xfId="2" applyNumberFormat="1" applyFont="1" applyFill="1" applyBorder="1" applyAlignment="1" applyProtection="1">
      <alignment horizontal="right" vertical="center" wrapText="1"/>
    </xf>
    <xf numFmtId="10" fontId="4" fillId="3" borderId="0" xfId="2" applyNumberFormat="1" applyFont="1" applyFill="1" applyBorder="1" applyAlignment="1" applyProtection="1">
      <alignment horizontal="right" vertical="center" wrapText="1"/>
    </xf>
    <xf numFmtId="0" fontId="2" fillId="3" borderId="0" xfId="1" applyNumberFormat="1" applyFont="1" applyFill="1" applyBorder="1" applyAlignment="1" applyProtection="1">
      <alignment horizontal="right" vertical="center" wrapText="1"/>
    </xf>
    <xf numFmtId="0" fontId="4" fillId="3" borderId="0" xfId="1" applyNumberFormat="1" applyFont="1" applyFill="1" applyBorder="1" applyAlignment="1" applyProtection="1">
      <alignment horizontal="right" vertical="center" wrapText="1"/>
    </xf>
    <xf numFmtId="0" fontId="0" fillId="0" borderId="2" xfId="0" applyBorder="1"/>
    <xf numFmtId="49" fontId="4" fillId="0" borderId="1" xfId="2" applyNumberFormat="1" applyFont="1" applyFill="1" applyBorder="1" applyAlignment="1" applyProtection="1">
      <alignment horizontal="left" vertical="center" wrapText="1"/>
    </xf>
    <xf numFmtId="0" fontId="4" fillId="0" borderId="1" xfId="2" applyNumberFormat="1" applyFont="1" applyFill="1" applyBorder="1" applyAlignment="1" applyProtection="1">
      <alignment horizontal="right" vertical="center" wrapText="1"/>
    </xf>
    <xf numFmtId="10" fontId="4" fillId="0" borderId="1" xfId="2" applyNumberFormat="1" applyFont="1" applyFill="1" applyBorder="1" applyAlignment="1" applyProtection="1">
      <alignment horizontal="right" vertical="center" wrapText="1"/>
    </xf>
    <xf numFmtId="0" fontId="2" fillId="0" borderId="1" xfId="1" applyNumberFormat="1" applyFont="1" applyFill="1" applyBorder="1" applyAlignment="1" applyProtection="1">
      <alignment horizontal="right" vertical="center" wrapText="1"/>
    </xf>
    <xf numFmtId="0" fontId="4" fillId="0" borderId="2" xfId="2" applyFont="1" applyFill="1" applyBorder="1" applyAlignment="1" applyProtection="1">
      <alignment vertical="center"/>
    </xf>
    <xf numFmtId="49" fontId="4" fillId="0" borderId="2" xfId="2" applyNumberFormat="1" applyFont="1" applyFill="1" applyBorder="1" applyAlignment="1" applyProtection="1">
      <alignment horizontal="center" vertical="center" wrapText="1"/>
    </xf>
    <xf numFmtId="0" fontId="4" fillId="0" borderId="0" xfId="2" applyFont="1" applyFill="1" applyBorder="1" applyAlignment="1" applyProtection="1">
      <alignment horizontal="center" vertical="center"/>
    </xf>
    <xf numFmtId="49" fontId="4" fillId="0" borderId="2" xfId="1" applyNumberFormat="1" applyFont="1" applyFill="1" applyBorder="1" applyAlignment="1" applyProtection="1">
      <alignment horizontal="center" vertical="center" wrapText="1"/>
    </xf>
    <xf numFmtId="49" fontId="2" fillId="0" borderId="3" xfId="0" applyNumberFormat="1" applyFont="1" applyFill="1" applyBorder="1" applyAlignment="1" applyProtection="1">
      <alignment horizontal="center" vertical="center" wrapText="1"/>
    </xf>
    <xf numFmtId="49" fontId="2" fillId="0" borderId="4" xfId="0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Border="1" applyAlignment="1" applyProtection="1">
      <alignment horizontal="right" vertical="center" wrapText="1"/>
    </xf>
    <xf numFmtId="49" fontId="2" fillId="0" borderId="6" xfId="0" applyNumberFormat="1" applyFont="1" applyFill="1" applyBorder="1" applyAlignment="1" applyProtection="1">
      <alignment horizontal="right" vertical="center" wrapText="1"/>
    </xf>
    <xf numFmtId="49" fontId="2" fillId="0" borderId="0" xfId="0" applyNumberFormat="1" applyFont="1" applyFill="1" applyBorder="1" applyAlignment="1" applyProtection="1">
      <alignment horizontal="center" vertical="center" wrapText="1"/>
    </xf>
    <xf numFmtId="0" fontId="2" fillId="0" borderId="5" xfId="0" applyNumberFormat="1" applyFont="1" applyFill="1" applyBorder="1" applyAlignment="1" applyProtection="1">
      <alignment horizontal="right" vertical="center" wrapText="1"/>
    </xf>
    <xf numFmtId="0" fontId="2" fillId="0" borderId="0" xfId="0" applyNumberFormat="1" applyFont="1" applyFill="1" applyBorder="1" applyAlignment="1" applyProtection="1">
      <alignment horizontal="right" vertical="center" wrapText="1"/>
    </xf>
    <xf numFmtId="0" fontId="2" fillId="0" borderId="6" xfId="0" applyNumberFormat="1" applyFont="1" applyFill="1" applyBorder="1" applyAlignment="1" applyProtection="1">
      <alignment horizontal="right" vertical="center" wrapText="1"/>
    </xf>
    <xf numFmtId="0" fontId="2" fillId="0" borderId="6" xfId="1" applyNumberFormat="1" applyFont="1" applyFill="1" applyBorder="1" applyAlignment="1" applyProtection="1">
      <alignment horizontal="right" vertical="center" wrapText="1"/>
    </xf>
  </cellXfs>
  <cellStyles count="4">
    <cellStyle name="常规" xfId="0" builtinId="0"/>
    <cellStyle name="常规 2" xfId="1" xr:uid="{00000000-0005-0000-0000-00002F000000}"/>
    <cellStyle name="常规 3" xfId="2" xr:uid="{00000000-0005-0000-0000-000031000000}"/>
    <cellStyle name="超链接 2" xfId="3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"/>
  <sheetViews>
    <sheetView tabSelected="1" workbookViewId="0">
      <selection activeCell="O22" sqref="O22"/>
    </sheetView>
  </sheetViews>
  <sheetFormatPr defaultRowHeight="14.25" x14ac:dyDescent="0.2"/>
  <cols>
    <col min="1" max="1" width="25.25" customWidth="1"/>
    <col min="2" max="2" width="9.625" bestFit="1" customWidth="1"/>
    <col min="3" max="3" width="9.625" customWidth="1"/>
    <col min="4" max="4" width="9.625" bestFit="1" customWidth="1"/>
    <col min="5" max="5" width="9.625" customWidth="1"/>
    <col min="6" max="6" width="9.625" bestFit="1" customWidth="1"/>
    <col min="7" max="7" width="9.625" customWidth="1"/>
    <col min="8" max="8" width="9.625" bestFit="1" customWidth="1"/>
    <col min="11" max="11" width="9.5" bestFit="1" customWidth="1"/>
  </cols>
  <sheetData>
    <row r="1" spans="1:13" x14ac:dyDescent="0.2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ht="36" customHeight="1" x14ac:dyDescent="0.2">
      <c r="A2" s="20"/>
      <c r="B2" s="21" t="s">
        <v>2</v>
      </c>
      <c r="C2" s="21"/>
      <c r="D2" s="23" t="s">
        <v>0</v>
      </c>
      <c r="E2" s="23"/>
      <c r="F2" s="23" t="s">
        <v>1</v>
      </c>
      <c r="G2" s="23"/>
      <c r="H2" s="23" t="s">
        <v>15</v>
      </c>
      <c r="I2" s="23"/>
      <c r="L2" s="3"/>
      <c r="M2" s="3"/>
    </row>
    <row r="3" spans="1:13" x14ac:dyDescent="0.2">
      <c r="A3" s="4" t="s">
        <v>3</v>
      </c>
      <c r="B3" s="5">
        <v>18673509</v>
      </c>
      <c r="C3" s="5"/>
      <c r="D3" s="2">
        <v>17670304</v>
      </c>
      <c r="E3" s="2"/>
      <c r="F3" s="2">
        <v>17466624</v>
      </c>
      <c r="G3" s="2"/>
      <c r="H3" s="2">
        <v>16666698</v>
      </c>
      <c r="L3" s="3"/>
      <c r="M3" s="3"/>
    </row>
    <row r="4" spans="1:13" x14ac:dyDescent="0.2">
      <c r="A4" s="6" t="s">
        <v>4</v>
      </c>
      <c r="B4" s="5">
        <v>7</v>
      </c>
      <c r="C4" s="7">
        <f>B4/18673509</f>
        <v>3.748625927778223E-7</v>
      </c>
      <c r="D4" s="1"/>
      <c r="E4" s="1"/>
      <c r="F4" s="1"/>
      <c r="G4" s="1"/>
      <c r="H4" s="1"/>
      <c r="I4" s="3"/>
      <c r="J4" s="3"/>
      <c r="K4" s="3"/>
      <c r="L4" s="3"/>
      <c r="M4" s="3"/>
    </row>
    <row r="5" spans="1:13" x14ac:dyDescent="0.2">
      <c r="A5" s="6" t="s">
        <v>5</v>
      </c>
      <c r="B5" s="5">
        <v>431</v>
      </c>
      <c r="C5" s="7">
        <f t="shared" ref="C5:C14" si="0">B5/18673509</f>
        <v>2.3080825355320204E-5</v>
      </c>
      <c r="D5" s="2">
        <v>8</v>
      </c>
      <c r="E5" s="7">
        <f>D5/17670304</f>
        <v>4.5273697611540809E-7</v>
      </c>
      <c r="F5" s="1"/>
      <c r="G5" s="1"/>
      <c r="H5" s="1"/>
      <c r="I5" s="3"/>
      <c r="J5" s="3"/>
      <c r="K5" s="3"/>
      <c r="L5" s="3"/>
      <c r="M5" s="3"/>
    </row>
    <row r="6" spans="1:13" x14ac:dyDescent="0.2">
      <c r="A6" s="6" t="s">
        <v>6</v>
      </c>
      <c r="B6" s="11">
        <v>176515</v>
      </c>
      <c r="C6" s="12">
        <f t="shared" si="0"/>
        <v>9.4526957948824729E-3</v>
      </c>
      <c r="D6" s="2">
        <v>679</v>
      </c>
      <c r="E6" s="7">
        <f t="shared" ref="E6:E14" si="1">D6/17670304</f>
        <v>3.8426050847795261E-5</v>
      </c>
      <c r="F6" s="2">
        <v>27</v>
      </c>
      <c r="G6" s="7">
        <f>F6/17466624</f>
        <v>1.5458053027305105E-6</v>
      </c>
      <c r="H6" s="1"/>
      <c r="I6" s="3"/>
      <c r="J6" s="3"/>
      <c r="K6" s="3"/>
      <c r="L6" s="3"/>
      <c r="M6" s="3"/>
    </row>
    <row r="7" spans="1:13" x14ac:dyDescent="0.2">
      <c r="A7" s="6" t="s">
        <v>7</v>
      </c>
      <c r="B7" s="10">
        <v>15384099</v>
      </c>
      <c r="C7" s="9">
        <f t="shared" si="0"/>
        <v>0.82384617695581475</v>
      </c>
      <c r="D7" s="13">
        <v>186198</v>
      </c>
      <c r="E7" s="12">
        <f t="shared" si="1"/>
        <v>1.0537339934842094E-2</v>
      </c>
      <c r="F7" s="2">
        <v>1076</v>
      </c>
      <c r="G7" s="7">
        <f t="shared" ref="G7:G14" si="2">F7/17466624</f>
        <v>6.1603203916223303E-5</v>
      </c>
      <c r="H7" s="2">
        <v>35</v>
      </c>
      <c r="I7" s="7">
        <f>H7/16666698</f>
        <v>2.0999960520074224E-6</v>
      </c>
      <c r="J7" s="3"/>
      <c r="K7" s="3"/>
      <c r="L7" s="3"/>
      <c r="M7" s="3"/>
    </row>
    <row r="8" spans="1:13" x14ac:dyDescent="0.2">
      <c r="A8" s="6" t="s">
        <v>8</v>
      </c>
      <c r="B8" s="10">
        <v>2936219</v>
      </c>
      <c r="C8" s="9">
        <f t="shared" si="0"/>
        <v>0.15723980961478637</v>
      </c>
      <c r="D8" s="8">
        <v>14389068</v>
      </c>
      <c r="E8" s="9">
        <f t="shared" si="1"/>
        <v>0.81430789192987285</v>
      </c>
      <c r="F8" s="13">
        <v>219610</v>
      </c>
      <c r="G8" s="12">
        <f t="shared" si="2"/>
        <v>1.2573122316023979E-2</v>
      </c>
      <c r="H8" s="2">
        <v>2071</v>
      </c>
      <c r="I8" s="7">
        <f t="shared" ref="I8:I14" si="3">H8/16666698</f>
        <v>1.2425976639163919E-4</v>
      </c>
      <c r="J8" s="3"/>
      <c r="K8" s="3"/>
      <c r="L8" s="3"/>
      <c r="M8" s="3"/>
    </row>
    <row r="9" spans="1:13" x14ac:dyDescent="0.2">
      <c r="A9" s="6" t="s">
        <v>9</v>
      </c>
      <c r="B9" s="11">
        <v>146930</v>
      </c>
      <c r="C9" s="12">
        <f t="shared" si="0"/>
        <v>7.8683658224064906E-3</v>
      </c>
      <c r="D9" s="8">
        <v>2894968</v>
      </c>
      <c r="E9" s="9">
        <f t="shared" si="1"/>
        <v>0.16383238228385885</v>
      </c>
      <c r="F9" s="8">
        <v>14081959</v>
      </c>
      <c r="G9" s="9">
        <f t="shared" si="2"/>
        <v>0.80622099611235687</v>
      </c>
      <c r="H9" s="13">
        <v>280406</v>
      </c>
      <c r="I9" s="12">
        <f t="shared" si="3"/>
        <v>1.6824328370262664E-2</v>
      </c>
      <c r="J9" s="3"/>
      <c r="K9" s="3"/>
      <c r="L9" s="3"/>
      <c r="M9" s="3"/>
    </row>
    <row r="10" spans="1:13" x14ac:dyDescent="0.2">
      <c r="A10" s="6" t="s">
        <v>10</v>
      </c>
      <c r="B10" s="5">
        <v>19377</v>
      </c>
      <c r="C10" s="7">
        <f t="shared" si="0"/>
        <v>1.0376732086079805E-3</v>
      </c>
      <c r="D10" s="13">
        <v>165722</v>
      </c>
      <c r="E10" s="12">
        <f t="shared" si="1"/>
        <v>9.3785596444747078E-3</v>
      </c>
      <c r="F10" s="8">
        <v>2948003</v>
      </c>
      <c r="G10" s="9">
        <f t="shared" si="2"/>
        <v>0.16877920999501678</v>
      </c>
      <c r="H10" s="8">
        <v>13396449</v>
      </c>
      <c r="I10" s="9">
        <f t="shared" si="3"/>
        <v>0.80378542888339366</v>
      </c>
      <c r="J10" s="3"/>
      <c r="K10" s="3"/>
      <c r="L10" s="3"/>
      <c r="M10" s="3"/>
    </row>
    <row r="11" spans="1:13" x14ac:dyDescent="0.2">
      <c r="A11" s="6" t="s">
        <v>11</v>
      </c>
      <c r="B11" s="5">
        <v>5332</v>
      </c>
      <c r="C11" s="7">
        <f t="shared" si="0"/>
        <v>2.8553819209876409E-4</v>
      </c>
      <c r="D11" s="2">
        <v>22621</v>
      </c>
      <c r="E11" s="7">
        <f t="shared" si="1"/>
        <v>1.2801703920883307E-3</v>
      </c>
      <c r="F11" s="14">
        <v>181256</v>
      </c>
      <c r="G11" s="12">
        <f t="shared" si="2"/>
        <v>1.0377277257471163E-2</v>
      </c>
      <c r="H11" s="8">
        <v>2775363</v>
      </c>
      <c r="I11" s="9">
        <f t="shared" si="3"/>
        <v>0.16652146693964215</v>
      </c>
      <c r="J11" s="3"/>
      <c r="K11" s="3"/>
      <c r="L11" s="3"/>
      <c r="M11" s="3"/>
    </row>
    <row r="12" spans="1:13" x14ac:dyDescent="0.2">
      <c r="A12" s="6" t="s">
        <v>12</v>
      </c>
      <c r="B12" s="5">
        <v>2231</v>
      </c>
      <c r="C12" s="7">
        <f t="shared" si="0"/>
        <v>1.1947406349818879E-4</v>
      </c>
      <c r="D12" s="2">
        <v>5805</v>
      </c>
      <c r="E12" s="7">
        <f t="shared" si="1"/>
        <v>3.2851726829374297E-4</v>
      </c>
      <c r="F12" s="2">
        <v>24210</v>
      </c>
      <c r="G12" s="7">
        <f t="shared" si="2"/>
        <v>1.3860720881150243E-3</v>
      </c>
      <c r="H12" s="13">
        <v>175256</v>
      </c>
      <c r="I12" s="12">
        <f t="shared" si="3"/>
        <v>1.0515340231160365E-2</v>
      </c>
      <c r="J12" s="3"/>
      <c r="K12" s="3"/>
      <c r="L12" s="3"/>
      <c r="M12" s="3"/>
    </row>
    <row r="13" spans="1:13" x14ac:dyDescent="0.2">
      <c r="A13" s="6" t="s">
        <v>13</v>
      </c>
      <c r="B13" s="5">
        <v>1209</v>
      </c>
      <c r="C13" s="7">
        <f t="shared" si="0"/>
        <v>6.4744124952626739E-5</v>
      </c>
      <c r="D13" s="2">
        <v>2565</v>
      </c>
      <c r="E13" s="7">
        <f t="shared" si="1"/>
        <v>1.4515879296700271E-4</v>
      </c>
      <c r="F13" s="2">
        <v>6069</v>
      </c>
      <c r="G13" s="7">
        <f t="shared" si="2"/>
        <v>3.4746268082486918E-4</v>
      </c>
      <c r="H13" s="2">
        <v>26319</v>
      </c>
      <c r="I13" s="7">
        <f t="shared" si="3"/>
        <v>1.5791370312223812E-3</v>
      </c>
      <c r="J13" s="3"/>
      <c r="K13" s="3"/>
      <c r="L13" s="3"/>
      <c r="M13" s="3"/>
    </row>
    <row r="14" spans="1:13" x14ac:dyDescent="0.2">
      <c r="A14" s="16" t="s">
        <v>14</v>
      </c>
      <c r="B14" s="17">
        <v>1159</v>
      </c>
      <c r="C14" s="18">
        <f t="shared" si="0"/>
        <v>6.2066535004213727E-5</v>
      </c>
      <c r="D14" s="19">
        <v>2670</v>
      </c>
      <c r="E14" s="18">
        <f t="shared" si="1"/>
        <v>1.5110096577851745E-4</v>
      </c>
      <c r="F14" s="19">
        <v>4414</v>
      </c>
      <c r="G14" s="18">
        <f t="shared" si="2"/>
        <v>2.5271054097231383E-4</v>
      </c>
      <c r="H14" s="19">
        <v>10799</v>
      </c>
      <c r="I14" s="18">
        <f t="shared" si="3"/>
        <v>6.4793878187509009E-4</v>
      </c>
      <c r="J14" s="3"/>
      <c r="K14" s="3"/>
      <c r="L14" s="3"/>
      <c r="M14" s="3"/>
    </row>
    <row r="15" spans="1:13" x14ac:dyDescent="0.2">
      <c r="B15" s="3"/>
      <c r="C15" s="3"/>
      <c r="D15" s="3"/>
      <c r="E15" s="3"/>
      <c r="F15" s="3"/>
      <c r="G15" s="3"/>
      <c r="H15" s="3"/>
      <c r="L15" s="3"/>
      <c r="M15" s="3"/>
    </row>
    <row r="16" spans="1:13" x14ac:dyDescent="0.2">
      <c r="B16" s="3"/>
      <c r="C16" s="3"/>
      <c r="D16" s="3"/>
      <c r="E16" s="3"/>
      <c r="F16" s="3"/>
      <c r="G16" s="3"/>
      <c r="H16" s="3"/>
      <c r="L16" s="3"/>
      <c r="M16" s="3"/>
    </row>
    <row r="17" spans="1:13" x14ac:dyDescent="0.2">
      <c r="B17" s="3"/>
      <c r="C17" s="3"/>
      <c r="D17" s="3"/>
      <c r="E17" s="3"/>
      <c r="F17" s="3"/>
      <c r="G17" s="3"/>
      <c r="H17" s="3"/>
      <c r="L17" s="3"/>
      <c r="M17" s="3"/>
    </row>
    <row r="18" spans="1:13" x14ac:dyDescent="0.2">
      <c r="B18" s="3"/>
      <c r="C18" s="3"/>
      <c r="D18" s="3"/>
      <c r="E18" s="3"/>
      <c r="F18" s="3"/>
      <c r="G18" s="3"/>
      <c r="H18" s="3"/>
      <c r="L18" s="3"/>
      <c r="M18" s="3"/>
    </row>
    <row r="19" spans="1:13" x14ac:dyDescent="0.2">
      <c r="B19" s="3"/>
      <c r="C19" s="3"/>
      <c r="D19" s="3"/>
      <c r="E19" s="3"/>
      <c r="F19" s="3"/>
      <c r="G19" s="3"/>
      <c r="H19" s="3"/>
      <c r="L19" s="3"/>
      <c r="M19" s="3"/>
    </row>
    <row r="20" spans="1:13" x14ac:dyDescent="0.2">
      <c r="B20" s="3"/>
      <c r="C20" s="3"/>
      <c r="D20" s="3"/>
      <c r="E20" s="3"/>
      <c r="F20" s="3"/>
      <c r="G20" s="3"/>
      <c r="H20" s="3"/>
      <c r="L20" s="3"/>
      <c r="M20" s="3"/>
    </row>
    <row r="21" spans="1:13" ht="36" x14ac:dyDescent="0.2">
      <c r="A21" s="20"/>
      <c r="B21" s="24" t="s">
        <v>31</v>
      </c>
      <c r="C21" s="24" t="s">
        <v>32</v>
      </c>
      <c r="D21" s="24" t="s">
        <v>24</v>
      </c>
      <c r="E21" s="24" t="s">
        <v>25</v>
      </c>
      <c r="F21" s="24" t="s">
        <v>26</v>
      </c>
      <c r="G21" s="24" t="s">
        <v>27</v>
      </c>
      <c r="H21" s="24" t="s">
        <v>28</v>
      </c>
      <c r="I21" s="25" t="s">
        <v>29</v>
      </c>
      <c r="K21" s="28" t="s">
        <v>33</v>
      </c>
      <c r="L21" s="28" t="s">
        <v>34</v>
      </c>
      <c r="M21" s="28" t="s">
        <v>35</v>
      </c>
    </row>
    <row r="22" spans="1:13" x14ac:dyDescent="0.2">
      <c r="A22" s="4" t="s">
        <v>3</v>
      </c>
      <c r="B22" s="29">
        <v>107253532</v>
      </c>
      <c r="C22" s="29">
        <v>50037520</v>
      </c>
      <c r="D22" s="29">
        <v>18083414</v>
      </c>
      <c r="E22" s="29">
        <v>18692983</v>
      </c>
      <c r="F22" s="29">
        <v>18673509</v>
      </c>
      <c r="G22" s="29">
        <v>17670304</v>
      </c>
      <c r="H22" s="29">
        <v>17466624</v>
      </c>
      <c r="I22" s="30">
        <v>16666698</v>
      </c>
      <c r="K22">
        <f>SUM(D22:F22)</f>
        <v>55449906</v>
      </c>
      <c r="L22" s="3"/>
      <c r="M22" s="32">
        <v>50037520</v>
      </c>
    </row>
    <row r="23" spans="1:13" x14ac:dyDescent="0.2">
      <c r="A23" s="6" t="s">
        <v>4</v>
      </c>
      <c r="B23" s="31">
        <v>88772</v>
      </c>
      <c r="C23" s="31">
        <v>47779</v>
      </c>
      <c r="D23" s="31">
        <v>88540</v>
      </c>
      <c r="E23" s="31">
        <v>225</v>
      </c>
      <c r="F23" s="31">
        <v>7</v>
      </c>
      <c r="G23" s="27" t="s">
        <v>30</v>
      </c>
      <c r="H23" s="27" t="s">
        <v>30</v>
      </c>
      <c r="I23" s="26" t="s">
        <v>30</v>
      </c>
      <c r="L23" s="3"/>
      <c r="M23" s="3"/>
    </row>
    <row r="24" spans="1:13" x14ac:dyDescent="0.2">
      <c r="A24" s="6" t="s">
        <v>5</v>
      </c>
      <c r="B24" s="31">
        <v>15198111</v>
      </c>
      <c r="C24" s="31">
        <v>7223834</v>
      </c>
      <c r="D24" s="31">
        <v>15068975</v>
      </c>
      <c r="E24" s="31">
        <v>128697</v>
      </c>
      <c r="F24" s="31">
        <v>431</v>
      </c>
      <c r="G24" s="31">
        <v>8</v>
      </c>
      <c r="H24" s="27" t="s">
        <v>30</v>
      </c>
      <c r="I24" s="26" t="s">
        <v>30</v>
      </c>
      <c r="J24" s="22"/>
      <c r="K24" s="22"/>
      <c r="L24" s="22"/>
      <c r="M24" s="22"/>
    </row>
    <row r="25" spans="1:13" x14ac:dyDescent="0.2">
      <c r="A25" s="6" t="s">
        <v>6</v>
      </c>
      <c r="B25" s="31">
        <v>18277310</v>
      </c>
      <c r="C25" s="31">
        <v>8550257</v>
      </c>
      <c r="D25" s="31">
        <v>2837550</v>
      </c>
      <c r="E25" s="31">
        <v>15262539</v>
      </c>
      <c r="F25" s="31">
        <v>176515</v>
      </c>
      <c r="G25" s="31">
        <v>679</v>
      </c>
      <c r="H25" s="31">
        <v>27</v>
      </c>
      <c r="I25" s="26" t="s">
        <v>30</v>
      </c>
      <c r="J25" s="22"/>
      <c r="K25" s="3"/>
      <c r="L25" s="3"/>
      <c r="M25" s="3"/>
    </row>
    <row r="26" spans="1:13" x14ac:dyDescent="0.2">
      <c r="A26" s="6" t="s">
        <v>7</v>
      </c>
      <c r="B26" s="31">
        <v>18807119</v>
      </c>
      <c r="C26" s="31">
        <v>8782168</v>
      </c>
      <c r="D26" s="31">
        <v>78457</v>
      </c>
      <c r="E26" s="31">
        <v>3157254</v>
      </c>
      <c r="F26" s="31">
        <v>15384099</v>
      </c>
      <c r="G26" s="31">
        <v>186198</v>
      </c>
      <c r="H26" s="31">
        <v>1076</v>
      </c>
      <c r="I26" s="30">
        <v>35</v>
      </c>
    </row>
    <row r="27" spans="1:13" x14ac:dyDescent="0.2">
      <c r="A27" s="6" t="s">
        <v>8</v>
      </c>
      <c r="B27" s="31">
        <v>17674803</v>
      </c>
      <c r="C27" s="31">
        <v>8239797</v>
      </c>
      <c r="D27" s="31">
        <v>5404</v>
      </c>
      <c r="E27" s="31">
        <v>122431</v>
      </c>
      <c r="F27" s="31">
        <v>2936219</v>
      </c>
      <c r="G27" s="31">
        <v>14389068</v>
      </c>
      <c r="H27" s="31">
        <v>219610</v>
      </c>
      <c r="I27" s="30">
        <v>2071</v>
      </c>
    </row>
    <row r="28" spans="1:13" x14ac:dyDescent="0.2">
      <c r="A28" s="6" t="s">
        <v>9</v>
      </c>
      <c r="B28" s="31">
        <v>17420049</v>
      </c>
      <c r="C28" s="31">
        <v>8097766</v>
      </c>
      <c r="D28" s="31">
        <v>1190</v>
      </c>
      <c r="E28" s="31">
        <v>14596</v>
      </c>
      <c r="F28" s="31">
        <v>146930</v>
      </c>
      <c r="G28" s="31">
        <v>2894968</v>
      </c>
      <c r="H28" s="31">
        <v>14081959</v>
      </c>
      <c r="I28" s="30">
        <v>280406</v>
      </c>
    </row>
    <row r="29" spans="1:13" x14ac:dyDescent="0.2">
      <c r="A29" s="6" t="s">
        <v>10</v>
      </c>
      <c r="B29" s="31">
        <v>16533756</v>
      </c>
      <c r="C29" s="31">
        <v>7646179</v>
      </c>
      <c r="D29" s="31">
        <v>534</v>
      </c>
      <c r="E29" s="31">
        <v>3671</v>
      </c>
      <c r="F29" s="31">
        <v>19377</v>
      </c>
      <c r="G29" s="31">
        <v>165722</v>
      </c>
      <c r="H29" s="31">
        <v>2948003</v>
      </c>
      <c r="I29" s="30">
        <v>13396449</v>
      </c>
    </row>
    <row r="30" spans="1:13" x14ac:dyDescent="0.2">
      <c r="A30" s="6" t="s">
        <v>11</v>
      </c>
      <c r="B30" s="31">
        <v>2988647</v>
      </c>
      <c r="C30" s="31">
        <v>1332705</v>
      </c>
      <c r="D30" s="31">
        <v>2292</v>
      </c>
      <c r="E30" s="31">
        <v>1783</v>
      </c>
      <c r="F30" s="31">
        <v>5332</v>
      </c>
      <c r="G30" s="31">
        <v>22621</v>
      </c>
      <c r="H30" s="31">
        <v>181256</v>
      </c>
      <c r="I30" s="30">
        <v>2775363</v>
      </c>
    </row>
    <row r="31" spans="1:13" x14ac:dyDescent="0.2">
      <c r="A31" s="6" t="s">
        <v>12</v>
      </c>
      <c r="B31" s="31">
        <v>208567</v>
      </c>
      <c r="C31" s="31">
        <v>91041</v>
      </c>
      <c r="D31" s="31">
        <v>119</v>
      </c>
      <c r="E31" s="31">
        <v>946</v>
      </c>
      <c r="F31" s="31">
        <v>2231</v>
      </c>
      <c r="G31" s="31">
        <v>5805</v>
      </c>
      <c r="H31" s="31">
        <v>24210</v>
      </c>
      <c r="I31" s="30">
        <v>175256</v>
      </c>
    </row>
    <row r="32" spans="1:13" x14ac:dyDescent="0.2">
      <c r="A32" s="6" t="s">
        <v>13</v>
      </c>
      <c r="B32" s="31">
        <v>36669</v>
      </c>
      <c r="C32" s="31">
        <v>16773</v>
      </c>
      <c r="D32" s="31">
        <v>79</v>
      </c>
      <c r="E32" s="31">
        <v>428</v>
      </c>
      <c r="F32" s="31">
        <v>1209</v>
      </c>
      <c r="G32" s="31">
        <v>2565</v>
      </c>
      <c r="H32" s="31">
        <v>6069</v>
      </c>
      <c r="I32" s="30">
        <v>26319</v>
      </c>
    </row>
    <row r="33" spans="1:9" x14ac:dyDescent="0.2">
      <c r="A33" s="16" t="s">
        <v>14</v>
      </c>
      <c r="B33" s="31">
        <v>19729</v>
      </c>
      <c r="C33" s="31">
        <v>9221</v>
      </c>
      <c r="D33" s="31">
        <v>274</v>
      </c>
      <c r="E33" s="31">
        <v>413</v>
      </c>
      <c r="F33" s="31">
        <v>1159</v>
      </c>
      <c r="G33" s="31">
        <v>2670</v>
      </c>
      <c r="H33" s="31">
        <v>4414</v>
      </c>
      <c r="I33" s="30">
        <v>10799</v>
      </c>
    </row>
  </sheetData>
  <mergeCells count="6">
    <mergeCell ref="B2:C2"/>
    <mergeCell ref="J24:J25"/>
    <mergeCell ref="K24:M24"/>
    <mergeCell ref="H2:I2"/>
    <mergeCell ref="F2:G2"/>
    <mergeCell ref="D2:E2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44423-B056-4F1C-820E-9EB1E4CACBBF}">
  <dimension ref="A1:G11"/>
  <sheetViews>
    <sheetView workbookViewId="0">
      <selection activeCell="A8" sqref="A8"/>
    </sheetView>
  </sheetViews>
  <sheetFormatPr defaultRowHeight="14.25" x14ac:dyDescent="0.2"/>
  <cols>
    <col min="1" max="1" width="31.25" customWidth="1"/>
    <col min="3" max="3" width="11.25" bestFit="1" customWidth="1"/>
    <col min="4" max="4" width="9.625" bestFit="1" customWidth="1"/>
    <col min="5" max="5" width="9.625" customWidth="1"/>
    <col min="7" max="7" width="13" bestFit="1" customWidth="1"/>
  </cols>
  <sheetData>
    <row r="1" spans="1:7" ht="24" customHeight="1" x14ac:dyDescent="0.2">
      <c r="A1" s="15"/>
      <c r="B1" s="21" t="s">
        <v>21</v>
      </c>
      <c r="C1" s="21"/>
      <c r="D1" s="21" t="s">
        <v>22</v>
      </c>
      <c r="E1" s="21"/>
      <c r="F1" s="21" t="s">
        <v>23</v>
      </c>
      <c r="G1" s="21"/>
    </row>
    <row r="2" spans="1:7" x14ac:dyDescent="0.2">
      <c r="A2" s="4" t="s">
        <v>3</v>
      </c>
      <c r="B2" s="5">
        <v>16324100</v>
      </c>
      <c r="C2" s="5"/>
      <c r="D2" s="5">
        <v>16411553</v>
      </c>
      <c r="E2" s="5"/>
      <c r="F2" s="5">
        <v>15961570</v>
      </c>
    </row>
    <row r="3" spans="1:7" x14ac:dyDescent="0.2">
      <c r="A3" s="6" t="s">
        <v>16</v>
      </c>
      <c r="B3" s="5">
        <v>5741</v>
      </c>
      <c r="C3" s="7">
        <f>B3/16324100</f>
        <v>3.516886076414626E-4</v>
      </c>
      <c r="D3" s="5">
        <v>925</v>
      </c>
      <c r="E3" s="7">
        <f>D3/16411553</f>
        <v>5.6362734227528623E-5</v>
      </c>
      <c r="F3" s="5">
        <v>234</v>
      </c>
      <c r="G3" s="7">
        <f>F3/15961570</f>
        <v>1.4660211996689548E-5</v>
      </c>
    </row>
    <row r="4" spans="1:7" x14ac:dyDescent="0.2">
      <c r="A4" s="6" t="s">
        <v>10</v>
      </c>
      <c r="B4" s="10">
        <v>765962</v>
      </c>
      <c r="C4" s="9">
        <f t="shared" ref="C4:C11" si="0">B4/16324100</f>
        <v>4.6922158036277653E-2</v>
      </c>
      <c r="D4" s="5">
        <v>17842</v>
      </c>
      <c r="E4" s="7">
        <f t="shared" ref="E4:E11" si="1">D4/16411553</f>
        <v>1.0871609773919629E-3</v>
      </c>
      <c r="F4" s="5">
        <v>1848</v>
      </c>
      <c r="G4" s="7">
        <f t="shared" ref="G4:G11" si="2">F4/15961570</f>
        <v>1.1577808448667643E-4</v>
      </c>
    </row>
    <row r="5" spans="1:7" x14ac:dyDescent="0.2">
      <c r="A5" s="6" t="s">
        <v>11</v>
      </c>
      <c r="B5" s="10">
        <v>11714109</v>
      </c>
      <c r="C5" s="9">
        <f t="shared" si="0"/>
        <v>0.717596008355744</v>
      </c>
      <c r="D5" s="10">
        <v>1055137</v>
      </c>
      <c r="E5" s="9">
        <f t="shared" si="1"/>
        <v>6.4292331140142558E-2</v>
      </c>
      <c r="F5" s="5">
        <v>31965</v>
      </c>
      <c r="G5" s="7">
        <f t="shared" si="2"/>
        <v>2.0026225490349632E-3</v>
      </c>
    </row>
    <row r="6" spans="1:7" x14ac:dyDescent="0.2">
      <c r="A6" s="6" t="s">
        <v>12</v>
      </c>
      <c r="B6" s="10">
        <v>3493261</v>
      </c>
      <c r="C6" s="9">
        <f t="shared" si="0"/>
        <v>0.21399409462083668</v>
      </c>
      <c r="D6" s="10">
        <v>11489410</v>
      </c>
      <c r="E6" s="9">
        <f t="shared" si="1"/>
        <v>0.70008060784984827</v>
      </c>
      <c r="F6" s="10">
        <v>1188720</v>
      </c>
      <c r="G6" s="9">
        <f t="shared" si="2"/>
        <v>7.4473876943182901E-2</v>
      </c>
    </row>
    <row r="7" spans="1:7" x14ac:dyDescent="0.2">
      <c r="A7" s="6" t="s">
        <v>13</v>
      </c>
      <c r="B7" s="11">
        <v>291781</v>
      </c>
      <c r="C7" s="12">
        <f t="shared" si="0"/>
        <v>1.7874247278563595E-2</v>
      </c>
      <c r="D7" s="10">
        <v>3466312</v>
      </c>
      <c r="E7" s="9">
        <f t="shared" si="1"/>
        <v>0.21121169946561424</v>
      </c>
      <c r="F7" s="10">
        <v>10942546</v>
      </c>
      <c r="G7" s="9">
        <f t="shared" si="2"/>
        <v>0.68555574420310783</v>
      </c>
    </row>
    <row r="8" spans="1:7" x14ac:dyDescent="0.2">
      <c r="A8" s="6" t="s">
        <v>17</v>
      </c>
      <c r="B8" s="5">
        <v>40435</v>
      </c>
      <c r="C8" s="7">
        <f t="shared" si="0"/>
        <v>2.4770125152382061E-3</v>
      </c>
      <c r="D8" s="11">
        <v>329513</v>
      </c>
      <c r="E8" s="12">
        <f t="shared" si="1"/>
        <v>2.0078112047043933E-2</v>
      </c>
      <c r="F8" s="10">
        <v>3394820</v>
      </c>
      <c r="G8" s="9">
        <f t="shared" si="2"/>
        <v>0.21268709782308381</v>
      </c>
    </row>
    <row r="9" spans="1:7" x14ac:dyDescent="0.2">
      <c r="A9" s="6" t="s">
        <v>18</v>
      </c>
      <c r="B9" s="5">
        <v>8109</v>
      </c>
      <c r="C9" s="7">
        <f t="shared" si="0"/>
        <v>4.9675020368657381E-4</v>
      </c>
      <c r="D9" s="5">
        <v>38398</v>
      </c>
      <c r="E9" s="7">
        <f t="shared" si="1"/>
        <v>2.3396932636417771E-3</v>
      </c>
      <c r="F9" s="11">
        <v>344879</v>
      </c>
      <c r="G9" s="12">
        <f t="shared" si="2"/>
        <v>2.1606834415411516E-2</v>
      </c>
    </row>
    <row r="10" spans="1:7" x14ac:dyDescent="0.2">
      <c r="A10" s="6" t="s">
        <v>19</v>
      </c>
      <c r="B10" s="5">
        <v>2616</v>
      </c>
      <c r="C10" s="7">
        <f t="shared" si="0"/>
        <v>1.6025385779307896E-4</v>
      </c>
      <c r="D10" s="5">
        <v>8761</v>
      </c>
      <c r="E10" s="7">
        <f t="shared" si="1"/>
        <v>5.3383125899176024E-4</v>
      </c>
      <c r="F10" s="5">
        <v>41584</v>
      </c>
      <c r="G10" s="7">
        <f t="shared" si="2"/>
        <v>2.6052575028646932E-3</v>
      </c>
    </row>
    <row r="11" spans="1:7" x14ac:dyDescent="0.2">
      <c r="A11" s="16" t="s">
        <v>20</v>
      </c>
      <c r="B11" s="17">
        <v>2086</v>
      </c>
      <c r="C11" s="18">
        <f t="shared" si="0"/>
        <v>1.2778652421879306E-4</v>
      </c>
      <c r="D11" s="17">
        <v>5255</v>
      </c>
      <c r="E11" s="18">
        <f t="shared" si="1"/>
        <v>3.2020126309801396E-4</v>
      </c>
      <c r="F11" s="17">
        <v>14974</v>
      </c>
      <c r="G11" s="18">
        <f t="shared" si="2"/>
        <v>9.381282668308945E-4</v>
      </c>
    </row>
  </sheetData>
  <mergeCells count="3">
    <mergeCell ref="B1:C1"/>
    <mergeCell ref="D1:E1"/>
    <mergeCell ref="F1:G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PrimaryEduction</vt:lpstr>
      <vt:lpstr>JuniorSecondaryEducation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2023-04-19T06:42:11Z</dcterms:modified>
</cp:coreProperties>
</file>