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Rb.BookClassifier\"/>
    </mc:Choice>
  </mc:AlternateContent>
  <bookViews>
    <workbookView xWindow="0" yWindow="0" windowWidth="19410" windowHeight="7350" activeTab="2"/>
  </bookViews>
  <sheets>
    <sheet name="TestSet" sheetId="2" r:id="rId1"/>
    <sheet name="TestSetInfo" sheetId="3" r:id="rId2"/>
    <sheet name="Classified" sheetId="4" r:id="rId3"/>
    <sheet name="Sheet1" sheetId="1" r:id="rId4"/>
  </sheets>
  <calcPr calcId="152511"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<sst xmlns="http://schemas.openxmlformats.org/spreadsheetml/2006/main" count="174" uniqueCount="174">
  <si>
    <t>Title</t>
  </si>
  <si>
    <t>Titlte len</t>
  </si>
  <si>
    <t>Year</t>
  </si>
  <si>
    <t>Author</t>
  </si>
  <si>
    <t>Author len</t>
  </si>
  <si>
    <t>Annotation</t>
  </si>
  <si>
    <t>Annotation len</t>
  </si>
  <si>
    <t>Language code</t>
  </si>
  <si>
    <t>Bbk</t>
  </si>
  <si>
    <t>Bbk ?</t>
  </si>
  <si>
    <t>More info ?</t>
  </si>
  <si>
    <t>Internal id</t>
  </si>
  <si>
    <t>Yandex Documents Count</t>
  </si>
  <si>
    <t>Yandex Documents Count (Normalized)</t>
  </si>
  <si>
    <t>Privilegia fratrum eremitarum Sancti Augustini</t>
  </si>
  <si>
    <t>Historia Hugonis Falcandi Siculi De rebus gestis in Siciliae regno, iam primum typis excusa, studio et beneficio reuerendi D. Domini Matthaei Longogaei</t>
  </si>
  <si>
    <t>Hugo Falcandus</t>
  </si>
  <si>
    <t>Т3(4Іта)</t>
  </si>
  <si>
    <t>Michaelis [ab Isselt] de Bello Coloniensi libri quatuor, hoc est rerum ab electione Gebhardi Truchsesii in archiepiscopum Coloniensem usque ad recuperatam ab Ernesto duce Bavariae, ejus successore, Westphaliam tota dioecesi gestarum ... narratio</t>
  </si>
  <si>
    <t>Isselt M. van</t>
  </si>
  <si>
    <t>Т3(4Нім)43-6</t>
  </si>
  <si>
    <t>Practica criminalis canonica, seu litium controversiarumo in foro passim Ecclesiastico verti solitarum, copiosae &amp; iuridicae decisiones</t>
  </si>
  <si>
    <t>Diaz, Jo. Bernardo</t>
  </si>
  <si>
    <t>Х</t>
  </si>
  <si>
    <t>Michaelis ab Isselt amorfortii sui temporis Historia: in qua res in toto orbe terrarum gestae, tum praecipue motuum Belgicorum sub Philippo II Hispaniarum Rege, &amp;c. concitatorum origo &amp; successus usque ad annum M.D.LXXXVI</t>
  </si>
  <si>
    <t>Т3(4Нід)4</t>
  </si>
  <si>
    <t>La Royne Marguerite, ou sont descrites la noblesse, la grandeur de ceste grande princesse sa beaute ses vertus</t>
  </si>
  <si>
    <t>Corbin Iaques</t>
  </si>
  <si>
    <t>Т3(4Фра)4+Ш6(4Фра)</t>
  </si>
  <si>
    <t>De la Sagesse trois livres par Pierre Charron parisien docteur es droicts</t>
  </si>
  <si>
    <t>Charron Pierre</t>
  </si>
  <si>
    <t>Manuale execcitiorum spiritualium</t>
  </si>
  <si>
    <t>Capella</t>
  </si>
  <si>
    <t>Э375</t>
  </si>
  <si>
    <t>Casparis Facii Axiomata bellica, ex ipsis rebus gestis per exempla veterum ac recentium Historiarum parce ac quasi gustu praebita</t>
  </si>
  <si>
    <t>Facius Caspar</t>
  </si>
  <si>
    <t>Ц35(0)32</t>
  </si>
  <si>
    <t>Compendium examinis theologici</t>
  </si>
  <si>
    <t>Pontanus</t>
  </si>
  <si>
    <t>Le Galatee</t>
  </si>
  <si>
    <t>Ключ разумения с[вя]щенником законным и свецким належачый</t>
  </si>
  <si>
    <t>Галятовский Иоанникий</t>
  </si>
  <si>
    <t>De la vie et des actions d'Alexandre le Grand, de la traduction de mr. De Vaugelas, avec les supplemens de Jean Freinshemius, traduits par feu m. Du Ryer</t>
  </si>
  <si>
    <t>Quinte Curce</t>
  </si>
  <si>
    <t>Les oeuvres de Mr. Pradon</t>
  </si>
  <si>
    <t>Pradon</t>
  </si>
  <si>
    <t>Ш6(4Фра)</t>
  </si>
  <si>
    <t>Histoire des juifs, ecrite par Flavius Joseph, sous le titre de Antiquitez Judaiques</t>
  </si>
  <si>
    <t>Flavius Josephus</t>
  </si>
  <si>
    <t>Разговоры о множестве миров господина Фонтенелла Парижской Академии наук секретаря</t>
  </si>
  <si>
    <t>Фонтенель Б</t>
  </si>
  <si>
    <t>Ю3(4Фра)5-535.12</t>
  </si>
  <si>
    <t>Fables et contes</t>
  </si>
  <si>
    <t>Gellert C.F.</t>
  </si>
  <si>
    <t>Ш6(4Нім)4-5</t>
  </si>
  <si>
    <t>Architecture hydraulique</t>
  </si>
  <si>
    <t>Belidor B.F</t>
  </si>
  <si>
    <t>Biblia Sacra ex Sebastiani Castellionis interpretatione eiusque postrema rcognitione praecipue in usum studiosae iuventutis denuo evulgata</t>
  </si>
  <si>
    <t>Э37-200.22+Э37-2</t>
  </si>
  <si>
    <t>Oeuvres de monsieur de Campistron</t>
  </si>
  <si>
    <t>Campistron J.G. de</t>
  </si>
  <si>
    <t>Ш6(4Фра)51</t>
  </si>
  <si>
    <t>Histoire de la republique de Venise</t>
  </si>
  <si>
    <t>Laugier Marc Antoine</t>
  </si>
  <si>
    <t>Т3(4Іта-2Вен)</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</si>
  <si>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</si>
  <si>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</si>
  <si>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В151</t>
  </si>
  <si>
    <t>Флоринова Экономия, в девяти книгах состоящая</t>
  </si>
  <si>
    <t>Annus IV. Historiko-naturalis</t>
  </si>
  <si>
    <t>Scopoli, Ioann. Ant</t>
  </si>
  <si>
    <t>Annus V : Historico-naturalis : 1. Emendationes et Additamenta ad I, II, III, IV; 2. Tentamen Mineralogicum 1. De Minera Argenti alba; 3. Tentamen Mineralogicum 2. De Sulhpure; 4. Tentamen Mineralogicum 3. De Pseudogalena, Auripigmento, aliisque; 5. Observationes Zoologicae. - 128 p.</t>
  </si>
  <si>
    <t>Histoire du Bas-Empire, en commencant a Constantin le Grand</t>
  </si>
  <si>
    <t>Le Beau Charles</t>
  </si>
  <si>
    <t>Журнал или поденная записка, блаженныя и вечнодостойныя памяти государя императора Петра Великаго с 1698 года</t>
  </si>
  <si>
    <t>Sermons du pere Bourdaloue, de la Compagnie de Jesus</t>
  </si>
  <si>
    <t>Bourdaloue L</t>
  </si>
  <si>
    <t>Э375-5+Э375-647.315</t>
  </si>
  <si>
    <t>Lettres de Ciceron a Atticus, avec des remarques et le texte latin de l'edition de Graevius</t>
  </si>
  <si>
    <t>Cicero</t>
  </si>
  <si>
    <t>Т3(0)35</t>
  </si>
  <si>
    <t>Sateres et oeuvres diverses de M. Boileau Despreaux</t>
  </si>
  <si>
    <t>Boileau Nicolas</t>
  </si>
  <si>
    <t>Ш6(4Фра)4я44</t>
  </si>
  <si>
    <t>Основание силы и благосостояния царств</t>
  </si>
  <si>
    <t>Юстий И-.Г-.Г</t>
  </si>
  <si>
    <t>Наставления политическия барона Билфелда</t>
  </si>
  <si>
    <t>Билфелд И.Ф</t>
  </si>
  <si>
    <t>Oeuvres de M. de Voltaire</t>
  </si>
  <si>
    <t>Voltaire</t>
  </si>
  <si>
    <t>Историческая библиотека</t>
  </si>
  <si>
    <t>Диодор Силикийский</t>
  </si>
  <si>
    <t>Sermons de M. Massillon, eveque de Clermont</t>
  </si>
  <si>
    <t>Massillon J.-P</t>
  </si>
  <si>
    <t>Memoires pour servir a l'histoire des egaremens de l'esprit humain par rapport a la religion chretienne, ou Dictionnaire des heresies, des erreurs et des schismes</t>
  </si>
  <si>
    <t>Pluquet</t>
  </si>
  <si>
    <t>Э37</t>
  </si>
  <si>
    <t>Kazania na wszystkie uroczyste w roku swieta po wiekszey czesci przeciw gorszacym teraznieyszego wieku zdaniom przystosowane</t>
  </si>
  <si>
    <t>Saint Bible, contenant l'Ancien et le Nouveau Testament</t>
  </si>
  <si>
    <t>Э37-2</t>
  </si>
  <si>
    <t>Conferences et discours synodaux sur les principaux devoirs des ecclesiastiques, avec un recueil de mandemens sur differens sujets</t>
  </si>
  <si>
    <t>Massillon</t>
  </si>
  <si>
    <t>Ю7+Э375-43</t>
  </si>
  <si>
    <t>Sermons de m. Massillon, eveque de Clermont, ci-devant pretre de l'Oratoire, l'un des quarante de l'Academie Francoise</t>
  </si>
  <si>
    <t>Loix du magnetisme</t>
  </si>
  <si>
    <t>Le Monnier, Pierre Charles</t>
  </si>
  <si>
    <t>В3</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</si>
  <si>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</si>
  <si>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</si>
  <si>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</si>
  <si>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Le cultivateur anlois, ou Oeuvres choisies d'agriculture et d'economie rurale et politique</t>
  </si>
  <si>
    <t>Young A</t>
  </si>
  <si>
    <t>O litewskich i polskich prawach, o ich duchu, zrodlach, zwiazku i o rzeczach zawartych w pierwszem Statucie dla Litwy 1529 roku wydanem</t>
  </si>
  <si>
    <t>Czacki Tadeusz</t>
  </si>
  <si>
    <t>Жизнь Екатерины Великой, императрицы и самодержавицы всероссийской</t>
  </si>
  <si>
    <t>Записки касательно Российской истории</t>
  </si>
  <si>
    <t>Екатерина II</t>
  </si>
  <si>
    <t>Т3(4Рос)0,01</t>
  </si>
  <si>
    <t>Для добрых</t>
  </si>
  <si>
    <t>Гераков Г. В</t>
  </si>
  <si>
    <t>История Российского государства</t>
  </si>
  <si>
    <t>Стриттер И</t>
  </si>
  <si>
    <t>Література российска, великоруска, украінска и галицька</t>
  </si>
  <si>
    <t>Драгоманов М.П</t>
  </si>
  <si>
    <t>Ш5(4Укр)+Ш5(4Рос)</t>
  </si>
  <si>
    <t>Галицько-руське письменство Михайла Дpагоманова</t>
  </si>
  <si>
    <t>Ш5(4Укр)5-31</t>
  </si>
  <si>
    <t>Собрание сочинений</t>
  </si>
  <si>
    <t>Максимович М.А</t>
  </si>
  <si>
    <t>Т3</t>
  </si>
  <si>
    <t>Историко-статистические сведения о населенных местностях Конотопского уезда</t>
  </si>
  <si>
    <t>Лазаревский А.М</t>
  </si>
  <si>
    <t>Переписка М. Драгоманова з Наталією Кобринською (1893-1895)</t>
  </si>
  <si>
    <t>Рай і поступ</t>
  </si>
  <si>
    <t>Ю2+Э37</t>
  </si>
  <si>
    <t>Швейцарська спілка</t>
  </si>
  <si>
    <t>Language</t>
  </si>
  <si>
    <t>Bbk?</t>
  </si>
  <si>
    <t>Yandex</t>
  </si>
  <si>
    <t>More info?</t>
  </si>
  <si>
    <t>Internal</t>
  </si>
  <si>
    <t/>
  </si>
  <si>
    <t xml:space="preserve">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</si>
  <si>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</si>
  <si>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</si>
  <si>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На контртитулі дереворіт із надписом: Boileau sut remplacer Horace``</t>
  </si>
  <si>
    <t>Код- Гр, фсд- задовіл.
КНУ ім. Тараса Шевченка, Наукова б-ка
ім. М. Максимовича.
Пал. ХVIII ст. -картон, шкіра, корінець з тисненням</t>
  </si>
  <si>
    <t>Код- Гр, фсд- задовіл.
КНУ ім. Тараса Шевченка, Наукова б-ка 
ім. М. Максимовича.
Пал. ХVIII ст.- картон, папір, корінець та куточки зі шкіри</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</si>
  <si>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</si>
  <si>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Код - Гр, фсд - задовільний
КНУ ім. Тараса Шевченка, Наукова б-ка
ім. М. Максимовича
Пал. XIX ст.- картон, шкіра, корінець з тисненн.
На титул. арк.- видавн. марка</t>
  </si>
  <si>
    <t>На стор. XVI кругла печатка з надписом: Lyon 1777
На звороті тит.арк. надпис чорнилом: 1783 года марта 28 дано на авкционе за оба томы</t>
  </si>
  <si>
    <t>Код- Гр, фсд- задовіл.
КНУ ім. Тараса Шевченка, Наукова б-ка
ім. М. Максимовича.
Пал. ХVIII cт.- картон, шкіра, кінцівка, заставка</t>
  </si>
  <si>
    <t>На внутренней стороне переплета экслибрис:
Фундаментальная библиотека Подольской духовной семинарии
На форзаці маргіналії</t>
  </si>
  <si>
    <t>Конволют об'єднує 3 видання</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</si>
  <si>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</si>
  <si>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Bibliographic Information about this bookTitle more »[Oeuvres de M. de Voltaire]. vol. 10
http://babel.hathitrust.org/cgi/pt?id=njp.32101075727006;page=root;view=image;size=100;seq=1</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</si>
  <si>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</si>
  <si>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</si>
  <si>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На тит. арк. надпис чорним чорнилом: Conventus Carmelitt Berdic[zoy?] Dis[caltt?]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</si>
  <si>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</si>
  <si>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 xml:space="preserve">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</si>
  <si>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</si>
  <si>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Примірник містить багаточисленні нерозбірливі маргіналії, які записані між рядків чорним чорнилом</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</si>
  <si>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</si>
  <si>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Код - Гр, фсд - задовільний
КНУ ім. Тараса Шевченка, Наукова б-ка
ім. М. Максимовича
Пал. XVIII ст.- картон, шкіра, корінець з тисненн</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</si>
  <si>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</si>
  <si>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Код- Гр, фсд- задовіл.
КНУ ім. Тараса Шевченка, Наукова б-ка 
ім. М, Максимовича.
Пал. ХІХ ст. - картон, шкіра</t>
  </si>
  <si>
    <t xml:space="preserve">На зворотньому боці палітурки екслібрис: Ex Libris Mich. Comitis Vandalini  Mniszech
На тит. арк. власницький напис чорним чорнилом: R.P. Nicolai...[далі нерозбірливо]</t>
  </si>
  <si>
    <t>На стор. перед тит. арк. надпис чорним чорнилом латиною з бібіографічними нотатками: Liber... il. Mencken</t>
  </si>
  <si>
    <t>Література российска, великоруска, украінска и галицька [Література російська, великоруська, українська і галицька]</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</si>
  <si>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</si>
  <si>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Вихідні дані зазначено у колофоні:
Impressum Pisauri per Hieronymo Soncino
Anno domini M.D.XV.
Die XVIII Maii</t>
  </si>
  <si>
    <t>Драгоманов М.П., Кобринська Н.І</t>
  </si>
  <si>
    <t>Gellert C.F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</si>
</sst>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font>
      <sz val="11"/>
      <color theme="1"/>
      <name val="Calibri"/>
      <family val="2"/>
      <scheme val="minor"/>
    </font>
    <font>
      <sz val="14"/>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cellStyleXfs>
  <cellXfs count="7">
    <xf numFmtId="0" applyNumberFormat="1" fontId="0" applyFont="1" fillId="0" applyFill="1" borderId="0" applyBorder="1" xfId="0"/>
    <xf numFmtId="44" applyNumberFormat="1" fontId="2" applyFont="1" fillId="0" applyFill="1" borderId="0" applyBorder="1" xfId="1"/>
    <xf numFmtId="0" applyNumberFormat="1" fontId="1" applyFont="1" fillId="0" applyFill="1" borderId="0" applyBorder="1" xfId="0"/>
    <xf numFmtId="0" applyNumberFormat="1" fontId="1" applyFont="1" fillId="0" applyFill="1" borderId="1" applyBorder="1" xfId="0"/>
    <xf numFmtId="0" applyNumberFormat="1" fontId="0" applyFont="1" fillId="0" applyFill="1" borderId="0" applyBorder="1" xfId="1"/>
    <xf numFmtId="49" applyNumberFormat="1" fontId="0" applyFont="1" fillId="0" applyFill="1" borderId="0" applyBorder="1" xfId="1"/>
    <xf numFmtId="0" applyNumberFormat="1" fontId="0" applyFont="1" fillId="0" applyFill="1" borderId="0" applyBorder="1" xfId="0"/>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5" workbookViewId="0">
      <selection activeCell="A27" sqref="A27"/>
    </sheetView>
  </sheetViews>
  <sheetFormatPr defaultRowHeight="14.5" x14ac:dyDescent="0.35"/>
  <cols>
    <col min="1" max="1" bestFit="1" width="11.26953125" customWidth="1"/>
    <col min="2" max="2" bestFit="1" width="7.81640625" customWidth="1"/>
  </cols>
  <sheetData>
    <row r="1" ht="18.5">
      <c r="A1" s="3">
        <v>73117</v>
      </c>
      <c r="B1" s="3" t="b">
        <v>1</v>
      </c>
    </row>
    <row r="2" ht="18.5">
      <c r="A2" s="3">
        <v>631957</v>
      </c>
      <c r="B2" s="3" t="b">
        <v>0</v>
      </c>
    </row>
    <row r="3" ht="18.5">
      <c r="A3" s="3">
        <v>764847</v>
      </c>
      <c r="B3" s="3" t="b">
        <v>0</v>
      </c>
    </row>
    <row r="4" ht="18.5">
      <c r="A4" s="3">
        <v>765131</v>
      </c>
      <c r="B4" s="3" t="b">
        <v>1</v>
      </c>
    </row>
    <row r="5" ht="18.5">
      <c r="A5" s="3">
        <v>765223</v>
      </c>
      <c r="B5" s="3" t="b">
        <v>1</v>
      </c>
    </row>
    <row r="6" ht="18.5">
      <c r="A6" s="3">
        <v>765716</v>
      </c>
      <c r="B6" s="3" t="b">
        <v>0</v>
      </c>
    </row>
    <row r="7" ht="18.5">
      <c r="A7" s="3">
        <v>765874</v>
      </c>
      <c r="B7" s="3" t="b">
        <v>0</v>
      </c>
    </row>
    <row r="8" ht="18.5">
      <c r="A8" s="3">
        <v>765897</v>
      </c>
      <c r="B8" s="3" t="b">
        <v>0</v>
      </c>
    </row>
    <row r="9" ht="18.5">
      <c r="A9" s="3">
        <v>766026</v>
      </c>
      <c r="B9" s="3" t="b">
        <v>0</v>
      </c>
    </row>
    <row r="10" ht="18.5">
      <c r="A10" s="3">
        <v>766165</v>
      </c>
      <c r="B10" s="3" t="b">
        <v>0</v>
      </c>
    </row>
    <row r="11" ht="18.5">
      <c r="A11" s="3">
        <v>766189</v>
      </c>
      <c r="B11" s="3" t="b">
        <v>0</v>
      </c>
    </row>
    <row r="12" ht="18.5">
      <c r="A12" s="3">
        <v>766382</v>
      </c>
      <c r="B12" s="3" t="b">
        <v>1</v>
      </c>
    </row>
    <row r="13" ht="18.5">
      <c r="A13" s="3">
        <v>766461</v>
      </c>
      <c r="B13" s="3" t="b">
        <v>0</v>
      </c>
    </row>
    <row r="14" ht="18.5">
      <c r="A14" s="3">
        <v>766839</v>
      </c>
      <c r="B14" s="3" t="b">
        <v>0</v>
      </c>
    </row>
    <row r="15" ht="18.5">
      <c r="A15" s="3">
        <v>780745</v>
      </c>
      <c r="B15" s="3" t="b">
        <v>1</v>
      </c>
    </row>
    <row r="16" ht="18.5">
      <c r="A16" s="3">
        <v>917459</v>
      </c>
      <c r="B16" s="3" t="b">
        <v>1</v>
      </c>
    </row>
    <row r="17" ht="18.5">
      <c r="A17" s="3">
        <v>917957</v>
      </c>
      <c r="B17" s="3" t="b">
        <v>0</v>
      </c>
    </row>
    <row r="18" ht="18.5">
      <c r="A18" s="3">
        <v>939018</v>
      </c>
      <c r="B18" s="3" t="b">
        <v>0</v>
      </c>
    </row>
    <row r="19" ht="18.5">
      <c r="A19" s="3">
        <v>939023</v>
      </c>
      <c r="B19" s="3" t="b">
        <v>0</v>
      </c>
    </row>
    <row r="20" ht="18.5">
      <c r="A20" s="3">
        <v>940039</v>
      </c>
      <c r="B20" s="3" t="b">
        <v>1</v>
      </c>
    </row>
    <row r="21" ht="18.5">
      <c r="A21" s="3">
        <v>1056054</v>
      </c>
      <c r="B21" s="3" t="b">
        <v>1</v>
      </c>
    </row>
    <row r="22" ht="18.5">
      <c r="A22" s="3">
        <v>1056080</v>
      </c>
      <c r="B22" s="3" t="b">
        <v>1</v>
      </c>
    </row>
    <row r="23" ht="18.5">
      <c r="A23" s="3">
        <v>1056085</v>
      </c>
      <c r="B23" s="3" t="b">
        <v>1</v>
      </c>
    </row>
    <row r="24" ht="18.5">
      <c r="A24" s="3">
        <v>1058633</v>
      </c>
      <c r="B24" s="3" t="b">
        <v>1</v>
      </c>
    </row>
    <row r="25" ht="18.5">
      <c r="A25" s="3">
        <v>1155893</v>
      </c>
      <c r="B25" s="3" t="b">
        <v>0</v>
      </c>
    </row>
    <row r="26" ht="18.5">
      <c r="A26" s="3">
        <v>1155910</v>
      </c>
      <c r="B26" s="3" t="b">
        <v>0</v>
      </c>
    </row>
    <row r="27" ht="18.5">
      <c r="A27" s="3">
        <v>1180139</v>
      </c>
      <c r="B27" s="3" t="b">
        <v>0</v>
      </c>
    </row>
    <row r="28" ht="18.5">
      <c r="A28" s="3">
        <v>1180265</v>
      </c>
      <c r="B28" s="3" t="b">
        <v>0</v>
      </c>
    </row>
    <row r="29" ht="18.5">
      <c r="A29" s="3">
        <v>1186349</v>
      </c>
      <c r="B29" s="3" t="b">
        <v>1</v>
      </c>
    </row>
    <row r="30" ht="18.5">
      <c r="A30" s="3">
        <v>1187171</v>
      </c>
      <c r="B30" s="3" t="b">
        <v>1</v>
      </c>
    </row>
    <row r="31" ht="18.5">
      <c r="A31" s="3">
        <v>1190709</v>
      </c>
      <c r="B31" s="3" t="b">
        <v>0</v>
      </c>
    </row>
    <row r="32" ht="18.5">
      <c r="A32" s="3">
        <v>1200517</v>
      </c>
      <c r="B32" s="3" t="b">
        <v>0</v>
      </c>
    </row>
    <row r="33" ht="18.5">
      <c r="A33" s="3">
        <v>1201159</v>
      </c>
      <c r="B33" s="3" t="b">
        <v>0</v>
      </c>
    </row>
    <row r="34" ht="18.5">
      <c r="A34" s="3">
        <v>1214657</v>
      </c>
      <c r="B34" s="3" t="b">
        <v>0</v>
      </c>
    </row>
    <row r="35" ht="18.5">
      <c r="A35" s="3">
        <v>1225395</v>
      </c>
      <c r="B35" s="3" t="b">
        <v>0</v>
      </c>
    </row>
    <row r="36" ht="18.5">
      <c r="A36" s="3">
        <v>1228307</v>
      </c>
      <c r="B36" s="3" t="b">
        <v>0</v>
      </c>
    </row>
    <row r="37" ht="18.5">
      <c r="A37" s="3">
        <v>1229432</v>
      </c>
      <c r="B37" s="3" t="b">
        <v>1</v>
      </c>
    </row>
    <row r="38" ht="18.5">
      <c r="A38" s="3">
        <v>1235046</v>
      </c>
      <c r="B38" s="3" t="b">
        <v>1</v>
      </c>
    </row>
    <row r="39" ht="18.5">
      <c r="A39" s="3">
        <v>1248836</v>
      </c>
      <c r="B39" s="3" t="b">
        <v>0</v>
      </c>
    </row>
    <row r="40" ht="18.5">
      <c r="A40" s="3">
        <v>1256802</v>
      </c>
      <c r="B40" s="3" t="b">
        <v>0</v>
      </c>
    </row>
    <row r="41" ht="18.5">
      <c r="A41" s="3">
        <v>1257831</v>
      </c>
      <c r="B41" s="3" t="b">
        <v>0</v>
      </c>
    </row>
    <row r="42" ht="18.5">
      <c r="A42" s="3">
        <v>1275707</v>
      </c>
      <c r="B42" s="3" t="b">
        <v>1</v>
      </c>
    </row>
    <row r="43" ht="18.5">
      <c r="A43" s="3">
        <v>1295945</v>
      </c>
      <c r="B43" s="3" t="b">
        <v>1</v>
      </c>
    </row>
    <row r="44" ht="18.5">
      <c r="A44" s="3">
        <v>1299100</v>
      </c>
      <c r="B44" s="3" t="b">
        <v>0</v>
      </c>
    </row>
    <row r="45" ht="18.5">
      <c r="A45" s="3">
        <v>1307400</v>
      </c>
      <c r="B45" s="3" t="b">
        <v>0</v>
      </c>
    </row>
    <row r="46" ht="18.5">
      <c r="A46" s="3">
        <v>1320138</v>
      </c>
      <c r="B46" s="3" t="b">
        <v>1</v>
      </c>
    </row>
    <row r="47" ht="18.5">
      <c r="A47" s="3">
        <v>1321468</v>
      </c>
      <c r="B47" s="3" t="b">
        <v>0</v>
      </c>
    </row>
    <row r="48" ht="18.5">
      <c r="A48" s="3">
        <v>1378525</v>
      </c>
      <c r="B48" s="3" t="b">
        <v>1</v>
      </c>
    </row>
    <row r="49" ht="18.5">
      <c r="A49" s="3">
        <v>1379295</v>
      </c>
      <c r="B49" s="3" t="b">
        <v>1</v>
      </c>
    </row>
    <row r="50" ht="18.5">
      <c r="A50" s="3">
        <v>1379419</v>
      </c>
      <c r="B50" s="3" t="b">
        <v>0</v>
      </c>
    </row>
    <row r="51" ht="18.5">
      <c r="A51" s="3">
        <v>1380550</v>
      </c>
      <c r="B51" s="3" t="b">
        <v>0</v>
      </c>
    </row>
    <row r="52" ht="18.5">
      <c r="A52" s="3">
        <v>1380724</v>
      </c>
      <c r="B52" s="3" t="b">
        <v>1</v>
      </c>
    </row>
    <row r="53" ht="18.5">
      <c r="A53" s="3">
        <v>1418798</v>
      </c>
      <c r="B53" s="3" t="b">
        <v>1</v>
      </c>
    </row>
    <row r="54" ht="18.5">
      <c r="A54" s="3">
        <v>1431942</v>
      </c>
      <c r="B54" s="3" t="b">
        <v>0</v>
      </c>
    </row>
  </sheetData>
  <sortState ref="A1:A54">
    <sortCondition ref="A1"/>
  </sortState>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8" zoomScaleNormal="100" workbookViewId="0">
      <selection activeCell="I49" sqref="I49"/>
    </sheetView>
  </sheetViews>
  <sheetFormatPr defaultRowHeight="14.5" x14ac:dyDescent="0.35"/>
  <cols>
    <col min="1" max="1" width="33.81640625" customWidth="1"/>
    <col min="2" max="2" width="6.36328125" customWidth="1"/>
    <col min="3" max="4" width="18.6328125" customWidth="1"/>
    <col min="5" max="5" width="8.26953125" customWidth="1"/>
    <col min="6" max="7" width="8.453125" customWidth="1"/>
    <col min="8" max="8" bestFit="1" width="9.453125" customWidth="1"/>
    <col min="9" max="9" bestFit="1" width="8.453125" customWidth="1" style="4"/>
  </cols>
  <sheetData>
    <row r="1">
      <c r="A1" s="0" t="s">
        <v>0</v>
      </c>
      <c r="B1" s="0" t="s">
        <v>2</v>
      </c>
      <c r="C1" s="0" t="s">
        <v>3</v>
      </c>
      <c r="D1" s="0" t="s">
        <v>5</v>
      </c>
      <c r="E1" s="0" t="s">
        <v>136</v>
      </c>
      <c r="F1" s="0" t="s">
        <v>137</v>
      </c>
      <c r="G1" s="0" t="s">
        <v>138</v>
      </c>
      <c r="H1" s="0" t="s">
        <v>139</v>
      </c>
      <c r="I1" s="5" t="s">
        <v>140</v>
      </c>
    </row>
    <row r="2">
      <c r="A2" s="0" t="s">
        <v>125</v>
      </c>
      <c r="B2" s="0">
        <v>1876</v>
      </c>
      <c r="C2" s="0" t="s">
        <v>123</v>
      </c>
      <c r="D2" s="0" t="s">
        <v>141</v>
      </c>
      <c r="E2" s="0">
        <v>14</v>
      </c>
      <c r="F2" s="0" t="b">
        <v>1</v>
      </c>
      <c r="G2" s="0">
        <v>329</v>
      </c>
      <c r="H2" s="0" t="b">
        <v>0</v>
      </c>
      <c r="I2" s="6">
        <v>631957</v>
      </c>
    </row>
    <row r="3">
      <c r="A3" s="0" t="s">
        <v>130</v>
      </c>
      <c r="B3" s="0">
        <v>1890</v>
      </c>
      <c r="C3" s="0" t="s">
        <v>131</v>
      </c>
      <c r="D3" s="0" t="s">
        <v>141</v>
      </c>
      <c r="E3" s="0">
        <v>12</v>
      </c>
      <c r="F3" s="0" t="b">
        <v>0</v>
      </c>
      <c r="G3" s="0">
        <v>679137</v>
      </c>
      <c r="H3" s="0" t="b">
        <v>0</v>
      </c>
      <c r="I3" s="6">
        <v>1248836</v>
      </c>
    </row>
    <row r="4">
      <c r="A4" s="0" t="s">
        <v>42</v>
      </c>
      <c r="B4" s="0">
        <v>1700</v>
      </c>
      <c r="C4" s="0" t="s">
        <v>43</v>
      </c>
      <c r="D4" s="0" t="s">
        <v>142</v>
      </c>
      <c r="E4" s="0">
        <v>4</v>
      </c>
      <c r="F4" s="0" t="b">
        <v>0</v>
      </c>
      <c r="G4" s="0">
        <v>604</v>
      </c>
      <c r="H4" s="0" t="b">
        <v>0</v>
      </c>
      <c r="I4" s="6">
        <v>1225395</v>
      </c>
    </row>
    <row r="5">
      <c r="A5" s="0" t="s">
        <v>78</v>
      </c>
      <c r="B5" s="0">
        <v>1775</v>
      </c>
      <c r="C5" s="0" t="s">
        <v>79</v>
      </c>
      <c r="D5" s="0" t="s">
        <v>141</v>
      </c>
      <c r="E5" s="0">
        <v>10</v>
      </c>
      <c r="F5" s="0" t="b">
        <v>1</v>
      </c>
      <c r="G5" s="0">
        <v>263</v>
      </c>
      <c r="H5" s="0" t="b">
        <v>0</v>
      </c>
      <c r="I5" s="6">
        <v>766461</v>
      </c>
    </row>
    <row r="6">
      <c r="A6" s="0" t="s">
        <v>62</v>
      </c>
      <c r="B6" s="0">
        <v>1760</v>
      </c>
      <c r="C6" s="0" t="s">
        <v>63</v>
      </c>
      <c r="D6" s="0" t="s">
        <v>141</v>
      </c>
      <c r="E6" s="0">
        <v>4</v>
      </c>
      <c r="F6" s="0" t="b">
        <v>1</v>
      </c>
      <c r="G6" s="0">
        <v>551</v>
      </c>
      <c r="H6" s="0" t="b">
        <v>1</v>
      </c>
      <c r="I6" s="6">
        <v>766382</v>
      </c>
    </row>
    <row r="7">
      <c r="A7" s="0" t="s">
        <v>110</v>
      </c>
      <c r="B7" s="0">
        <v>1801</v>
      </c>
      <c r="C7" s="0" t="s">
        <v>111</v>
      </c>
      <c r="D7" s="0" t="s">
        <v>141</v>
      </c>
      <c r="E7" s="0">
        <v>4</v>
      </c>
      <c r="F7" s="0" t="b">
        <v>0</v>
      </c>
      <c r="G7" s="0">
        <v>749</v>
      </c>
      <c r="H7" s="0" t="b">
        <v>0</v>
      </c>
      <c r="I7" s="6">
        <v>1380550</v>
      </c>
    </row>
    <row r="8">
      <c r="A8" s="0" t="s">
        <v>39</v>
      </c>
      <c r="B8" s="0">
        <v>1615</v>
      </c>
      <c r="C8" s="0" t="s">
        <v>141</v>
      </c>
      <c r="D8" s="0" t="s">
        <v>143</v>
      </c>
      <c r="E8" s="0">
        <v>4</v>
      </c>
      <c r="F8" s="0" t="b">
        <v>0</v>
      </c>
      <c r="G8" s="0">
        <v>1328</v>
      </c>
      <c r="H8" s="0" t="b">
        <v>0</v>
      </c>
      <c r="I8" s="6">
        <v>1201159</v>
      </c>
    </row>
    <row r="9">
      <c r="A9" s="0" t="s">
        <v>40</v>
      </c>
      <c r="B9" s="0">
        <v>1659</v>
      </c>
      <c r="C9" s="0" t="s">
        <v>41</v>
      </c>
      <c r="D9" s="0" t="s">
        <v>141</v>
      </c>
      <c r="E9" s="0">
        <v>14</v>
      </c>
      <c r="F9" s="0" t="b">
        <v>0</v>
      </c>
      <c r="G9" s="0">
        <v>33</v>
      </c>
      <c r="H9" s="0" t="b">
        <v>0</v>
      </c>
      <c r="I9" s="6">
        <v>764847</v>
      </c>
    </row>
    <row r="10">
      <c r="A10" s="0" t="s">
        <v>92</v>
      </c>
      <c r="B10" s="0">
        <v>1776</v>
      </c>
      <c r="C10" s="0" t="s">
        <v>93</v>
      </c>
      <c r="D10" s="0" t="s">
        <v>144</v>
      </c>
      <c r="E10" s="0">
        <v>4</v>
      </c>
      <c r="F10" s="0" t="b">
        <v>0</v>
      </c>
      <c r="G10" s="0">
        <v>89</v>
      </c>
      <c r="H10" s="0" t="b">
        <v>1</v>
      </c>
      <c r="I10" s="6">
        <v>1418798</v>
      </c>
    </row>
    <row r="11">
      <c r="A11" s="0" t="s">
        <v>44</v>
      </c>
      <c r="B11" s="0">
        <v>1700</v>
      </c>
      <c r="C11" s="0" t="s">
        <v>45</v>
      </c>
      <c r="D11" s="0" t="s">
        <v>141</v>
      </c>
      <c r="E11" s="0">
        <v>4</v>
      </c>
      <c r="F11" s="0" t="b">
        <v>1</v>
      </c>
      <c r="G11" s="0">
        <v>774</v>
      </c>
      <c r="H11" s="0" t="b">
        <v>0</v>
      </c>
      <c r="I11" s="6">
        <v>766839</v>
      </c>
    </row>
    <row r="12">
      <c r="A12" s="0" t="s">
        <v>81</v>
      </c>
      <c r="B12" s="0">
        <v>1775</v>
      </c>
      <c r="C12" s="0" t="s">
        <v>82</v>
      </c>
      <c r="D12" s="0" t="s">
        <v>145</v>
      </c>
      <c r="E12" s="0">
        <v>4</v>
      </c>
      <c r="F12" s="0" t="b">
        <v>1</v>
      </c>
      <c r="G12" s="0">
        <v>1264</v>
      </c>
      <c r="H12" s="0" t="b">
        <v>0</v>
      </c>
      <c r="I12" s="6">
        <v>1180265</v>
      </c>
    </row>
    <row r="13">
      <c r="A13" s="0" t="s">
        <v>112</v>
      </c>
      <c r="B13" s="0">
        <v>1801</v>
      </c>
      <c r="C13" s="0" t="s">
        <v>113</v>
      </c>
      <c r="D13" s="0" t="s">
        <v>141</v>
      </c>
      <c r="E13" s="0">
        <v>11</v>
      </c>
      <c r="F13" s="0" t="b">
        <v>0</v>
      </c>
      <c r="G13" s="0">
        <v>1722</v>
      </c>
      <c r="H13" s="0" t="b">
        <v>0</v>
      </c>
      <c r="I13" s="6">
        <v>1431942</v>
      </c>
    </row>
    <row r="14">
      <c r="A14" s="0" t="s">
        <v>72</v>
      </c>
      <c r="B14" s="0">
        <v>1770</v>
      </c>
      <c r="C14" s="0" t="s">
        <v>73</v>
      </c>
      <c r="D14" s="0" t="s">
        <v>141</v>
      </c>
      <c r="E14" s="0">
        <v>4</v>
      </c>
      <c r="F14" s="0" t="b">
        <v>0</v>
      </c>
      <c r="G14" s="0">
        <v>500</v>
      </c>
      <c r="H14" s="0" t="b">
        <v>1</v>
      </c>
      <c r="I14" s="6">
        <v>1320138</v>
      </c>
    </row>
    <row r="15">
      <c r="A15" s="0" t="s">
        <v>84</v>
      </c>
      <c r="B15" s="0">
        <v>1775</v>
      </c>
      <c r="C15" s="0" t="s">
        <v>85</v>
      </c>
      <c r="D15" s="0" t="s">
        <v>146</v>
      </c>
      <c r="E15" s="0">
        <v>12</v>
      </c>
      <c r="F15" s="0" t="b">
        <v>0</v>
      </c>
      <c r="G15" s="0">
        <v>21228</v>
      </c>
      <c r="H15" s="0" t="b">
        <v>1</v>
      </c>
      <c r="I15" s="6">
        <v>1056085</v>
      </c>
    </row>
    <row r="16">
      <c r="A16" s="0" t="s">
        <v>74</v>
      </c>
      <c r="B16" s="0">
        <v>1770</v>
      </c>
      <c r="C16" s="0" t="s">
        <v>141</v>
      </c>
      <c r="D16" s="0" t="s">
        <v>147</v>
      </c>
      <c r="E16" s="0">
        <v>12</v>
      </c>
      <c r="F16" s="0" t="b">
        <v>0</v>
      </c>
      <c r="G16" s="0">
        <v>85113</v>
      </c>
      <c r="H16" s="0" t="b">
        <v>1</v>
      </c>
      <c r="I16" s="6">
        <v>1056054</v>
      </c>
    </row>
    <row r="17">
      <c r="A17" s="0" t="s">
        <v>86</v>
      </c>
      <c r="B17" s="0">
        <v>1775</v>
      </c>
      <c r="C17" s="0" t="s">
        <v>87</v>
      </c>
      <c r="D17" s="0" t="s">
        <v>148</v>
      </c>
      <c r="E17" s="0">
        <v>12</v>
      </c>
      <c r="F17" s="0" t="b">
        <v>0</v>
      </c>
      <c r="G17" s="0">
        <v>284</v>
      </c>
      <c r="H17" s="0" t="b">
        <v>1</v>
      </c>
      <c r="I17" s="6">
        <v>1056080</v>
      </c>
    </row>
    <row r="18">
      <c r="A18" s="0" t="s">
        <v>114</v>
      </c>
      <c r="B18" s="0">
        <v>1801</v>
      </c>
      <c r="C18" s="0" t="s">
        <v>141</v>
      </c>
      <c r="D18" s="0" t="s">
        <v>149</v>
      </c>
      <c r="E18" s="0">
        <v>12</v>
      </c>
      <c r="F18" s="0" t="b">
        <v>0</v>
      </c>
      <c r="G18" s="0">
        <v>51601</v>
      </c>
      <c r="H18" s="0" t="b">
        <v>1</v>
      </c>
      <c r="I18" s="6">
        <v>917459</v>
      </c>
    </row>
    <row r="19">
      <c r="A19" s="0" t="s">
        <v>135</v>
      </c>
      <c r="B19" s="0">
        <v>1917</v>
      </c>
      <c r="C19" s="0" t="s">
        <v>123</v>
      </c>
      <c r="D19" s="0" t="s">
        <v>141</v>
      </c>
      <c r="E19" s="0">
        <v>14</v>
      </c>
      <c r="F19" s="0" t="b">
        <v>0</v>
      </c>
      <c r="G19" s="0">
        <v>658</v>
      </c>
      <c r="H19" s="0" t="b">
        <v>1</v>
      </c>
      <c r="I19" s="6">
        <v>1275707</v>
      </c>
    </row>
    <row r="20">
      <c r="A20" s="0" t="s">
        <v>94</v>
      </c>
      <c r="B20" s="0">
        <v>1776</v>
      </c>
      <c r="C20" s="0" t="s">
        <v>95</v>
      </c>
      <c r="D20" s="0" t="s">
        <v>150</v>
      </c>
      <c r="E20" s="0">
        <v>4</v>
      </c>
      <c r="F20" s="0" t="b">
        <v>1</v>
      </c>
      <c r="G20" s="0">
        <v>5450</v>
      </c>
      <c r="H20" s="0" t="b">
        <v>0</v>
      </c>
      <c r="I20" s="6">
        <v>1190709</v>
      </c>
    </row>
    <row r="21">
      <c r="A21" s="0" t="s">
        <v>59</v>
      </c>
      <c r="B21" s="0">
        <v>1750</v>
      </c>
      <c r="C21" s="0" t="s">
        <v>60</v>
      </c>
      <c r="D21" s="0" t="s">
        <v>141</v>
      </c>
      <c r="E21" s="0">
        <v>4</v>
      </c>
      <c r="F21" s="0" t="b">
        <v>1</v>
      </c>
      <c r="G21" s="0">
        <v>14</v>
      </c>
      <c r="H21" s="0" t="b">
        <v>1</v>
      </c>
      <c r="I21" s="6">
        <v>1235046</v>
      </c>
    </row>
    <row r="22">
      <c r="A22" s="0" t="s">
        <v>49</v>
      </c>
      <c r="B22" s="0">
        <v>1740</v>
      </c>
      <c r="C22" s="0" t="s">
        <v>50</v>
      </c>
      <c r="D22" s="0" t="s">
        <v>151</v>
      </c>
      <c r="E22" s="0">
        <v>12</v>
      </c>
      <c r="F22" s="0" t="b">
        <v>1</v>
      </c>
      <c r="G22" s="0">
        <v>22952</v>
      </c>
      <c r="H22" s="0" t="b">
        <v>1</v>
      </c>
      <c r="I22" s="6">
        <v>780745</v>
      </c>
    </row>
    <row r="23">
      <c r="A23" s="0" t="s">
        <v>133</v>
      </c>
      <c r="B23" s="0">
        <v>1906</v>
      </c>
      <c r="C23" s="0" t="s">
        <v>123</v>
      </c>
      <c r="D23" s="0" t="s">
        <v>141</v>
      </c>
      <c r="E23" s="0">
        <v>14</v>
      </c>
      <c r="F23" s="0" t="b">
        <v>1</v>
      </c>
      <c r="G23" s="0">
        <v>265</v>
      </c>
      <c r="H23" s="0" t="b">
        <v>0</v>
      </c>
      <c r="I23" s="6">
        <v>1155910</v>
      </c>
    </row>
    <row r="24">
      <c r="A24" s="0" t="s">
        <v>97</v>
      </c>
      <c r="B24" s="0">
        <v>1776</v>
      </c>
      <c r="C24" s="0" t="s">
        <v>141</v>
      </c>
      <c r="D24" s="0" t="s">
        <v>152</v>
      </c>
      <c r="E24" s="0">
        <v>11</v>
      </c>
      <c r="F24" s="0" t="b">
        <v>0</v>
      </c>
      <c r="G24" s="0">
        <v>173</v>
      </c>
      <c r="H24" s="0" t="b">
        <v>0</v>
      </c>
      <c r="I24" s="6">
        <v>1256802</v>
      </c>
    </row>
    <row r="25">
      <c r="A25" s="0" t="s">
        <v>34</v>
      </c>
      <c r="B25" s="0">
        <v>1609</v>
      </c>
      <c r="C25" s="0" t="s">
        <v>35</v>
      </c>
      <c r="D25" s="0" t="s">
        <v>153</v>
      </c>
      <c r="E25" s="0">
        <v>8</v>
      </c>
      <c r="F25" s="0" t="b">
        <v>1</v>
      </c>
      <c r="G25" s="0">
        <v>746</v>
      </c>
      <c r="H25" s="0" t="b">
        <v>0</v>
      </c>
      <c r="I25" s="6">
        <v>1299100</v>
      </c>
    </row>
    <row r="26">
      <c r="A26" s="0" t="s">
        <v>69</v>
      </c>
      <c r="B26" s="0">
        <v>1770</v>
      </c>
      <c r="C26" s="0" t="s">
        <v>70</v>
      </c>
      <c r="D26" s="0" t="s">
        <v>154</v>
      </c>
      <c r="E26" s="0">
        <v>8</v>
      </c>
      <c r="F26" s="0" t="b">
        <v>0</v>
      </c>
      <c r="G26" s="0">
        <v>9</v>
      </c>
      <c r="H26" s="0" t="b">
        <v>1</v>
      </c>
      <c r="I26" s="6">
        <v>73117</v>
      </c>
    </row>
    <row r="27">
      <c r="A27" s="0" t="s">
        <v>88</v>
      </c>
      <c r="B27" s="0">
        <v>1775</v>
      </c>
      <c r="C27" s="0" t="s">
        <v>89</v>
      </c>
      <c r="D27" s="0" t="s">
        <v>155</v>
      </c>
      <c r="E27" s="0">
        <v>4</v>
      </c>
      <c r="F27" s="0" t="b">
        <v>0</v>
      </c>
      <c r="G27" s="0">
        <v>575</v>
      </c>
      <c r="H27" s="0" t="b">
        <v>1</v>
      </c>
      <c r="I27" s="6">
        <v>1378525</v>
      </c>
    </row>
    <row r="28">
      <c r="A28" s="0" t="s">
        <v>26</v>
      </c>
      <c r="B28" s="0">
        <v>1605</v>
      </c>
      <c r="C28" s="0" t="s">
        <v>27</v>
      </c>
      <c r="D28" s="0" t="s">
        <v>156</v>
      </c>
      <c r="E28" s="0">
        <v>4</v>
      </c>
      <c r="F28" s="0" t="b">
        <v>1</v>
      </c>
      <c r="G28" s="0">
        <v>924</v>
      </c>
      <c r="H28" s="0" t="b">
        <v>0</v>
      </c>
      <c r="I28" s="6">
        <v>766189</v>
      </c>
    </row>
    <row r="29">
      <c r="A29" s="0" t="s">
        <v>75</v>
      </c>
      <c r="B29" s="0">
        <v>1770</v>
      </c>
      <c r="C29" s="0" t="s">
        <v>76</v>
      </c>
      <c r="D29" s="0" t="s">
        <v>157</v>
      </c>
      <c r="E29" s="0">
        <v>4</v>
      </c>
      <c r="F29" s="0" t="b">
        <v>1</v>
      </c>
      <c r="G29" s="0">
        <v>132</v>
      </c>
      <c r="H29" s="0" t="b">
        <v>1</v>
      </c>
      <c r="I29" s="6">
        <v>1229432</v>
      </c>
    </row>
    <row r="30">
      <c r="A30" s="0" t="s">
        <v>29</v>
      </c>
      <c r="B30" s="0">
        <v>1607</v>
      </c>
      <c r="C30" s="0" t="s">
        <v>30</v>
      </c>
      <c r="D30" s="0" t="s">
        <v>141</v>
      </c>
      <c r="E30" s="0">
        <v>4</v>
      </c>
      <c r="F30" s="0" t="b">
        <v>0</v>
      </c>
      <c r="G30" s="0">
        <v>1750</v>
      </c>
      <c r="H30" s="0" t="b">
        <v>0</v>
      </c>
      <c r="I30" s="6">
        <v>766165</v>
      </c>
    </row>
    <row r="31">
      <c r="A31" s="0" t="s">
        <v>127</v>
      </c>
      <c r="B31" s="0">
        <v>1876</v>
      </c>
      <c r="C31" s="0" t="s">
        <v>128</v>
      </c>
      <c r="D31" s="0" t="s">
        <v>141</v>
      </c>
      <c r="E31" s="0">
        <v>12</v>
      </c>
      <c r="F31" s="0" t="b">
        <v>1</v>
      </c>
      <c r="G31" s="0">
        <v>681834</v>
      </c>
      <c r="H31" s="0" t="b">
        <v>0</v>
      </c>
      <c r="I31" s="6">
        <v>917957</v>
      </c>
    </row>
    <row r="32">
      <c r="A32" s="0" t="s">
        <v>31</v>
      </c>
      <c r="B32" s="0">
        <v>1608</v>
      </c>
      <c r="C32" s="0" t="s">
        <v>32</v>
      </c>
      <c r="D32" s="0" t="s">
        <v>158</v>
      </c>
      <c r="E32" s="0">
        <v>8</v>
      </c>
      <c r="F32" s="0" t="b">
        <v>1</v>
      </c>
      <c r="G32" s="0">
        <v>30625</v>
      </c>
      <c r="H32" s="0" t="b">
        <v>0</v>
      </c>
      <c r="I32" s="6">
        <v>1200517</v>
      </c>
    </row>
    <row r="33">
      <c r="A33" s="0" t="s">
        <v>98</v>
      </c>
      <c r="B33" s="0">
        <v>1776</v>
      </c>
      <c r="C33" s="0" t="s">
        <v>141</v>
      </c>
      <c r="D33" s="0" t="s">
        <v>159</v>
      </c>
      <c r="E33" s="0">
        <v>4</v>
      </c>
      <c r="F33" s="0" t="b">
        <v>1</v>
      </c>
      <c r="G33" s="0">
        <v>42742</v>
      </c>
      <c r="H33" s="0" t="b">
        <v>1</v>
      </c>
      <c r="I33" s="6">
        <v>1186349</v>
      </c>
    </row>
    <row r="34">
      <c r="A34" s="0" t="s">
        <v>15</v>
      </c>
      <c r="B34" s="0">
        <v>1550</v>
      </c>
      <c r="C34" s="0" t="s">
        <v>16</v>
      </c>
      <c r="D34" s="0" t="s">
        <v>160</v>
      </c>
      <c r="E34" s="0">
        <v>8</v>
      </c>
      <c r="F34" s="0" t="b">
        <v>1</v>
      </c>
      <c r="G34" s="0">
        <v>180</v>
      </c>
      <c r="H34" s="0" t="b">
        <v>0</v>
      </c>
      <c r="I34" s="6">
        <v>766026</v>
      </c>
    </row>
    <row r="35">
      <c r="A35" s="0" t="s">
        <v>115</v>
      </c>
      <c r="B35" s="0">
        <v>1801</v>
      </c>
      <c r="C35" s="0" t="s">
        <v>116</v>
      </c>
      <c r="D35" s="0" t="s">
        <v>141</v>
      </c>
      <c r="E35" s="0">
        <v>12</v>
      </c>
      <c r="F35" s="0" t="b">
        <v>1</v>
      </c>
      <c r="G35" s="0">
        <v>7195</v>
      </c>
      <c r="H35" s="0" t="b">
        <v>1</v>
      </c>
      <c r="I35" s="6">
        <v>765223</v>
      </c>
    </row>
    <row r="36">
      <c r="A36" s="0" t="s">
        <v>68</v>
      </c>
      <c r="B36" s="0">
        <v>1760</v>
      </c>
      <c r="C36" s="0" t="s">
        <v>141</v>
      </c>
      <c r="D36" s="0" t="s">
        <v>141</v>
      </c>
      <c r="E36" s="0">
        <v>12</v>
      </c>
      <c r="F36" s="0" t="b">
        <v>0</v>
      </c>
      <c r="G36" s="0">
        <v>87485</v>
      </c>
      <c r="H36" s="0" t="b">
        <v>1</v>
      </c>
      <c r="I36" s="6">
        <v>765131</v>
      </c>
    </row>
    <row r="37">
      <c r="A37" s="0" t="s">
        <v>57</v>
      </c>
      <c r="B37" s="0">
        <v>1750</v>
      </c>
      <c r="C37" s="0" t="s">
        <v>141</v>
      </c>
      <c r="D37" s="0" t="s">
        <v>161</v>
      </c>
      <c r="E37" s="0">
        <v>8</v>
      </c>
      <c r="F37" s="0" t="b">
        <v>1</v>
      </c>
      <c r="G37" s="0">
        <v>6266</v>
      </c>
      <c r="H37" s="0" t="b">
        <v>0</v>
      </c>
      <c r="I37" s="6">
        <v>1257831</v>
      </c>
    </row>
    <row r="38">
      <c r="A38" s="0" t="s">
        <v>37</v>
      </c>
      <c r="B38" s="0">
        <v>1610</v>
      </c>
      <c r="C38" s="0" t="s">
        <v>38</v>
      </c>
      <c r="D38" s="0" t="s">
        <v>162</v>
      </c>
      <c r="E38" s="0">
        <v>8</v>
      </c>
      <c r="F38" s="0" t="b">
        <v>0</v>
      </c>
      <c r="G38" s="0">
        <v>3</v>
      </c>
      <c r="H38" s="0" t="b">
        <v>0</v>
      </c>
      <c r="I38" s="6">
        <v>1214657</v>
      </c>
    </row>
    <row r="39">
      <c r="A39" s="0" t="s">
        <v>100</v>
      </c>
      <c r="B39" s="0">
        <v>1776</v>
      </c>
      <c r="C39" s="0" t="s">
        <v>101</v>
      </c>
      <c r="D39" s="0" t="s">
        <v>163</v>
      </c>
      <c r="E39" s="0">
        <v>4</v>
      </c>
      <c r="F39" s="0" t="b">
        <v>1</v>
      </c>
      <c r="G39" s="0">
        <v>879</v>
      </c>
      <c r="H39" s="0" t="b">
        <v>0</v>
      </c>
      <c r="I39" s="6">
        <v>1228307</v>
      </c>
    </row>
    <row r="40">
      <c r="A40" s="0" t="s">
        <v>65</v>
      </c>
      <c r="B40" s="0">
        <v>1760</v>
      </c>
      <c r="C40" s="0" t="s">
        <v>66</v>
      </c>
      <c r="D40" s="0" t="s">
        <v>164</v>
      </c>
      <c r="E40" s="0">
        <v>12</v>
      </c>
      <c r="F40" s="0" t="b">
        <v>1</v>
      </c>
      <c r="G40" s="0">
        <v>14558</v>
      </c>
      <c r="H40" s="0" t="b">
        <v>0</v>
      </c>
      <c r="I40" s="6">
        <v>939018</v>
      </c>
    </row>
    <row r="41">
      <c r="A41" s="0" t="s">
        <v>118</v>
      </c>
      <c r="B41" s="0">
        <v>1801</v>
      </c>
      <c r="C41" s="0" t="s">
        <v>119</v>
      </c>
      <c r="D41" s="0" t="s">
        <v>165</v>
      </c>
      <c r="E41" s="0">
        <v>12</v>
      </c>
      <c r="F41" s="0" t="b">
        <v>0</v>
      </c>
      <c r="G41" s="0">
        <v>482331</v>
      </c>
      <c r="H41" s="0" t="b">
        <v>0</v>
      </c>
      <c r="I41" s="6">
        <v>939023</v>
      </c>
    </row>
    <row r="42">
      <c r="A42" s="0" t="s">
        <v>120</v>
      </c>
      <c r="B42" s="0">
        <v>1801</v>
      </c>
      <c r="C42" s="0" t="s">
        <v>121</v>
      </c>
      <c r="D42" s="0" t="s">
        <v>166</v>
      </c>
      <c r="E42" s="0">
        <v>12</v>
      </c>
      <c r="F42" s="0" t="b">
        <v>0</v>
      </c>
      <c r="G42" s="0">
        <v>2949479</v>
      </c>
      <c r="H42" s="0" t="b">
        <v>1</v>
      </c>
      <c r="I42" s="6">
        <v>1058633</v>
      </c>
    </row>
    <row r="43">
      <c r="A43" s="0" t="s">
        <v>103</v>
      </c>
      <c r="B43" s="0">
        <v>1776</v>
      </c>
      <c r="C43" s="0" t="s">
        <v>101</v>
      </c>
      <c r="D43" s="0" t="s">
        <v>163</v>
      </c>
      <c r="E43" s="0">
        <v>4</v>
      </c>
      <c r="F43" s="0" t="b">
        <v>1</v>
      </c>
      <c r="G43" s="0">
        <v>520</v>
      </c>
      <c r="H43" s="0" t="b">
        <v>1</v>
      </c>
      <c r="I43" s="6">
        <v>1187171</v>
      </c>
    </row>
    <row r="44">
      <c r="A44" s="0" t="s">
        <v>21</v>
      </c>
      <c r="B44" s="0">
        <v>1602</v>
      </c>
      <c r="C44" s="0" t="s">
        <v>22</v>
      </c>
      <c r="D44" s="0" t="s">
        <v>141</v>
      </c>
      <c r="E44" s="0">
        <v>8</v>
      </c>
      <c r="F44" s="0" t="b">
        <v>1</v>
      </c>
      <c r="G44" s="0">
        <v>40</v>
      </c>
      <c r="H44" s="0" t="b">
        <v>0</v>
      </c>
      <c r="I44" s="6">
        <v>765897</v>
      </c>
    </row>
    <row r="45">
      <c r="A45" s="0" t="s">
        <v>104</v>
      </c>
      <c r="B45" s="0">
        <v>1776</v>
      </c>
      <c r="C45" s="0" t="s">
        <v>105</v>
      </c>
      <c r="D45" s="0" t="s">
        <v>144</v>
      </c>
      <c r="E45" s="0">
        <v>4</v>
      </c>
      <c r="F45" s="0" t="b">
        <v>1</v>
      </c>
      <c r="G45" s="0">
        <v>1</v>
      </c>
      <c r="H45" s="0" t="b">
        <v>0</v>
      </c>
      <c r="I45" s="6">
        <v>765874</v>
      </c>
    </row>
    <row r="46">
      <c r="A46" s="0" t="s">
        <v>24</v>
      </c>
      <c r="B46" s="0">
        <v>1602</v>
      </c>
      <c r="C46" s="0" t="s">
        <v>19</v>
      </c>
      <c r="D46" s="0" t="s">
        <v>167</v>
      </c>
      <c r="E46" s="0">
        <v>8</v>
      </c>
      <c r="F46" s="0" t="b">
        <v>1</v>
      </c>
      <c r="G46" s="0">
        <v>493</v>
      </c>
      <c r="H46" s="0" t="b">
        <v>0</v>
      </c>
      <c r="I46" s="6">
        <v>1307400</v>
      </c>
    </row>
    <row r="47">
      <c r="A47" s="0" t="s">
        <v>18</v>
      </c>
      <c r="B47" s="0">
        <v>1584</v>
      </c>
      <c r="C47" s="0" t="s">
        <v>19</v>
      </c>
      <c r="D47" s="0" t="s">
        <v>168</v>
      </c>
      <c r="E47" s="0">
        <v>8</v>
      </c>
      <c r="F47" s="0" t="b">
        <v>1</v>
      </c>
      <c r="G47" s="0">
        <v>706</v>
      </c>
      <c r="H47" s="0" t="b">
        <v>0</v>
      </c>
      <c r="I47" s="6">
        <v>765716</v>
      </c>
    </row>
    <row r="48">
      <c r="A48" s="0" t="s">
        <v>90</v>
      </c>
      <c r="B48" s="0">
        <v>1775</v>
      </c>
      <c r="C48" s="0" t="s">
        <v>91</v>
      </c>
      <c r="D48" s="0" t="s">
        <v>141</v>
      </c>
      <c r="E48" s="0">
        <v>12</v>
      </c>
      <c r="F48" s="0" t="b">
        <v>0</v>
      </c>
      <c r="G48" s="0">
        <v>427266</v>
      </c>
      <c r="H48" s="0" t="b">
        <v>1</v>
      </c>
      <c r="I48" s="6">
        <v>1380724</v>
      </c>
    </row>
    <row r="49">
      <c r="A49" s="0" t="s">
        <v>55</v>
      </c>
      <c r="B49" s="0">
        <v>1750</v>
      </c>
      <c r="C49" s="0" t="s">
        <v>56</v>
      </c>
      <c r="D49" s="0" t="s">
        <v>141</v>
      </c>
      <c r="E49" s="0">
        <v>4</v>
      </c>
      <c r="F49" s="0" t="b">
        <v>0</v>
      </c>
      <c r="G49" s="0">
        <v>452</v>
      </c>
      <c r="H49" s="0" t="b">
        <v>1</v>
      </c>
      <c r="I49" s="6">
        <v>1379295</v>
      </c>
    </row>
    <row r="50">
      <c r="A50" s="0" t="s">
        <v>169</v>
      </c>
      <c r="B50" s="0">
        <v>1874</v>
      </c>
      <c r="C50" s="0" t="s">
        <v>123</v>
      </c>
      <c r="D50" s="0" t="s">
        <v>141</v>
      </c>
      <c r="E50" s="0">
        <v>14</v>
      </c>
      <c r="F50" s="0" t="b">
        <v>1</v>
      </c>
      <c r="G50" s="0">
        <v>268</v>
      </c>
      <c r="H50" s="0" t="b">
        <v>1</v>
      </c>
      <c r="I50" s="6">
        <v>1295945</v>
      </c>
    </row>
    <row r="51">
      <c r="A51" s="0" t="s">
        <v>47</v>
      </c>
      <c r="B51" s="0">
        <v>1700</v>
      </c>
      <c r="C51" s="0" t="s">
        <v>48</v>
      </c>
      <c r="D51" s="0" t="s">
        <v>141</v>
      </c>
      <c r="E51" s="0">
        <v>4</v>
      </c>
      <c r="F51" s="0" t="b">
        <v>0</v>
      </c>
      <c r="G51" s="0">
        <v>120</v>
      </c>
      <c r="H51" s="0" t="b">
        <v>0</v>
      </c>
      <c r="I51" s="6">
        <v>1379419</v>
      </c>
    </row>
    <row r="52">
      <c r="A52" s="0" t="s">
        <v>107</v>
      </c>
      <c r="B52" s="0">
        <v>1776</v>
      </c>
      <c r="C52" s="0" t="s">
        <v>141</v>
      </c>
      <c r="D52" s="0" t="s">
        <v>170</v>
      </c>
      <c r="E52" s="0">
        <v>13</v>
      </c>
      <c r="F52" s="0" t="b">
        <v>1</v>
      </c>
      <c r="G52" s="0">
        <v>592353</v>
      </c>
      <c r="H52" s="0" t="b">
        <v>1</v>
      </c>
      <c r="I52" s="6">
        <v>940039</v>
      </c>
    </row>
    <row r="53">
      <c r="A53" s="0" t="s">
        <v>14</v>
      </c>
      <c r="B53" s="0">
        <v>1515</v>
      </c>
      <c r="C53" s="0" t="s">
        <v>141</v>
      </c>
      <c r="D53" s="0" t="s">
        <v>171</v>
      </c>
      <c r="E53" s="0">
        <v>8</v>
      </c>
      <c r="F53" s="0" t="b">
        <v>0</v>
      </c>
      <c r="G53" s="0">
        <v>24</v>
      </c>
      <c r="H53" s="0" t="b">
        <v>0</v>
      </c>
      <c r="I53" s="6">
        <v>1321468</v>
      </c>
    </row>
    <row r="54">
      <c r="A54" s="0" t="s">
        <v>132</v>
      </c>
      <c r="B54" s="0">
        <v>1905</v>
      </c>
      <c r="C54" s="0" t="s">
        <v>172</v>
      </c>
      <c r="D54" s="0" t="s">
        <v>141</v>
      </c>
      <c r="E54" s="0">
        <v>14</v>
      </c>
      <c r="F54" s="0" t="b">
        <v>0</v>
      </c>
      <c r="G54" s="0">
        <v>77</v>
      </c>
      <c r="H54" s="0" t="b">
        <v>0</v>
      </c>
      <c r="I54" s="6">
        <v>1155893</v>
      </c>
    </row>
    <row r="55">
      <c r="A55" s="0" t="s">
        <v>52</v>
      </c>
      <c r="B55" s="0">
        <v>1750</v>
      </c>
      <c r="C55" s="0" t="s">
        <v>173</v>
      </c>
      <c r="D55" s="0" t="s">
        <v>141</v>
      </c>
      <c r="E55" s="0">
        <v>4</v>
      </c>
      <c r="F55" s="0" t="b">
        <v>1</v>
      </c>
      <c r="G55" s="0">
        <v>4060</v>
      </c>
      <c r="H55" s="0" t="b">
        <v>0</v>
      </c>
      <c r="I55" s="6">
        <v>1180139</v>
      </c>
    </row>
  </sheetData>
  <sortState ref="A2:H54">
    <sortCondition ref="H2:H54"/>
  </sortState>
  <pageMargins left="0.7" right="0.7" top="0.75" bottom="0.75" header="0.3" footer="0.3"/>
  <pageSetup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heetViews>
  <sheetFormatPr defaultRowHeight="14.5" x14ac:dyDescent="0.35"/>
  <cols>
    <col min="1" max="1" width="33.8" customWidth="1"/>
    <col min="2" max="2" width="6.34" customWidth="1"/>
    <col min="3" max="3" width="18.6" customWidth="1"/>
    <col min="4" max="4" width="18.6" customWidth="1"/>
    <col min="5" max="5" width="8.3" customWidth="1"/>
    <col min="6" max="6" width="8.45" customWidth="1"/>
    <col min="7" max="7" width="8.45" customWidth="1"/>
    <col min="8" max="8" width="9.5" customWidth="1"/>
    <col min="9" max="9" width="8.45" customWidth="1"/>
  </cols>
  <sheetData>
    <row r="1">
      <c r="A1" s="0" t="s">
        <v>0</v>
      </c>
      <c r="B1" s="0" t="s">
        <v>2</v>
      </c>
      <c r="C1" s="0" t="s">
        <v>3</v>
      </c>
      <c r="D1" s="0" t="s">
        <v>5</v>
      </c>
      <c r="E1" s="0" t="s">
        <v>136</v>
      </c>
      <c r="F1" s="0" t="s">
        <v>137</v>
      </c>
      <c r="G1" s="0" t="s">
        <v>138</v>
      </c>
      <c r="H1" s="0" t="s">
        <v>139</v>
      </c>
      <c r="I1" s="0" t="s">
        <v>140</v>
      </c>
    </row>
    <row r="2">
      <c r="A2" s="0" t="s">
        <v>62</v>
      </c>
      <c r="B2" s="0">
        <v>1760</v>
      </c>
      <c r="C2" s="0" t="s">
        <v>63</v>
      </c>
      <c r="D2" s="0" t="s">
        <v>141</v>
      </c>
      <c r="E2" s="0">
        <v>4</v>
      </c>
      <c r="F2" s="0" t="b">
        <v>1</v>
      </c>
      <c r="G2" s="0">
        <v>551</v>
      </c>
      <c r="H2" s="0" t="b">
        <v>1</v>
      </c>
      <c r="I2" s="0">
        <v>766382</v>
      </c>
    </row>
    <row r="3">
      <c r="A3" s="0" t="s">
        <v>92</v>
      </c>
      <c r="B3" s="0">
        <v>1776</v>
      </c>
      <c r="C3" s="0" t="s">
        <v>93</v>
      </c>
      <c r="D3" s="0" t="s">
        <v>144</v>
      </c>
      <c r="E3" s="0">
        <v>4</v>
      </c>
      <c r="F3" s="0" t="b">
        <v>0</v>
      </c>
      <c r="G3" s="0">
        <v>89</v>
      </c>
      <c r="H3" s="0" t="b">
        <v>1</v>
      </c>
      <c r="I3" s="0">
        <v>1418798</v>
      </c>
    </row>
    <row r="4">
      <c r="A4" s="0" t="s">
        <v>72</v>
      </c>
      <c r="B4" s="0">
        <v>1770</v>
      </c>
      <c r="C4" s="0" t="s">
        <v>73</v>
      </c>
      <c r="D4" s="0" t="s">
        <v>141</v>
      </c>
      <c r="E4" s="0">
        <v>4</v>
      </c>
      <c r="F4" s="0" t="b">
        <v>0</v>
      </c>
      <c r="G4" s="0">
        <v>500</v>
      </c>
      <c r="H4" s="0" t="b">
        <v>1</v>
      </c>
      <c r="I4" s="0">
        <v>1320138</v>
      </c>
    </row>
    <row r="5">
      <c r="A5" s="0" t="s">
        <v>84</v>
      </c>
      <c r="B5" s="0">
        <v>1775</v>
      </c>
      <c r="C5" s="0" t="s">
        <v>85</v>
      </c>
      <c r="D5" s="0" t="s">
        <v>146</v>
      </c>
      <c r="E5" s="0">
        <v>12</v>
      </c>
      <c r="F5" s="0" t="b">
        <v>0</v>
      </c>
      <c r="G5" s="0">
        <v>21228</v>
      </c>
      <c r="H5" s="0" t="b">
        <v>1</v>
      </c>
      <c r="I5" s="0">
        <v>1056085</v>
      </c>
    </row>
    <row r="6">
      <c r="A6" s="0" t="s">
        <v>74</v>
      </c>
      <c r="B6" s="0">
        <v>1770</v>
      </c>
      <c r="C6" s="0" t="s">
        <v>141</v>
      </c>
      <c r="D6" s="0" t="s">
        <v>147</v>
      </c>
      <c r="E6" s="0">
        <v>12</v>
      </c>
      <c r="F6" s="0" t="b">
        <v>0</v>
      </c>
      <c r="G6" s="0">
        <v>85113</v>
      </c>
      <c r="H6" s="0" t="b">
        <v>1</v>
      </c>
      <c r="I6" s="0">
        <v>1056054</v>
      </c>
    </row>
    <row r="7">
      <c r="A7" s="0" t="s">
        <v>86</v>
      </c>
      <c r="B7" s="0">
        <v>1775</v>
      </c>
      <c r="C7" s="0" t="s">
        <v>87</v>
      </c>
      <c r="D7" s="0" t="s">
        <v>148</v>
      </c>
      <c r="E7" s="0">
        <v>12</v>
      </c>
      <c r="F7" s="0" t="b">
        <v>0</v>
      </c>
      <c r="G7" s="0">
        <v>284</v>
      </c>
      <c r="H7" s="0" t="b">
        <v>1</v>
      </c>
      <c r="I7" s="0">
        <v>1056080</v>
      </c>
    </row>
    <row r="8">
      <c r="A8" s="0" t="s">
        <v>114</v>
      </c>
      <c r="B8" s="0">
        <v>1801</v>
      </c>
      <c r="C8" s="0" t="s">
        <v>141</v>
      </c>
      <c r="D8" s="0" t="s">
        <v>149</v>
      </c>
      <c r="E8" s="0">
        <v>12</v>
      </c>
      <c r="F8" s="0" t="b">
        <v>0</v>
      </c>
      <c r="G8" s="0">
        <v>51601</v>
      </c>
      <c r="H8" s="0" t="b">
        <v>1</v>
      </c>
      <c r="I8" s="0">
        <v>917459</v>
      </c>
    </row>
    <row r="9">
      <c r="A9" s="0" t="s">
        <v>135</v>
      </c>
      <c r="B9" s="0">
        <v>1917</v>
      </c>
      <c r="C9" s="0" t="s">
        <v>123</v>
      </c>
      <c r="D9" s="0" t="s">
        <v>141</v>
      </c>
      <c r="E9" s="0">
        <v>14</v>
      </c>
      <c r="F9" s="0" t="b">
        <v>0</v>
      </c>
      <c r="G9" s="0">
        <v>658</v>
      </c>
      <c r="H9" s="0" t="b">
        <v>1</v>
      </c>
      <c r="I9" s="0">
        <v>1275707</v>
      </c>
    </row>
    <row r="10">
      <c r="A10" s="0" t="s">
        <v>59</v>
      </c>
      <c r="B10" s="0">
        <v>1750</v>
      </c>
      <c r="C10" s="0" t="s">
        <v>60</v>
      </c>
      <c r="D10" s="0" t="s">
        <v>141</v>
      </c>
      <c r="E10" s="0">
        <v>4</v>
      </c>
      <c r="F10" s="0" t="b">
        <v>1</v>
      </c>
      <c r="G10" s="0">
        <v>14</v>
      </c>
      <c r="H10" s="0" t="b">
        <v>1</v>
      </c>
      <c r="I10" s="0">
        <v>1235046</v>
      </c>
    </row>
    <row r="11">
      <c r="A11" s="0" t="s">
        <v>49</v>
      </c>
      <c r="B11" s="0">
        <v>1740</v>
      </c>
      <c r="C11" s="0" t="s">
        <v>50</v>
      </c>
      <c r="D11" s="0" t="s">
        <v>151</v>
      </c>
      <c r="E11" s="0">
        <v>12</v>
      </c>
      <c r="F11" s="0" t="b">
        <v>1</v>
      </c>
      <c r="G11" s="0">
        <v>22952</v>
      </c>
      <c r="H11" s="0" t="b">
        <v>1</v>
      </c>
      <c r="I11" s="0">
        <v>780745</v>
      </c>
    </row>
    <row r="12">
      <c r="A12" s="0" t="s">
        <v>69</v>
      </c>
      <c r="B12" s="0">
        <v>1770</v>
      </c>
      <c r="C12" s="0" t="s">
        <v>70</v>
      </c>
      <c r="D12" s="0" t="s">
        <v>154</v>
      </c>
      <c r="E12" s="0">
        <v>8</v>
      </c>
      <c r="F12" s="0" t="b">
        <v>0</v>
      </c>
      <c r="G12" s="0">
        <v>9</v>
      </c>
      <c r="H12" s="0" t="b">
        <v>1</v>
      </c>
      <c r="I12" s="0">
        <v>73117</v>
      </c>
    </row>
    <row r="13">
      <c r="A13" s="0" t="s">
        <v>88</v>
      </c>
      <c r="B13" s="0">
        <v>1775</v>
      </c>
      <c r="C13" s="0" t="s">
        <v>89</v>
      </c>
      <c r="D13" s="0" t="s">
        <v>155</v>
      </c>
      <c r="E13" s="0">
        <v>4</v>
      </c>
      <c r="F13" s="0" t="b">
        <v>0</v>
      </c>
      <c r="G13" s="0">
        <v>575</v>
      </c>
      <c r="H13" s="0" t="b">
        <v>1</v>
      </c>
      <c r="I13" s="0">
        <v>1378525</v>
      </c>
    </row>
    <row r="14">
      <c r="A14" s="0" t="s">
        <v>75</v>
      </c>
      <c r="B14" s="0">
        <v>1770</v>
      </c>
      <c r="C14" s="0" t="s">
        <v>76</v>
      </c>
      <c r="D14" s="0" t="s">
        <v>157</v>
      </c>
      <c r="E14" s="0">
        <v>4</v>
      </c>
      <c r="F14" s="0" t="b">
        <v>1</v>
      </c>
      <c r="G14" s="0">
        <v>132</v>
      </c>
      <c r="H14" s="0" t="b">
        <v>1</v>
      </c>
      <c r="I14" s="0">
        <v>1229432</v>
      </c>
    </row>
    <row r="15">
      <c r="A15" s="0" t="s">
        <v>98</v>
      </c>
      <c r="B15" s="0">
        <v>1776</v>
      </c>
      <c r="C15" s="0" t="s">
        <v>141</v>
      </c>
      <c r="D15" s="0" t="s">
        <v>159</v>
      </c>
      <c r="E15" s="0">
        <v>4</v>
      </c>
      <c r="F15" s="0" t="b">
        <v>1</v>
      </c>
      <c r="G15" s="0">
        <v>42742</v>
      </c>
      <c r="H15" s="0" t="b">
        <v>1</v>
      </c>
      <c r="I15" s="0">
        <v>1186349</v>
      </c>
    </row>
    <row r="16">
      <c r="A16" s="0" t="s">
        <v>115</v>
      </c>
      <c r="B16" s="0">
        <v>1801</v>
      </c>
      <c r="C16" s="0" t="s">
        <v>116</v>
      </c>
      <c r="D16" s="0" t="s">
        <v>141</v>
      </c>
      <c r="E16" s="0">
        <v>12</v>
      </c>
      <c r="F16" s="0" t="b">
        <v>1</v>
      </c>
      <c r="G16" s="0">
        <v>7195</v>
      </c>
      <c r="H16" s="0" t="b">
        <v>1</v>
      </c>
      <c r="I16" s="0">
        <v>765223</v>
      </c>
    </row>
    <row r="17">
      <c r="A17" s="0" t="s">
        <v>68</v>
      </c>
      <c r="B17" s="0">
        <v>1760</v>
      </c>
      <c r="C17" s="0" t="s">
        <v>141</v>
      </c>
      <c r="D17" s="0" t="s">
        <v>141</v>
      </c>
      <c r="E17" s="0">
        <v>12</v>
      </c>
      <c r="F17" s="0" t="b">
        <v>0</v>
      </c>
      <c r="G17" s="0">
        <v>87485</v>
      </c>
      <c r="H17" s="0" t="b">
        <v>1</v>
      </c>
      <c r="I17" s="0">
        <v>765131</v>
      </c>
    </row>
    <row r="18">
      <c r="A18" s="0" t="s">
        <v>120</v>
      </c>
      <c r="B18" s="0">
        <v>1801</v>
      </c>
      <c r="C18" s="0" t="s">
        <v>121</v>
      </c>
      <c r="D18" s="0" t="s">
        <v>166</v>
      </c>
      <c r="E18" s="0">
        <v>12</v>
      </c>
      <c r="F18" s="0" t="b">
        <v>0</v>
      </c>
      <c r="G18" s="0">
        <v>2949479</v>
      </c>
      <c r="H18" s="0" t="b">
        <v>1</v>
      </c>
      <c r="I18" s="0">
        <v>1058633</v>
      </c>
    </row>
    <row r="19">
      <c r="A19" s="0" t="s">
        <v>103</v>
      </c>
      <c r="B19" s="0">
        <v>1776</v>
      </c>
      <c r="C19" s="0" t="s">
        <v>101</v>
      </c>
      <c r="D19" s="0" t="s">
        <v>163</v>
      </c>
      <c r="E19" s="0">
        <v>4</v>
      </c>
      <c r="F19" s="0" t="b">
        <v>1</v>
      </c>
      <c r="G19" s="0">
        <v>520</v>
      </c>
      <c r="H19" s="0" t="b">
        <v>1</v>
      </c>
      <c r="I19" s="0">
        <v>1187171</v>
      </c>
    </row>
    <row r="20">
      <c r="A20" s="0" t="s">
        <v>90</v>
      </c>
      <c r="B20" s="0">
        <v>1775</v>
      </c>
      <c r="C20" s="0" t="s">
        <v>91</v>
      </c>
      <c r="D20" s="0" t="s">
        <v>141</v>
      </c>
      <c r="E20" s="0">
        <v>12</v>
      </c>
      <c r="F20" s="0" t="b">
        <v>0</v>
      </c>
      <c r="G20" s="0">
        <v>427266</v>
      </c>
      <c r="H20" s="0" t="b">
        <v>1</v>
      </c>
      <c r="I20" s="0">
        <v>1380724</v>
      </c>
    </row>
    <row r="21">
      <c r="A21" s="0" t="s">
        <v>55</v>
      </c>
      <c r="B21" s="0">
        <v>1750</v>
      </c>
      <c r="C21" s="0" t="s">
        <v>56</v>
      </c>
      <c r="D21" s="0" t="s">
        <v>141</v>
      </c>
      <c r="E21" s="0">
        <v>4</v>
      </c>
      <c r="F21" s="0" t="b">
        <v>0</v>
      </c>
      <c r="G21" s="0">
        <v>452</v>
      </c>
      <c r="H21" s="0" t="b">
        <v>1</v>
      </c>
      <c r="I21" s="0">
        <v>1379295</v>
      </c>
    </row>
    <row r="22">
      <c r="A22" s="0" t="s">
        <v>107</v>
      </c>
      <c r="B22" s="0">
        <v>1776</v>
      </c>
      <c r="C22" s="0" t="s">
        <v>141</v>
      </c>
      <c r="D22" s="0" t="s">
        <v>170</v>
      </c>
      <c r="E22" s="0">
        <v>13</v>
      </c>
      <c r="F22" s="0" t="b">
        <v>1</v>
      </c>
      <c r="G22" s="0">
        <v>592353</v>
      </c>
      <c r="H22" s="0" t="b">
        <v>1</v>
      </c>
      <c r="I22" s="0">
        <v>940039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customWidth="1" style="2"/>
    <col min="2" max="2" bestFit="1" width="10" customWidth="1" style="2"/>
    <col min="3" max="3" bestFit="1" width="6.1796875" customWidth="1" style="2"/>
    <col min="4" max="4" bestFit="1" width="24.54296875" customWidth="1" style="2"/>
    <col min="5" max="5" bestFit="1" width="12" customWidth="1" style="2"/>
    <col min="6" max="6" width="27.54296875" customWidth="1" style="2"/>
    <col min="7" max="7" bestFit="1" width="16.453125" customWidth="1" style="2"/>
    <col min="8" max="9" bestFit="1" width="16.54296875" customWidth="1" style="2"/>
    <col min="10" max="10" bestFit="1" width="7.1796875" customWidth="1" style="2"/>
    <col min="11" max="11" bestFit="1" width="13.1796875" customWidth="1" style="2"/>
    <col min="12" max="12" bestFit="1" width="12.54296875" customWidth="1" style="2"/>
    <col min="13" max="13" bestFit="1" width="28.1796875" customWidth="1" style="2"/>
    <col min="14" max="14" bestFit="1" width="42.26953125" customWidth="1" style="2"/>
    <col min="15" max="20" width="8.7265625" customWidth="1" style="2"/>
    <col min="21" max="16384" width="8.7265625" customWidth="1" style="2"/>
  </cols>
  <sheetData>
    <row r="1">
      <c r="A1" s="3" t="s">
        <v>0</v>
      </c>
      <c r="B1" s="3" t="s">
        <v>1</v>
      </c>
      <c r="C1" s="3" t="s">
        <v>2</v>
      </c>
      <c r="D1" s="3" t="s">
        <v>3</v>
      </c>
      <c r="E1" s="3" t="s">
        <v>4</v>
      </c>
      <c r="F1" s="3" t="s">
        <v>5</v>
      </c>
      <c r="G1" s="3" t="s">
        <v>6</v>
      </c>
      <c r="H1" s="3" t="s">
        <v>7</v>
      </c>
      <c r="I1" s="3" t="s">
        <v>8</v>
      </c>
      <c r="J1" s="3" t="s">
        <v>9</v>
      </c>
      <c r="K1" s="3" t="s">
        <v>10</v>
      </c>
      <c r="L1" s="3" t="s">
        <v>11</v>
      </c>
      <c r="M1" s="3" t="s">
        <v>12</v>
      </c>
      <c r="N1" s="3" t="s">
        <v>13</v>
      </c>
    </row>
    <row r="2">
      <c r="A2" s="3" t="s">
        <v>14</v>
      </c>
      <c r="B2" s="3">
        <f ref="B2:B33" t="shared" si="0">LEN(A2)</f>
        <v>46</v>
      </c>
      <c r="C2" s="3">
        <v>1515</v>
      </c>
      <c r="D2" s="3"/>
      <c r="E2" s="3">
        <f ref="E2:E33" t="shared" si="1">LEN(D2)</f>
        <v>0</v>
      </c>
      <c r="F2" s="3"/>
      <c r="G2" s="3">
        <f ref="G2:G33" t="shared" si="2">LEN(F2)</f>
        <v>0</v>
      </c>
      <c r="H2" s="3">
        <v>8</v>
      </c>
      <c r="I2" s="3"/>
      <c r="J2" s="3" t="b">
        <f ref="J2:J33" t="shared" si="3">NOT(ISBLANK(I2))</f>
        <v>0</v>
      </c>
      <c r="K2" s="3" t="b">
        <v>0</v>
      </c>
      <c r="L2" s="3">
        <v>1321468</v>
      </c>
      <c r="M2" s="3">
        <v>20</v>
      </c>
      <c r="N2" s="3">
        <f>(M2 - MIN(M2:M55)) / ((MAX(M2:M55) - MIN(M2:M55)) / 2)</f>
        <v>6.9954203314896509E-05</v>
      </c>
    </row>
    <row r="3">
      <c r="A3" s="3" t="s">
        <v>15</v>
      </c>
      <c r="B3" s="3">
        <f t="shared" si="0"/>
        <v>151</v>
      </c>
      <c r="C3" s="3">
        <v>1550</v>
      </c>
      <c r="D3" s="3" t="s">
        <v>16</v>
      </c>
      <c r="E3" s="3">
        <f t="shared" si="1"/>
        <v>14</v>
      </c>
      <c r="F3" s="3"/>
      <c r="G3" s="3">
        <f t="shared" si="2"/>
        <v>0</v>
      </c>
      <c r="H3" s="3">
        <v>8</v>
      </c>
      <c r="I3" s="3" t="s">
        <v>17</v>
      </c>
      <c r="J3" s="3" t="b">
        <f t="shared" si="3"/>
        <v>1</v>
      </c>
      <c r="K3" s="3" t="b">
        <v>0</v>
      </c>
      <c r="L3" s="3">
        <v>766026</v>
      </c>
      <c r="M3" s="3">
        <v>11</v>
      </c>
      <c r="N3" s="3">
        <f>(M3 - MIN(M2:M55)) / ((MAX(M2:M55) - MIN(M2:M55)) / 2)</f>
        <v>2.7981681325958605E-05</v>
      </c>
    </row>
    <row r="4">
      <c r="A4" s="3" t="s">
        <v>18</v>
      </c>
      <c r="B4" s="3">
        <f t="shared" si="0"/>
        <v>245</v>
      </c>
      <c r="C4" s="3">
        <v>1584</v>
      </c>
      <c r="D4" s="3" t="s">
        <v>19</v>
      </c>
      <c r="E4" s="3">
        <f t="shared" si="1"/>
        <v>13</v>
      </c>
      <c r="F4" s="3"/>
      <c r="G4" s="3">
        <f t="shared" si="2"/>
        <v>0</v>
      </c>
      <c r="H4" s="3">
        <v>8</v>
      </c>
      <c r="I4" s="3" t="s">
        <v>20</v>
      </c>
      <c r="J4" s="3" t="b">
        <f t="shared" si="3"/>
        <v>1</v>
      </c>
      <c r="K4" s="3" t="b">
        <v>0</v>
      </c>
      <c r="L4" s="3">
        <v>765716</v>
      </c>
      <c r="M4" s="3">
        <v>11</v>
      </c>
      <c r="N4" s="3">
        <f>(M4 - MIN(M2:M55)) / ((MAX(M2:M55) - MIN(M2:M55)) / 2)</f>
        <v>2.7981681325958605E-05</v>
      </c>
    </row>
    <row r="5">
      <c r="A5" s="3" t="s">
        <v>21</v>
      </c>
      <c r="B5" s="3">
        <f t="shared" si="0"/>
        <v>135</v>
      </c>
      <c r="C5" s="3">
        <v>1602</v>
      </c>
      <c r="D5" s="3" t="s">
        <v>22</v>
      </c>
      <c r="E5" s="3">
        <f t="shared" si="1"/>
        <v>18</v>
      </c>
      <c r="F5" s="3"/>
      <c r="G5" s="3">
        <f t="shared" si="2"/>
        <v>0</v>
      </c>
      <c r="H5" s="3">
        <v>8</v>
      </c>
      <c r="I5" s="3" t="s">
        <v>23</v>
      </c>
      <c r="J5" s="3" t="b">
        <f t="shared" si="3"/>
        <v>1</v>
      </c>
      <c r="K5" s="3" t="b">
        <v>0</v>
      </c>
      <c r="L5" s="3">
        <v>765897</v>
      </c>
      <c r="M5" s="3">
        <v>66</v>
      </c>
      <c r="N5" s="3">
        <f>(M5 - MIN(M2:M55)) /((MAX(M2:M55) - MIN(M2:M55)) / 2)</f>
        <v>0.00028448042681391249</v>
      </c>
    </row>
    <row r="6">
      <c r="A6" s="3" t="s">
        <v>24</v>
      </c>
      <c r="B6" s="3">
        <f t="shared" si="0"/>
        <v>221</v>
      </c>
      <c r="C6" s="3">
        <v>1602</v>
      </c>
      <c r="D6" s="3" t="s">
        <v>19</v>
      </c>
      <c r="E6" s="3">
        <f t="shared" si="1"/>
        <v>13</v>
      </c>
      <c r="F6" s="3"/>
      <c r="G6" s="3">
        <f t="shared" si="2"/>
        <v>0</v>
      </c>
      <c r="H6" s="3">
        <v>8</v>
      </c>
      <c r="I6" s="3" t="s">
        <v>25</v>
      </c>
      <c r="J6" s="3" t="b">
        <f t="shared" si="3"/>
        <v>1</v>
      </c>
      <c r="K6" s="3" t="b">
        <v>0</v>
      </c>
      <c r="L6" s="3">
        <v>1307400</v>
      </c>
      <c r="M6" s="3">
        <v>10</v>
      </c>
      <c r="N6" s="3">
        <f>(M6 - MIN(M2:M55)) / ((MAX(M2:M55) - MIN(M2:M55)) / 2)</f>
        <v>2.3318067771632171E-05</v>
      </c>
    </row>
    <row r="7">
      <c r="A7" s="3" t="s">
        <v>26</v>
      </c>
      <c r="B7" s="3">
        <f t="shared" si="0"/>
        <v>110</v>
      </c>
      <c r="C7" s="3">
        <v>1605</v>
      </c>
      <c r="D7" s="3" t="s">
        <v>27</v>
      </c>
      <c r="E7" s="3">
        <f t="shared" si="1"/>
        <v>13</v>
      </c>
      <c r="F7" s="3"/>
      <c r="G7" s="3">
        <f t="shared" si="2"/>
        <v>0</v>
      </c>
      <c r="H7" s="3">
        <v>4</v>
      </c>
      <c r="I7" s="3" t="s">
        <v>28</v>
      </c>
      <c r="J7" s="3" t="b">
        <f t="shared" si="3"/>
        <v>1</v>
      </c>
      <c r="K7" s="3" t="b">
        <v>0</v>
      </c>
      <c r="L7" s="3">
        <v>766189</v>
      </c>
      <c r="M7" s="3">
        <v>6</v>
      </c>
      <c r="N7" s="3">
        <f>(M7 - MIN(M2:M55)) / ((MAX(M2:M55) - MIN(M2:M55)) / 2)</f>
        <v>4.6636135543264342E-06</v>
      </c>
    </row>
    <row r="8">
      <c r="A8" s="3" t="s">
        <v>29</v>
      </c>
      <c r="B8" s="3">
        <f t="shared" si="0"/>
        <v>73</v>
      </c>
      <c r="C8" s="3">
        <v>1607</v>
      </c>
      <c r="D8" s="3" t="s">
        <v>30</v>
      </c>
      <c r="E8" s="3">
        <f t="shared" si="1"/>
        <v>14</v>
      </c>
      <c r="F8" s="3"/>
      <c r="G8" s="3">
        <f t="shared" si="2"/>
        <v>0</v>
      </c>
      <c r="H8" s="3">
        <v>4</v>
      </c>
      <c r="I8" s="3"/>
      <c r="J8" s="3" t="b">
        <f t="shared" si="3"/>
        <v>0</v>
      </c>
      <c r="K8" s="3" t="b">
        <v>0</v>
      </c>
      <c r="L8" s="3">
        <v>766165</v>
      </c>
      <c r="M8" s="3">
        <v>20</v>
      </c>
      <c r="N8" s="3">
        <f>(M8 - MIN(M2:M55)) / ((MAX(M2:M55) - MIN(M2:M55)) / 2)</f>
        <v>6.9954203314896509E-05</v>
      </c>
    </row>
    <row r="9">
      <c r="A9" s="3" t="s">
        <v>31</v>
      </c>
      <c r="B9" s="3">
        <f t="shared" si="0"/>
        <v>33</v>
      </c>
      <c r="C9" s="3">
        <v>1608</v>
      </c>
      <c r="D9" s="3" t="s">
        <v>32</v>
      </c>
      <c r="E9" s="3">
        <f t="shared" si="1"/>
        <v>7</v>
      </c>
      <c r="F9" s="3"/>
      <c r="G9" s="3">
        <f t="shared" si="2"/>
        <v>0</v>
      </c>
      <c r="H9" s="3">
        <v>8</v>
      </c>
      <c r="I9" s="3" t="s">
        <v>33</v>
      </c>
      <c r="J9" s="3" t="b">
        <f t="shared" si="3"/>
        <v>1</v>
      </c>
      <c r="K9" s="3" t="b">
        <v>0</v>
      </c>
      <c r="L9" s="3">
        <v>1200517</v>
      </c>
      <c r="M9" s="3">
        <v>45419</v>
      </c>
      <c r="N9" s="3">
        <f>(M9 - MIN(M2:M55)) / ((MAX(M2:M55) - MIN(M2:M55)) / 2)</f>
        <v>0.21179334595618068</v>
      </c>
    </row>
    <row r="10">
      <c r="A10" s="3" t="s">
        <v>34</v>
      </c>
      <c r="B10" s="3">
        <f t="shared" si="0"/>
        <v>129</v>
      </c>
      <c r="C10" s="3">
        <v>1609</v>
      </c>
      <c r="D10" s="3" t="s">
        <v>35</v>
      </c>
      <c r="E10" s="3">
        <f t="shared" si="1"/>
        <v>13</v>
      </c>
      <c r="F10" s="3"/>
      <c r="G10" s="3">
        <f t="shared" si="2"/>
        <v>0</v>
      </c>
      <c r="H10" s="3">
        <v>8</v>
      </c>
      <c r="I10" s="3" t="s">
        <v>36</v>
      </c>
      <c r="J10" s="3" t="b">
        <f t="shared" si="3"/>
        <v>1</v>
      </c>
      <c r="K10" s="3" t="b">
        <v>0</v>
      </c>
      <c r="L10" s="3">
        <v>1299100</v>
      </c>
      <c r="M10" s="3">
        <v>32</v>
      </c>
      <c r="N10" s="3">
        <f>(M10 - MIN(M2:M55)) / ((MAX(M2:M55) - MIN(M2:M55)) / 2)</f>
        <v>0.00012591756596681372</v>
      </c>
    </row>
    <row r="11">
      <c r="A11" s="3" t="s">
        <v>37</v>
      </c>
      <c r="B11" s="3">
        <f t="shared" si="0"/>
        <v>30</v>
      </c>
      <c r="C11" s="3">
        <v>1610</v>
      </c>
      <c r="D11" s="3" t="s">
        <v>38</v>
      </c>
      <c r="E11" s="3">
        <f t="shared" si="1"/>
        <v>8</v>
      </c>
      <c r="F11" s="3"/>
      <c r="G11" s="3">
        <f t="shared" si="2"/>
        <v>0</v>
      </c>
      <c r="H11" s="3">
        <v>8</v>
      </c>
      <c r="I11" s="3"/>
      <c r="J11" s="3" t="b">
        <f t="shared" si="3"/>
        <v>0</v>
      </c>
      <c r="K11" s="3" t="b">
        <v>0</v>
      </c>
      <c r="L11" s="3">
        <v>1214657</v>
      </c>
      <c r="M11" s="3">
        <v>23</v>
      </c>
      <c r="N11" s="3">
        <f>(M11 - MIN(M2:M55)) / ((MAX(M2:M55) - MIN(M2:M55)) / 2)</f>
        <v>8.3945043977875822E-05</v>
      </c>
    </row>
    <row r="12">
      <c r="A12" s="3" t="s">
        <v>39</v>
      </c>
      <c r="B12" s="3">
        <f t="shared" si="0"/>
        <v>10</v>
      </c>
      <c r="C12" s="3">
        <v>1615</v>
      </c>
      <c r="D12" s="3"/>
      <c r="E12" s="3">
        <f t="shared" si="1"/>
        <v>0</v>
      </c>
      <c r="F12" s="3"/>
      <c r="G12" s="3">
        <f t="shared" si="2"/>
        <v>0</v>
      </c>
      <c r="H12" s="3">
        <v>4</v>
      </c>
      <c r="I12" s="3"/>
      <c r="J12" s="3" t="b">
        <f t="shared" si="3"/>
        <v>0</v>
      </c>
      <c r="K12" s="3" t="b">
        <v>0</v>
      </c>
      <c r="L12" s="3">
        <v>1201159</v>
      </c>
      <c r="M12" s="3">
        <v>172</v>
      </c>
      <c r="N12" s="3">
        <f>(M12 -MIN(M2:M55)) / ((MAX(M2:M55) - MIN(M2:M55)) / 2)</f>
        <v>0.00077882346357251457</v>
      </c>
    </row>
    <row r="13">
      <c r="A13" s="3" t="s">
        <v>40</v>
      </c>
      <c r="B13" s="3">
        <f t="shared" si="0"/>
        <v>57</v>
      </c>
      <c r="C13" s="3">
        <v>1659</v>
      </c>
      <c r="D13" s="3" t="s">
        <v>41</v>
      </c>
      <c r="E13" s="3">
        <f t="shared" si="1"/>
        <v>21</v>
      </c>
      <c r="F13" s="3"/>
      <c r="G13" s="3">
        <f t="shared" si="2"/>
        <v>0</v>
      </c>
      <c r="H13" s="3">
        <v>14</v>
      </c>
      <c r="I13" s="3"/>
      <c r="J13" s="3" t="b">
        <f t="shared" si="3"/>
        <v>0</v>
      </c>
      <c r="K13" s="3" t="b">
        <v>0</v>
      </c>
      <c r="L13" s="3">
        <v>764847</v>
      </c>
      <c r="M13" s="3">
        <v>113</v>
      </c>
      <c r="N13" s="3">
        <f>(M13 - MIN(M13:M66)) / ((MAX(M2:M55) - MIN(M2:M55)) / 2)</f>
        <v>0.00050367026386725488</v>
      </c>
    </row>
    <row r="14">
      <c r="A14" s="3" t="s">
        <v>42</v>
      </c>
      <c r="B14" s="3">
        <f t="shared" si="0"/>
        <v>153</v>
      </c>
      <c r="C14" s="3">
        <v>1700</v>
      </c>
      <c r="D14" s="3" t="s">
        <v>43</v>
      </c>
      <c r="E14" s="3">
        <f t="shared" si="1"/>
        <v>12</v>
      </c>
      <c r="F14" s="3"/>
      <c r="G14" s="3">
        <f t="shared" si="2"/>
        <v>0</v>
      </c>
      <c r="H14" s="3">
        <v>4</v>
      </c>
      <c r="I14" s="3"/>
      <c r="J14" s="3" t="b">
        <f t="shared" si="3"/>
        <v>0</v>
      </c>
      <c r="K14" s="3" t="b">
        <v>0</v>
      </c>
      <c r="L14" s="3">
        <v>1225395</v>
      </c>
      <c r="M14" s="3">
        <v>8</v>
      </c>
      <c r="N14" s="3">
        <f>(M14 -MIN(M2:M55)) / ((MAX(M2:M55) - MIN(M2:M55)) / 2)</f>
        <v>1.3990840662979303E-05</v>
      </c>
    </row>
    <row r="15">
      <c r="A15" s="3" t="s">
        <v>44</v>
      </c>
      <c r="B15" s="3">
        <f t="shared" si="0"/>
        <v>25</v>
      </c>
      <c r="C15" s="3">
        <v>1700</v>
      </c>
      <c r="D15" s="3" t="s">
        <v>45</v>
      </c>
      <c r="E15" s="3">
        <f t="shared" si="1"/>
        <v>6</v>
      </c>
      <c r="F15" s="3"/>
      <c r="G15" s="3">
        <f t="shared" si="2"/>
        <v>0</v>
      </c>
      <c r="H15" s="3">
        <v>4</v>
      </c>
      <c r="I15" s="3" t="s">
        <v>46</v>
      </c>
      <c r="J15" s="3" t="b">
        <f t="shared" si="3"/>
        <v>1</v>
      </c>
      <c r="K15" s="3" t="b">
        <v>0</v>
      </c>
      <c r="L15" s="3">
        <v>766839</v>
      </c>
      <c r="M15" s="3">
        <v>12</v>
      </c>
      <c r="N15" s="3">
        <f>(M15 - MIN(M2:M55)) / ((MAX(M2:M55) - MIN(M2:M55)) / 2)</f>
        <v>3.2645294880285043E-05</v>
      </c>
    </row>
    <row r="16">
      <c r="A16" s="3" t="s">
        <v>47</v>
      </c>
      <c r="B16" s="3">
        <f t="shared" si="0"/>
        <v>84</v>
      </c>
      <c r="C16" s="3">
        <v>1700</v>
      </c>
      <c r="D16" s="3" t="s">
        <v>48</v>
      </c>
      <c r="E16" s="3">
        <f t="shared" si="1"/>
        <v>16</v>
      </c>
      <c r="F16" s="3"/>
      <c r="G16" s="3">
        <f t="shared" si="2"/>
        <v>0</v>
      </c>
      <c r="H16" s="3">
        <v>4</v>
      </c>
      <c r="I16" s="3"/>
      <c r="J16" s="3" t="b">
        <f t="shared" si="3"/>
        <v>0</v>
      </c>
      <c r="K16" s="3" t="b">
        <v>0</v>
      </c>
      <c r="L16" s="3">
        <v>1379419</v>
      </c>
      <c r="M16" s="3">
        <v>29</v>
      </c>
      <c r="N16" s="3">
        <f>(M16 - MIN(M2:M55)) /((MAX(M2:M55) - MIN(M2:M55)) / 2)</f>
        <v>0.00011192672530383442</v>
      </c>
    </row>
    <row r="17">
      <c r="A17" s="3" t="s">
        <v>49</v>
      </c>
      <c r="B17" s="3">
        <f t="shared" si="0"/>
        <v>82</v>
      </c>
      <c r="C17" s="3">
        <v>1740</v>
      </c>
      <c r="D17" s="3" t="s">
        <v>50</v>
      </c>
      <c r="E17" s="3">
        <f t="shared" si="1"/>
        <v>11</v>
      </c>
      <c r="F17" s="3"/>
      <c r="G17" s="3">
        <f t="shared" si="2"/>
        <v>0</v>
      </c>
      <c r="H17" s="3">
        <v>12</v>
      </c>
      <c r="I17" s="3" t="s">
        <v>51</v>
      </c>
      <c r="J17" s="3" t="b">
        <f t="shared" si="3"/>
        <v>1</v>
      </c>
      <c r="K17" s="3" t="b">
        <f>NOT(ISBLANK(J17))</f>
        <v>1</v>
      </c>
      <c r="L17" s="3">
        <v>780745</v>
      </c>
      <c r="M17" s="3">
        <v>3559</v>
      </c>
      <c r="N17" s="3">
        <f>(M17 - MIN(M2:M55)) / ((MAX(M2:M55) - MIN(M2:M55)) / 2)</f>
        <v>0.016574482572076148</v>
      </c>
    </row>
    <row r="18">
      <c r="A18" s="3" t="s">
        <v>52</v>
      </c>
      <c r="B18" s="3">
        <f t="shared" si="0"/>
        <v>16</v>
      </c>
      <c r="C18" s="3">
        <v>1750</v>
      </c>
      <c r="D18" s="3" t="s">
        <v>53</v>
      </c>
      <c r="E18" s="3">
        <f t="shared" si="1"/>
        <v>12</v>
      </c>
      <c r="F18" s="3"/>
      <c r="G18" s="3">
        <f t="shared" si="2"/>
        <v>0</v>
      </c>
      <c r="H18" s="3">
        <v>4</v>
      </c>
      <c r="I18" s="3" t="s">
        <v>54</v>
      </c>
      <c r="J18" s="3" t="b">
        <f t="shared" si="3"/>
        <v>1</v>
      </c>
      <c r="K18" s="3" t="b">
        <f>NOT(ISBLANK(J18))</f>
        <v>1</v>
      </c>
      <c r="L18" s="3">
        <v>1180139</v>
      </c>
      <c r="M18" s="3">
        <v>2914</v>
      </c>
      <c r="N18" s="3">
        <f>(M18 - MIN(M2:M55)) / ((MAX(M2:M55) - MIN(M2:M55)) / 2)</f>
        <v>0.013566451829535597</v>
      </c>
    </row>
    <row r="19">
      <c r="A19" s="3" t="s">
        <v>55</v>
      </c>
      <c r="B19" s="3">
        <f t="shared" si="0"/>
        <v>24</v>
      </c>
      <c r="C19" s="3">
        <v>1750</v>
      </c>
      <c r="D19" s="3" t="s">
        <v>56</v>
      </c>
      <c r="E19" s="3">
        <f t="shared" si="1"/>
        <v>11</v>
      </c>
      <c r="F19" s="3"/>
      <c r="G19" s="3">
        <f t="shared" si="2"/>
        <v>0</v>
      </c>
      <c r="H19" s="3">
        <v>4</v>
      </c>
      <c r="I19" s="3"/>
      <c r="J19" s="3" t="b">
        <f t="shared" si="3"/>
        <v>0</v>
      </c>
      <c r="K19" s="3" t="b">
        <f>NOT(ISBLANK(J19))</f>
        <v>1</v>
      </c>
      <c r="L19" s="3">
        <v>1379295</v>
      </c>
      <c r="M19" s="3">
        <v>1257</v>
      </c>
      <c r="N19" s="3">
        <f>(M19 - MIN(M2:M55)) / ((MAX(M2:M55) - MIN(M2:M55)) / 2)</f>
        <v>0.0058388441700166953</v>
      </c>
    </row>
    <row r="20">
      <c r="A20" s="3" t="s">
        <v>57</v>
      </c>
      <c r="B20" s="3">
        <f t="shared" si="0"/>
        <v>138</v>
      </c>
      <c r="C20" s="3">
        <v>1750</v>
      </c>
      <c r="D20" s="3"/>
      <c r="E20" s="3">
        <f t="shared" si="1"/>
        <v>0</v>
      </c>
      <c r="F20" s="3"/>
      <c r="G20" s="3">
        <f t="shared" si="2"/>
        <v>0</v>
      </c>
      <c r="H20" s="3">
        <v>8</v>
      </c>
      <c r="I20" s="3" t="s">
        <v>58</v>
      </c>
      <c r="J20" s="3" t="b">
        <f t="shared" si="3"/>
        <v>1</v>
      </c>
      <c r="K20" s="3" t="b">
        <v>0</v>
      </c>
      <c r="L20" s="3">
        <v>1257831</v>
      </c>
      <c r="M20" s="3">
        <v>126</v>
      </c>
      <c r="N20" s="3">
        <f>(M20 - MIN(M2:M55)) / ((MAX(M2:M55) - MIN(M2:M55)) / 2)</f>
        <v>0.00056429724007349858</v>
      </c>
    </row>
    <row r="21">
      <c r="A21" s="3" t="s">
        <v>59</v>
      </c>
      <c r="B21" s="3">
        <f t="shared" si="0"/>
        <v>33</v>
      </c>
      <c r="C21" s="3">
        <v>1750</v>
      </c>
      <c r="D21" s="3" t="s">
        <v>60</v>
      </c>
      <c r="E21" s="3">
        <f t="shared" si="1"/>
        <v>18</v>
      </c>
      <c r="F21" s="3"/>
      <c r="G21" s="3">
        <f t="shared" si="2"/>
        <v>0</v>
      </c>
      <c r="H21" s="3">
        <v>4</v>
      </c>
      <c r="I21" s="3" t="s">
        <v>61</v>
      </c>
      <c r="J21" s="3" t="b">
        <f t="shared" si="3"/>
        <v>1</v>
      </c>
      <c r="K21" s="3" t="b">
        <v>0</v>
      </c>
      <c r="L21" s="3">
        <v>1235046</v>
      </c>
      <c r="M21" s="3">
        <v>27</v>
      </c>
      <c r="N21" s="3">
        <f>(M21 - MIN(M2:M55)) /((MAX(M2:M55) - MIN(M2:M55)) / 2)</f>
        <v>0.00010259949819518156</v>
      </c>
    </row>
    <row r="22">
      <c r="A22" s="3" t="s">
        <v>62</v>
      </c>
      <c r="B22" s="3">
        <f t="shared" si="0"/>
        <v>35</v>
      </c>
      <c r="C22" s="3">
        <v>1760</v>
      </c>
      <c r="D22" s="3" t="s">
        <v>63</v>
      </c>
      <c r="E22" s="3">
        <f t="shared" si="1"/>
        <v>20</v>
      </c>
      <c r="F22" s="3"/>
      <c r="G22" s="3">
        <f t="shared" si="2"/>
        <v>0</v>
      </c>
      <c r="H22" s="3">
        <v>4</v>
      </c>
      <c r="I22" s="3" t="s">
        <v>64</v>
      </c>
      <c r="J22" s="3" t="b">
        <f t="shared" si="3"/>
        <v>1</v>
      </c>
      <c r="K22" s="3" t="b">
        <v>0</v>
      </c>
      <c r="L22" s="3">
        <v>766382</v>
      </c>
      <c r="M22" s="3">
        <v>784</v>
      </c>
      <c r="N22" s="3">
        <f>(M22 - MIN(M2:M55)) / ((MAX(M2:M55) - MIN(M2:M55)) / 2)</f>
        <v>0.0036329549588202921</v>
      </c>
    </row>
    <row r="23">
      <c r="A23" s="3" t="s">
        <v>65</v>
      </c>
      <c r="B23" s="3">
        <f t="shared" si="0"/>
        <v>200</v>
      </c>
      <c r="C23" s="3">
        <v>1760</v>
      </c>
      <c r="D23" s="3" t="s">
        <v>66</v>
      </c>
      <c r="E23" s="3">
        <f t="shared" si="1"/>
        <v>9</v>
      </c>
      <c r="F23" s="3"/>
      <c r="G23" s="3">
        <f t="shared" si="2"/>
        <v>0</v>
      </c>
      <c r="H23" s="3">
        <v>12</v>
      </c>
      <c r="I23" s="3" t="s">
        <v>67</v>
      </c>
      <c r="J23" s="3" t="b">
        <f t="shared" si="3"/>
        <v>1</v>
      </c>
      <c r="K23" s="3" t="b">
        <v>0</v>
      </c>
      <c r="L23" s="3">
        <v>939018</v>
      </c>
      <c r="M23" s="3">
        <v>37</v>
      </c>
      <c r="N23" s="3">
        <f>(M23 -MIN(M2:M55)) /((MAX(M2:M55) - MIN(M2:M55)) / 2)</f>
        <v>0.00014923563373844589</v>
      </c>
    </row>
    <row r="24">
      <c r="A24" s="3" t="s">
        <v>68</v>
      </c>
      <c r="B24" s="3">
        <f t="shared" si="0"/>
        <v>45</v>
      </c>
      <c r="C24" s="3">
        <v>1760</v>
      </c>
      <c r="D24" s="3"/>
      <c r="E24" s="3">
        <f t="shared" si="1"/>
        <v>0</v>
      </c>
      <c r="F24" s="3"/>
      <c r="G24" s="3">
        <f t="shared" si="2"/>
        <v>0</v>
      </c>
      <c r="H24" s="3">
        <v>12</v>
      </c>
      <c r="I24" s="3"/>
      <c r="J24" s="3" t="b">
        <f t="shared" si="3"/>
        <v>0</v>
      </c>
      <c r="K24" s="3" t="b">
        <f>NOT(ISBLANK(J24))</f>
        <v>1</v>
      </c>
      <c r="L24" s="3">
        <v>765131</v>
      </c>
      <c r="M24" s="3">
        <v>241</v>
      </c>
      <c r="N24" s="3">
        <f>(M24 - MIN(M2:M55)) / ((MAX(M2:M55) - MIN(M2:M55)) / 2)</f>
        <v>0.0011006127988210386</v>
      </c>
    </row>
    <row r="25">
      <c r="A25" s="3" t="s">
        <v>69</v>
      </c>
      <c r="B25" s="3">
        <f t="shared" si="0"/>
        <v>29</v>
      </c>
      <c r="C25" s="3">
        <v>1770</v>
      </c>
      <c r="D25" s="3" t="s">
        <v>70</v>
      </c>
      <c r="E25" s="3">
        <f t="shared" si="1"/>
        <v>19</v>
      </c>
      <c r="F25" s="3" t="s">
        <v>71</v>
      </c>
      <c r="G25" s="3">
        <f t="shared" si="2"/>
        <v>284</v>
      </c>
      <c r="H25" s="3">
        <v>8</v>
      </c>
      <c r="I25" s="3"/>
      <c r="J25" s="3" t="b">
        <f t="shared" si="3"/>
        <v>0</v>
      </c>
      <c r="K25" s="3" t="b">
        <f>NOT(ISBLANK(J25))</f>
        <v>1</v>
      </c>
      <c r="L25" s="3">
        <v>73117</v>
      </c>
      <c r="M25" s="3">
        <v>9</v>
      </c>
      <c r="N25" s="3">
        <f>(M25 - MIN(M2:M55)) / ((MAX(M2:M55) - MIN(M2:M55)) / 2)</f>
        <v>1.8654454217305737E-05</v>
      </c>
    </row>
    <row r="26">
      <c r="A26" s="3" t="s">
        <v>72</v>
      </c>
      <c r="B26" s="3">
        <f t="shared" si="0"/>
        <v>59</v>
      </c>
      <c r="C26" s="3">
        <v>1770</v>
      </c>
      <c r="D26" s="3" t="s">
        <v>73</v>
      </c>
      <c r="E26" s="3">
        <f t="shared" si="1"/>
        <v>15</v>
      </c>
      <c r="F26" s="3"/>
      <c r="G26" s="3">
        <f t="shared" si="2"/>
        <v>0</v>
      </c>
      <c r="H26" s="3">
        <v>4</v>
      </c>
      <c r="I26" s="3"/>
      <c r="J26" s="3" t="b">
        <f t="shared" si="3"/>
        <v>0</v>
      </c>
      <c r="K26" s="3" t="b">
        <v>0</v>
      </c>
      <c r="L26" s="3">
        <v>1320138</v>
      </c>
      <c r="M26" s="3">
        <v>247</v>
      </c>
      <c r="N26" s="3">
        <f>(M26 - MIN(M2:M55)) /((MAX(M2:M55) - MIN(M2:M55)) / 2)</f>
        <v>0.0011285944801469972</v>
      </c>
    </row>
    <row r="27">
      <c r="A27" s="3" t="s">
        <v>74</v>
      </c>
      <c r="B27" s="3">
        <f t="shared" si="0"/>
        <v>109</v>
      </c>
      <c r="C27" s="3">
        <v>1770</v>
      </c>
      <c r="D27" s="3"/>
      <c r="E27" s="3">
        <f t="shared" si="1"/>
        <v>0</v>
      </c>
      <c r="F27" s="3"/>
      <c r="G27" s="3">
        <f t="shared" si="2"/>
        <v>0</v>
      </c>
      <c r="H27" s="3">
        <v>12</v>
      </c>
      <c r="I27" s="3"/>
      <c r="J27" s="3" t="b">
        <f t="shared" si="3"/>
        <v>0</v>
      </c>
      <c r="K27" s="3" t="b">
        <f>NOT(ISBLANK(J27))</f>
        <v>1</v>
      </c>
      <c r="L27" s="3">
        <v>1056054</v>
      </c>
      <c r="M27" s="3">
        <v>561</v>
      </c>
      <c r="N27" s="3">
        <f>(M27 -MIN(M2:M55)) / ((MAX(M2:M55) - MIN(M2:M55)) / 2)</f>
        <v>0.0025929691362054975</v>
      </c>
    </row>
    <row r="28">
      <c r="A28" s="3" t="s">
        <v>75</v>
      </c>
      <c r="B28" s="3">
        <f t="shared" si="0"/>
        <v>52</v>
      </c>
      <c r="C28" s="3">
        <v>1770</v>
      </c>
      <c r="D28" s="3" t="s">
        <v>76</v>
      </c>
      <c r="E28" s="3">
        <f t="shared" si="1"/>
        <v>12</v>
      </c>
      <c r="F28" s="3"/>
      <c r="G28" s="3">
        <f t="shared" si="2"/>
        <v>0</v>
      </c>
      <c r="H28" s="3">
        <v>4</v>
      </c>
      <c r="I28" s="3" t="s">
        <v>77</v>
      </c>
      <c r="J28" s="3" t="b">
        <f t="shared" si="3"/>
        <v>1</v>
      </c>
      <c r="K28" s="3" t="b">
        <f>NOT(ISBLANK(J28))</f>
        <v>1</v>
      </c>
      <c r="L28" s="3">
        <v>1229432</v>
      </c>
      <c r="M28" s="3">
        <v>146</v>
      </c>
      <c r="N28" s="3">
        <f>(M28 - MIN(M2:M55)) /((MAX(M2:M55) - MIN(M2:M55)) / 2)</f>
        <v>0.00065756951116002728</v>
      </c>
    </row>
    <row r="29">
      <c r="A29" s="3" t="s">
        <v>78</v>
      </c>
      <c r="B29" s="3">
        <f t="shared" si="0"/>
        <v>91</v>
      </c>
      <c r="C29" s="3">
        <v>1775</v>
      </c>
      <c r="D29" s="3" t="s">
        <v>79</v>
      </c>
      <c r="E29" s="3">
        <f t="shared" si="1"/>
        <v>6</v>
      </c>
      <c r="F29" s="3"/>
      <c r="G29" s="3">
        <f t="shared" si="2"/>
        <v>0</v>
      </c>
      <c r="H29" s="3">
        <v>10</v>
      </c>
      <c r="I29" s="3" t="s">
        <v>80</v>
      </c>
      <c r="J29" s="3" t="b">
        <f t="shared" si="3"/>
        <v>1</v>
      </c>
      <c r="K29" s="3" t="b">
        <v>0</v>
      </c>
      <c r="L29" s="3">
        <v>766461</v>
      </c>
      <c r="M29" s="3">
        <v>27</v>
      </c>
      <c r="N29" s="3">
        <f>(M29 - MIN(M2:M55)) / ((MAX(M2:M55) - MIN(M2:M55)) / 2)</f>
        <v>0.00010259949819518156</v>
      </c>
    </row>
    <row r="30">
      <c r="A30" s="3" t="s">
        <v>81</v>
      </c>
      <c r="B30" s="3">
        <f t="shared" si="0"/>
        <v>51</v>
      </c>
      <c r="C30" s="3">
        <v>1775</v>
      </c>
      <c r="D30" s="3" t="s">
        <v>82</v>
      </c>
      <c r="E30" s="3">
        <f t="shared" si="1"/>
        <v>15</v>
      </c>
      <c r="F30" s="3"/>
      <c r="G30" s="3">
        <f t="shared" si="2"/>
        <v>0</v>
      </c>
      <c r="H30" s="3">
        <v>4</v>
      </c>
      <c r="I30" s="3" t="s">
        <v>83</v>
      </c>
      <c r="J30" s="3" t="b">
        <f t="shared" si="3"/>
        <v>1</v>
      </c>
      <c r="K30" s="3" t="b">
        <v>0</v>
      </c>
      <c r="L30" s="3">
        <v>1180265</v>
      </c>
      <c r="M30" s="3">
        <v>20</v>
      </c>
      <c r="N30" s="3">
        <f>(M30 - MIN(M2:M55)) / ((MAX(M2:M55) - MIN(M2:M55)) / 2)</f>
        <v>6.9954203314896509E-05</v>
      </c>
    </row>
    <row r="31">
      <c r="A31" s="3" t="s">
        <v>84</v>
      </c>
      <c r="B31" s="3">
        <f t="shared" si="0"/>
        <v>38</v>
      </c>
      <c r="C31" s="3">
        <v>1775</v>
      </c>
      <c r="D31" s="3" t="s">
        <v>85</v>
      </c>
      <c r="E31" s="3">
        <f t="shared" si="1"/>
        <v>13</v>
      </c>
      <c r="F31" s="3"/>
      <c r="G31" s="3">
        <f t="shared" si="2"/>
        <v>0</v>
      </c>
      <c r="H31" s="3">
        <v>12</v>
      </c>
      <c r="I31" s="3"/>
      <c r="J31" s="3" t="b">
        <f t="shared" si="3"/>
        <v>0</v>
      </c>
      <c r="K31" s="3" t="b">
        <v>1</v>
      </c>
      <c r="L31" s="3">
        <v>1056085</v>
      </c>
      <c r="M31" s="3">
        <v>362</v>
      </c>
      <c r="N31" s="3">
        <f>(M31 - MIN(M2:M55)) /((MAX(M2:M55) - MIN(M2:M55)) / 2)</f>
        <v>0.001664910038894537</v>
      </c>
    </row>
    <row r="32">
      <c r="A32" s="3" t="s">
        <v>86</v>
      </c>
      <c r="B32" s="3">
        <f t="shared" si="0"/>
        <v>40</v>
      </c>
      <c r="C32" s="3">
        <v>1775</v>
      </c>
      <c r="D32" s="3" t="s">
        <v>87</v>
      </c>
      <c r="E32" s="3">
        <f t="shared" si="1"/>
        <v>11</v>
      </c>
      <c r="F32" s="3"/>
      <c r="G32" s="3">
        <f t="shared" si="2"/>
        <v>0</v>
      </c>
      <c r="H32" s="3">
        <v>12</v>
      </c>
      <c r="I32" s="3"/>
      <c r="J32" s="3" t="b">
        <f t="shared" si="3"/>
        <v>0</v>
      </c>
      <c r="K32" s="3" t="b">
        <v>0</v>
      </c>
      <c r="L32" s="3">
        <v>1056080</v>
      </c>
      <c r="M32" s="3">
        <v>219</v>
      </c>
      <c r="N32" s="3">
        <f>(M32 - MIN(M2:M55)) /((MAX(M2:M55) - MIN(M2:M55)) / 2)</f>
        <v>0.000998013300625857</v>
      </c>
    </row>
    <row r="33">
      <c r="A33" s="3" t="s">
        <v>88</v>
      </c>
      <c r="B33" s="3">
        <f t="shared" si="0"/>
        <v>25</v>
      </c>
      <c r="C33" s="3">
        <v>1775</v>
      </c>
      <c r="D33" s="3" t="s">
        <v>89</v>
      </c>
      <c r="E33" s="3">
        <f t="shared" si="1"/>
        <v>8</v>
      </c>
      <c r="F33" s="3"/>
      <c r="G33" s="3">
        <f t="shared" si="2"/>
        <v>0</v>
      </c>
      <c r="H33" s="3">
        <v>4</v>
      </c>
      <c r="I33" s="3"/>
      <c r="J33" s="3" t="b">
        <f t="shared" si="3"/>
        <v>0</v>
      </c>
      <c r="K33" s="3" t="b">
        <v>1</v>
      </c>
      <c r="L33" s="3">
        <v>1378525</v>
      </c>
      <c r="M33" s="3">
        <v>279</v>
      </c>
      <c r="N33" s="3">
        <f>(M33 - MIN(M2:M55)) / ((MAX(M2:M55) - MIN(M2:M55)) / 2)</f>
        <v>0.0012778301138854429</v>
      </c>
    </row>
    <row r="34">
      <c r="A34" s="3" t="s">
        <v>90</v>
      </c>
      <c r="B34" s="3">
        <f ref="B34:B55" t="shared" si="4">LEN(A34)</f>
        <v>23</v>
      </c>
      <c r="C34" s="3">
        <v>1775</v>
      </c>
      <c r="D34" s="3" t="s">
        <v>91</v>
      </c>
      <c r="E34" s="3">
        <f ref="E34:E55" t="shared" si="5">LEN(D34)</f>
        <v>18</v>
      </c>
      <c r="F34" s="3"/>
      <c r="G34" s="3">
        <f ref="G34:G55" t="shared" si="6">LEN(F34)</f>
        <v>0</v>
      </c>
      <c r="H34" s="3">
        <v>12</v>
      </c>
      <c r="I34" s="3"/>
      <c r="J34" s="3" t="b">
        <f ref="J34:J55" t="shared" si="7">NOT(ISBLANK(I34))</f>
        <v>0</v>
      </c>
      <c r="K34" s="3" t="b">
        <v>1</v>
      </c>
      <c r="L34" s="3">
        <v>1380724</v>
      </c>
      <c r="M34" s="3">
        <v>140304</v>
      </c>
      <c r="N34" s="3">
        <f>(M34 - MIN(M2:M55)) /((MAX(M2:M55) - MIN(M2:M55)) / 2)</f>
        <v>0.65430031805844435</v>
      </c>
    </row>
    <row r="35">
      <c r="A35" s="3" t="s">
        <v>92</v>
      </c>
      <c r="B35" s="3">
        <f t="shared" si="4"/>
        <v>43</v>
      </c>
      <c r="C35" s="3">
        <v>1776</v>
      </c>
      <c r="D35" s="3" t="s">
        <v>93</v>
      </c>
      <c r="E35" s="3">
        <f t="shared" si="5"/>
        <v>14</v>
      </c>
      <c r="F35" s="3"/>
      <c r="G35" s="3">
        <f t="shared" si="6"/>
        <v>0</v>
      </c>
      <c r="H35" s="3">
        <v>4</v>
      </c>
      <c r="I35" s="3"/>
      <c r="J35" s="3" t="b">
        <f t="shared" si="7"/>
        <v>0</v>
      </c>
      <c r="K35" s="3" t="b">
        <v>0</v>
      </c>
      <c r="L35" s="3">
        <v>1418798</v>
      </c>
      <c r="M35" s="3">
        <v>96</v>
      </c>
      <c r="N35" s="3">
        <f>(M35 - MIN(M2:M55)) / ((MAX(M2:M55) - MIN(M2:M55)) / 2)</f>
        <v>0.00042438883344370553</v>
      </c>
    </row>
    <row r="36">
      <c r="A36" s="3" t="s">
        <v>94</v>
      </c>
      <c r="B36" s="3">
        <f t="shared" si="4"/>
        <v>162</v>
      </c>
      <c r="C36" s="3">
        <v>1776</v>
      </c>
      <c r="D36" s="3" t="s">
        <v>95</v>
      </c>
      <c r="E36" s="3">
        <f t="shared" si="5"/>
        <v>7</v>
      </c>
      <c r="F36" s="3"/>
      <c r="G36" s="3">
        <f t="shared" si="6"/>
        <v>0</v>
      </c>
      <c r="H36" s="3">
        <v>4</v>
      </c>
      <c r="I36" s="3" t="s">
        <v>96</v>
      </c>
      <c r="J36" s="3" t="b">
        <f t="shared" si="7"/>
        <v>1</v>
      </c>
      <c r="K36" s="3" t="b">
        <v>0</v>
      </c>
      <c r="L36" s="3">
        <v>1190709</v>
      </c>
      <c r="M36" s="3">
        <v>25</v>
      </c>
      <c r="N36" s="3">
        <f>(M36 - MIN(M2:M55)) / ((MAX(M2:M55) - MIN(M2:M55)) / 2)</f>
        <v>9.3272271086528683E-05</v>
      </c>
    </row>
    <row r="37">
      <c r="A37" s="3" t="s">
        <v>97</v>
      </c>
      <c r="B37" s="3">
        <f t="shared" si="4"/>
        <v>124</v>
      </c>
      <c r="C37" s="3">
        <v>1776</v>
      </c>
      <c r="D37" s="3"/>
      <c r="E37" s="3">
        <f t="shared" si="5"/>
        <v>0</v>
      </c>
      <c r="F37" s="3"/>
      <c r="G37" s="3">
        <f t="shared" si="6"/>
        <v>0</v>
      </c>
      <c r="H37" s="3">
        <v>11</v>
      </c>
      <c r="I37" s="3"/>
      <c r="J37" s="3" t="b">
        <f t="shared" si="7"/>
        <v>0</v>
      </c>
      <c r="K37" s="3" t="b">
        <v>0</v>
      </c>
      <c r="L37" s="3">
        <v>1256802</v>
      </c>
      <c r="M37" s="3">
        <v>24</v>
      </c>
      <c r="N37" s="3">
        <f>(M37 - MIN(M2:M55)) /((MAX(M2:M55) - MIN(M2:M55)) / 2)</f>
        <v>8.8608657532202246E-05</v>
      </c>
    </row>
    <row r="38">
      <c r="A38" s="3" t="s">
        <v>98</v>
      </c>
      <c r="B38" s="3">
        <f t="shared" si="4"/>
        <v>55</v>
      </c>
      <c r="C38" s="3">
        <v>1776</v>
      </c>
      <c r="D38" s="3"/>
      <c r="E38" s="3">
        <f t="shared" si="5"/>
        <v>0</v>
      </c>
      <c r="F38" s="3"/>
      <c r="G38" s="3">
        <f t="shared" si="6"/>
        <v>0</v>
      </c>
      <c r="H38" s="3">
        <v>4</v>
      </c>
      <c r="I38" s="3" t="s">
        <v>99</v>
      </c>
      <c r="J38" s="3" t="b">
        <f t="shared" si="7"/>
        <v>1</v>
      </c>
      <c r="K38" s="3" t="b">
        <v>0</v>
      </c>
      <c r="L38" s="3">
        <v>1186349</v>
      </c>
      <c r="M38" s="3">
        <v>15</v>
      </c>
      <c r="N38" s="3">
        <f>(M38 - MIN(M2:M55)) / ((MAX(M2:M55) - MIN(M2:M55)) / 2)</f>
        <v>4.6636135543264342E-05</v>
      </c>
    </row>
    <row r="39">
      <c r="A39" s="3" t="s">
        <v>100</v>
      </c>
      <c r="B39" s="3">
        <f t="shared" si="4"/>
        <v>130</v>
      </c>
      <c r="C39" s="3">
        <v>1776</v>
      </c>
      <c r="D39" s="3" t="s">
        <v>101</v>
      </c>
      <c r="E39" s="3">
        <f t="shared" si="5"/>
        <v>9</v>
      </c>
      <c r="F39" s="3"/>
      <c r="G39" s="3">
        <f t="shared" si="6"/>
        <v>0</v>
      </c>
      <c r="H39" s="3">
        <v>4</v>
      </c>
      <c r="I39" s="3" t="s">
        <v>102</v>
      </c>
      <c r="J39" s="3" t="b">
        <f t="shared" si="7"/>
        <v>1</v>
      </c>
      <c r="K39" s="3" t="b">
        <v>1</v>
      </c>
      <c r="L39" s="3">
        <v>1228307</v>
      </c>
      <c r="M39" s="3">
        <v>13</v>
      </c>
      <c r="N39" s="3">
        <f>(M39 - MIN(M2:M55)) /((MAX(M2:M55) - MIN(M2:M55)) / 2)</f>
        <v>3.7308908434611473E-05</v>
      </c>
    </row>
    <row r="40">
      <c r="A40" s="3" t="s">
        <v>103</v>
      </c>
      <c r="B40" s="3">
        <f t="shared" si="4"/>
        <v>118</v>
      </c>
      <c r="C40" s="3">
        <v>1776</v>
      </c>
      <c r="D40" s="3" t="s">
        <v>101</v>
      </c>
      <c r="E40" s="3">
        <f t="shared" si="5"/>
        <v>9</v>
      </c>
      <c r="F40" s="3"/>
      <c r="G40" s="3">
        <f t="shared" si="6"/>
        <v>0</v>
      </c>
      <c r="H40" s="3">
        <v>4</v>
      </c>
      <c r="I40" s="3" t="s">
        <v>102</v>
      </c>
      <c r="J40" s="3" t="b">
        <f t="shared" si="7"/>
        <v>1</v>
      </c>
      <c r="K40" s="3" t="b">
        <v>0</v>
      </c>
      <c r="L40" s="3">
        <v>1187171</v>
      </c>
      <c r="M40" s="3">
        <v>13</v>
      </c>
      <c r="N40" s="3">
        <f>(M40 - MIN(M2:M55)) /((MAX(M2:M55) - MIN(M2:M55)) / 2)</f>
        <v>3.7308908434611473E-05</v>
      </c>
    </row>
    <row r="41">
      <c r="A41" s="3" t="s">
        <v>104</v>
      </c>
      <c r="B41" s="3">
        <f t="shared" si="4"/>
        <v>18</v>
      </c>
      <c r="C41" s="3">
        <v>1776</v>
      </c>
      <c r="D41" s="3" t="s">
        <v>105</v>
      </c>
      <c r="E41" s="3">
        <f t="shared" si="5"/>
        <v>26</v>
      </c>
      <c r="F41" s="3"/>
      <c r="G41" s="3">
        <f t="shared" si="6"/>
        <v>0</v>
      </c>
      <c r="H41" s="3">
        <v>4</v>
      </c>
      <c r="I41" s="3" t="s">
        <v>106</v>
      </c>
      <c r="J41" s="3" t="b">
        <f t="shared" si="7"/>
        <v>1</v>
      </c>
      <c r="K41" s="3" t="b">
        <v>1</v>
      </c>
      <c r="L41" s="3">
        <v>765874</v>
      </c>
      <c r="M41" s="3">
        <v>11</v>
      </c>
      <c r="N41" s="3">
        <f>(M41 -MIN(M2:M55)) /((MAX(M2:M55) - MIN(M2:M55)) / 2)</f>
        <v>2.7981681325958605E-05</v>
      </c>
    </row>
    <row r="42">
      <c r="A42" s="3" t="s">
        <v>107</v>
      </c>
      <c r="B42" s="3">
        <f t="shared" si="4"/>
        <v>59</v>
      </c>
      <c r="C42" s="3">
        <v>1776</v>
      </c>
      <c r="D42" s="3"/>
      <c r="E42" s="3">
        <f t="shared" si="5"/>
        <v>0</v>
      </c>
      <c r="F42" s="3" t="s">
        <v>108</v>
      </c>
      <c r="G42" s="3">
        <f t="shared" si="6"/>
        <v>253</v>
      </c>
      <c r="H42" s="3">
        <v>13</v>
      </c>
      <c r="I42" s="3" t="s">
        <v>109</v>
      </c>
      <c r="J42" s="3" t="b">
        <f t="shared" si="7"/>
        <v>1</v>
      </c>
      <c r="K42" s="3" t="b">
        <f>NOT(ISBLANK(J42))</f>
        <v>1</v>
      </c>
      <c r="L42" s="3">
        <v>940039</v>
      </c>
      <c r="M42" s="3">
        <v>5</v>
      </c>
      <c r="N42" s="3">
        <f>(M42 - MIN(M2:M55)) /((MAX(M2:M55) - MIN(M2:M55)) / 2)</f>
        <v>0</v>
      </c>
    </row>
    <row r="43">
      <c r="A43" s="3" t="s">
        <v>110</v>
      </c>
      <c r="B43" s="3">
        <f t="shared" si="4"/>
        <v>90</v>
      </c>
      <c r="C43" s="3">
        <v>1801</v>
      </c>
      <c r="D43" s="3" t="s">
        <v>111</v>
      </c>
      <c r="E43" s="3">
        <f t="shared" si="5"/>
        <v>7</v>
      </c>
      <c r="F43" s="3"/>
      <c r="G43" s="3">
        <f t="shared" si="6"/>
        <v>0</v>
      </c>
      <c r="H43" s="3">
        <v>4</v>
      </c>
      <c r="I43" s="3"/>
      <c r="J43" s="3" t="b">
        <f t="shared" si="7"/>
        <v>0</v>
      </c>
      <c r="K43" s="3" t="b">
        <v>0</v>
      </c>
      <c r="L43" s="3">
        <v>1380550</v>
      </c>
      <c r="M43" s="3">
        <v>6</v>
      </c>
      <c r="N43" s="3">
        <f>(M43 - MIN(M2:M55)) /((MAX(M2:M55) - MIN(M2:M55)) / 2)</f>
        <v>4.6636135543264342E-06</v>
      </c>
    </row>
    <row r="44">
      <c r="A44" s="3" t="s">
        <v>112</v>
      </c>
      <c r="B44" s="3">
        <f t="shared" si="4"/>
        <v>135</v>
      </c>
      <c r="C44" s="3">
        <v>1801</v>
      </c>
      <c r="D44" s="3" t="s">
        <v>113</v>
      </c>
      <c r="E44" s="3">
        <f t="shared" si="5"/>
        <v>14</v>
      </c>
      <c r="F44" s="3"/>
      <c r="G44" s="3">
        <f t="shared" si="6"/>
        <v>0</v>
      </c>
      <c r="H44" s="3">
        <v>11</v>
      </c>
      <c r="I44" s="3"/>
      <c r="J44" s="3" t="b">
        <f t="shared" si="7"/>
        <v>0</v>
      </c>
      <c r="K44" s="3" t="b">
        <v>0</v>
      </c>
      <c r="L44" s="3">
        <v>1431942</v>
      </c>
      <c r="M44" s="3">
        <v>18</v>
      </c>
      <c r="N44" s="3">
        <f>(M44 - MIN(M2:M55)) /((MAX(M2:M55) - MIN(M2:M55)) / 2)</f>
        <v>6.0626976206243648E-05</v>
      </c>
    </row>
    <row r="45">
      <c r="A45" s="3" t="s">
        <v>114</v>
      </c>
      <c r="B45" s="3">
        <f t="shared" si="4"/>
        <v>66</v>
      </c>
      <c r="C45" s="3">
        <v>1801</v>
      </c>
      <c r="D45" s="3"/>
      <c r="E45" s="3">
        <f t="shared" si="5"/>
        <v>0</v>
      </c>
      <c r="F45" s="3"/>
      <c r="G45" s="3">
        <f t="shared" si="6"/>
        <v>0</v>
      </c>
      <c r="H45" s="3">
        <v>12</v>
      </c>
      <c r="I45" s="3"/>
      <c r="J45" s="3" t="b">
        <f t="shared" si="7"/>
        <v>0</v>
      </c>
      <c r="K45" s="3" t="b">
        <v>0</v>
      </c>
      <c r="L45" s="3">
        <v>917459</v>
      </c>
      <c r="M45" s="3">
        <v>79</v>
      </c>
      <c r="N45" s="3">
        <f>(M45 - MIN(M2:M55)) /((MAX(M2:M55) - MIN(M2:M55)) / 2)</f>
        <v>0.00034510740302015614</v>
      </c>
    </row>
    <row r="46">
      <c r="A46" s="3" t="s">
        <v>115</v>
      </c>
      <c r="B46" s="3">
        <f t="shared" si="4"/>
        <v>37</v>
      </c>
      <c r="C46" s="3">
        <v>1801</v>
      </c>
      <c r="D46" s="3" t="s">
        <v>116</v>
      </c>
      <c r="E46" s="3">
        <f t="shared" si="5"/>
        <v>12</v>
      </c>
      <c r="F46" s="3"/>
      <c r="G46" s="3">
        <f t="shared" si="6"/>
        <v>0</v>
      </c>
      <c r="H46" s="3">
        <v>12</v>
      </c>
      <c r="I46" s="3" t="s">
        <v>117</v>
      </c>
      <c r="J46" s="3" t="b">
        <f t="shared" si="7"/>
        <v>1</v>
      </c>
      <c r="K46" s="3" t="b">
        <f>NOT(ISBLANK(J46))</f>
        <v>1</v>
      </c>
      <c r="L46" s="3">
        <v>765223</v>
      </c>
      <c r="M46" s="3">
        <v>2708</v>
      </c>
      <c r="N46" s="3">
        <f>(M46 - MIN(M2:M55)) /((MAX(M2:M55) - MIN(M2:M55)) / 2)</f>
        <v>0.012605747437344352</v>
      </c>
    </row>
    <row r="47">
      <c r="A47" s="3" t="s">
        <v>118</v>
      </c>
      <c r="B47" s="3">
        <f t="shared" si="4"/>
        <v>10</v>
      </c>
      <c r="C47" s="3">
        <v>1801</v>
      </c>
      <c r="D47" s="3" t="s">
        <v>119</v>
      </c>
      <c r="E47" s="3">
        <f t="shared" si="5"/>
        <v>12</v>
      </c>
      <c r="F47" s="3"/>
      <c r="G47" s="3">
        <f t="shared" si="6"/>
        <v>0</v>
      </c>
      <c r="H47" s="3">
        <v>12</v>
      </c>
      <c r="I47" s="3"/>
      <c r="J47" s="3" t="b">
        <f t="shared" si="7"/>
        <v>0</v>
      </c>
      <c r="K47" s="3" t="b">
        <v>0</v>
      </c>
      <c r="L47" s="3">
        <v>939023</v>
      </c>
      <c r="M47" s="3">
        <v>39929</v>
      </c>
      <c r="N47" s="3">
        <f>(M47 - MIN(M2:M55)) /((MAX(M2:M55) - MIN(M2:M55)) / 2)</f>
        <v>0.18619010754292856</v>
      </c>
    </row>
    <row r="48">
      <c r="A48" s="3" t="s">
        <v>120</v>
      </c>
      <c r="B48" s="3">
        <f t="shared" si="4"/>
        <v>31</v>
      </c>
      <c r="C48" s="3">
        <v>1801</v>
      </c>
      <c r="D48" s="3" t="s">
        <v>121</v>
      </c>
      <c r="E48" s="3">
        <f t="shared" si="5"/>
        <v>10</v>
      </c>
      <c r="F48" s="3"/>
      <c r="G48" s="3">
        <f t="shared" si="6"/>
        <v>0</v>
      </c>
      <c r="H48" s="3">
        <v>12</v>
      </c>
      <c r="I48" s="3"/>
      <c r="J48" s="3" t="b">
        <f t="shared" si="7"/>
        <v>0</v>
      </c>
      <c r="K48" s="3" t="b">
        <f>NOT(ISBLANK(J48))</f>
        <v>1</v>
      </c>
      <c r="L48" s="3">
        <v>1058633</v>
      </c>
      <c r="M48" s="3">
        <v>99433</v>
      </c>
      <c r="N48" s="3">
        <f>(M48 - MIN(M2:M55)) /((MAX(M2:M55) - MIN(M2:M55)) / 2)</f>
        <v>0.46369376847956872</v>
      </c>
    </row>
    <row r="49">
      <c r="A49" s="3" t="s">
        <v>122</v>
      </c>
      <c r="B49" s="3">
        <f t="shared" si="4"/>
        <v>55</v>
      </c>
      <c r="C49" s="3">
        <v>1874</v>
      </c>
      <c r="D49" s="3" t="s">
        <v>123</v>
      </c>
      <c r="E49" s="3">
        <f t="shared" si="5"/>
        <v>14</v>
      </c>
      <c r="F49" s="3"/>
      <c r="G49" s="3">
        <f t="shared" si="6"/>
        <v>0</v>
      </c>
      <c r="H49" s="3">
        <v>14</v>
      </c>
      <c r="I49" s="3" t="s">
        <v>124</v>
      </c>
      <c r="J49" s="3" t="b">
        <f t="shared" si="7"/>
        <v>1</v>
      </c>
      <c r="K49" s="3" t="b">
        <v>0</v>
      </c>
      <c r="L49" s="3">
        <v>1295945</v>
      </c>
      <c r="M49" s="3">
        <v>121</v>
      </c>
      <c r="N49" s="3">
        <f>(M49 - MIN(M2:M55)) /((MAX(M2:M55) - MIN(M2:M55)) / 2)</f>
        <v>0.00054097917230186638</v>
      </c>
    </row>
    <row r="50">
      <c r="A50" s="3" t="s">
        <v>125</v>
      </c>
      <c r="B50" s="3">
        <f t="shared" si="4"/>
        <v>47</v>
      </c>
      <c r="C50" s="3">
        <v>1876</v>
      </c>
      <c r="D50" s="3" t="s">
        <v>123</v>
      </c>
      <c r="E50" s="3">
        <f t="shared" si="5"/>
        <v>14</v>
      </c>
      <c r="F50" s="3"/>
      <c r="G50" s="3">
        <f t="shared" si="6"/>
        <v>0</v>
      </c>
      <c r="H50" s="3">
        <v>14</v>
      </c>
      <c r="I50" s="3" t="s">
        <v>126</v>
      </c>
      <c r="J50" s="3" t="b">
        <f t="shared" si="7"/>
        <v>1</v>
      </c>
      <c r="K50" s="3" t="b">
        <f>NOT(ISBLANK(J50))</f>
        <v>1</v>
      </c>
      <c r="L50" s="3">
        <v>631957</v>
      </c>
      <c r="M50" s="3">
        <v>37</v>
      </c>
      <c r="N50" s="3">
        <f>(M50 - MIN(M2:M55)) / ((MAX(M2:M55) - MIN(M2:M55)) / 2)</f>
        <v>0.00014923563373844589</v>
      </c>
    </row>
    <row r="51">
      <c r="A51" s="3" t="s">
        <v>127</v>
      </c>
      <c r="B51" s="3">
        <f t="shared" si="4"/>
        <v>18</v>
      </c>
      <c r="C51" s="3">
        <v>1876</v>
      </c>
      <c r="D51" s="3" t="s">
        <v>128</v>
      </c>
      <c r="E51" s="3">
        <f t="shared" si="5"/>
        <v>14</v>
      </c>
      <c r="F51" s="3"/>
      <c r="G51" s="3">
        <f t="shared" si="6"/>
        <v>0</v>
      </c>
      <c r="H51" s="3">
        <v>12</v>
      </c>
      <c r="I51" s="3" t="s">
        <v>129</v>
      </c>
      <c r="J51" s="3" t="b">
        <f t="shared" si="7"/>
        <v>1</v>
      </c>
      <c r="K51" s="3" t="b">
        <f>NOT(ISBLANK(J51))</f>
        <v>1</v>
      </c>
      <c r="L51" s="3">
        <v>917957</v>
      </c>
      <c r="M51" s="3">
        <v>428857</v>
      </c>
      <c r="N51" s="3">
        <f>(M51 - MIN(M2:M55)) / ((MAX(M2:M55) - MIN(M2:M55)) / 2)</f>
        <v>2</v>
      </c>
    </row>
    <row r="52">
      <c r="A52" s="3" t="s">
        <v>130</v>
      </c>
      <c r="B52" s="3">
        <f t="shared" si="4"/>
        <v>75</v>
      </c>
      <c r="C52" s="3">
        <v>1890</v>
      </c>
      <c r="D52" s="3" t="s">
        <v>131</v>
      </c>
      <c r="E52" s="3">
        <f t="shared" si="5"/>
        <v>15</v>
      </c>
      <c r="F52" s="3"/>
      <c r="G52" s="3">
        <f t="shared" si="6"/>
        <v>0</v>
      </c>
      <c r="H52" s="3">
        <v>12</v>
      </c>
      <c r="I52" s="3"/>
      <c r="J52" s="3" t="b">
        <f t="shared" si="7"/>
        <v>0</v>
      </c>
      <c r="K52" s="3" t="b">
        <v>0</v>
      </c>
      <c r="L52" s="3">
        <v>1248836</v>
      </c>
      <c r="M52" s="3">
        <v>84</v>
      </c>
      <c r="N52" s="3">
        <f>(M52 - MIN(M2:M55)) / ((MAX(M2:M55) - MIN(M2:M55)) / 2)</f>
        <v>0.00036842547079178828</v>
      </c>
    </row>
    <row r="53">
      <c r="A53" s="3" t="s">
        <v>132</v>
      </c>
      <c r="B53" s="3">
        <f t="shared" si="4"/>
        <v>59</v>
      </c>
      <c r="C53" s="3">
        <v>1905</v>
      </c>
      <c r="D53" s="3" t="s">
        <v>123</v>
      </c>
      <c r="E53" s="3">
        <f t="shared" si="5"/>
        <v>14</v>
      </c>
      <c r="F53" s="3"/>
      <c r="G53" s="3">
        <f t="shared" si="6"/>
        <v>0</v>
      </c>
      <c r="H53" s="3">
        <v>14</v>
      </c>
      <c r="I53" s="3"/>
      <c r="J53" s="3" t="b">
        <f t="shared" si="7"/>
        <v>0</v>
      </c>
      <c r="K53" s="3" t="b">
        <v>0</v>
      </c>
      <c r="L53" s="3">
        <v>1155893</v>
      </c>
      <c r="M53" s="3">
        <v>109</v>
      </c>
      <c r="N53" s="3">
        <f>(M53 - MIN(M2:M55)) / ((MAX(M2:M55) - MIN(M2:M55)) / 2)</f>
        <v>0.00048501580964994918</v>
      </c>
    </row>
    <row r="54">
      <c r="A54" s="3" t="s">
        <v>133</v>
      </c>
      <c r="B54" s="3">
        <f t="shared" si="4"/>
        <v>12</v>
      </c>
      <c r="C54" s="3">
        <v>1906</v>
      </c>
      <c r="D54" s="3" t="s">
        <v>123</v>
      </c>
      <c r="E54" s="3">
        <f t="shared" si="5"/>
        <v>14</v>
      </c>
      <c r="F54" s="3"/>
      <c r="G54" s="3">
        <f t="shared" si="6"/>
        <v>0</v>
      </c>
      <c r="H54" s="3">
        <v>14</v>
      </c>
      <c r="I54" s="3" t="s">
        <v>134</v>
      </c>
      <c r="J54" s="3" t="b">
        <f t="shared" si="7"/>
        <v>1</v>
      </c>
      <c r="K54" s="3" t="b">
        <f>NOT(ISBLANK(J54))</f>
        <v>1</v>
      </c>
      <c r="L54" s="3">
        <v>1155910</v>
      </c>
      <c r="M54" s="3">
        <v>611</v>
      </c>
      <c r="N54" s="3">
        <f>(M54 - MIN(M2:M55)) / ((MAX(M2:M55) - MIN(M2:M55)) / 2)</f>
        <v>0.0028261498139218193</v>
      </c>
    </row>
    <row r="55">
      <c r="A55" s="3" t="s">
        <v>135</v>
      </c>
      <c r="B55" s="3">
        <f t="shared" si="4"/>
        <v>18</v>
      </c>
      <c r="C55" s="3">
        <v>1917</v>
      </c>
      <c r="D55" s="3" t="s">
        <v>123</v>
      </c>
      <c r="E55" s="3">
        <f t="shared" si="5"/>
        <v>14</v>
      </c>
      <c r="F55" s="3"/>
      <c r="G55" s="3">
        <f t="shared" si="6"/>
        <v>0</v>
      </c>
      <c r="H55" s="3">
        <v>14</v>
      </c>
      <c r="I55" s="3"/>
      <c r="J55" s="3" t="b">
        <f t="shared" si="7"/>
        <v>0</v>
      </c>
      <c r="K55" s="3" t="b">
        <f>NOT(ISBLANK(J55))</f>
        <v>1</v>
      </c>
      <c r="L55" s="3">
        <v>1275707</v>
      </c>
      <c r="M55" s="3">
        <v>710</v>
      </c>
      <c r="N55" s="3">
        <f>(M55 - MIN(M2:M55)) / ((MAX(M2:M55) - MIN(M2:M55)) / 2)</f>
        <v>0.0032878475558001364</v>
      </c>
    </row>
  </sheetData>
  <sortState ref="A2:L55">
    <sortCondition ref="C2:C55"/>
  </sortState>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TestSet</vt:lpstr>
      <vt:lpstr>TestSetInfo</vt:lpstr>
      <vt:lpstr>Classified</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2015-03-19T18:58:33Z</dcterms:modified>
</cp:coreProperties>
</file>