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t_\Google Drive\TSE\DEEQA_1\Teaching\TopicsInMacro2\Latex\"/>
    </mc:Choice>
  </mc:AlternateContent>
  <xr:revisionPtr revIDLastSave="0" documentId="13_ncr:1_{36154B33-ABF4-412A-884C-C40C4B6775DA}" xr6:coauthVersionLast="46" xr6:coauthVersionMax="46" xr10:uidLastSave="{00000000-0000-0000-0000-000000000000}"/>
  <bookViews>
    <workbookView xWindow="28680" yWindow="-120" windowWidth="24240" windowHeight="17640" activeTab="1" xr2:uid="{C7390E5A-B4A1-4D44-B584-205E0A79809B}"/>
  </bookViews>
  <sheets>
    <sheet name="Utility" sheetId="1" r:id="rId1"/>
    <sheet name="Atkin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11" i="2"/>
  <c r="C13" i="2" s="1"/>
  <c r="D8" i="2"/>
  <c r="E8" i="2"/>
  <c r="F8" i="2"/>
  <c r="G8" i="2"/>
  <c r="H8" i="2"/>
  <c r="I8" i="2"/>
  <c r="J8" i="2"/>
  <c r="K8" i="2"/>
  <c r="L8" i="2"/>
  <c r="D4" i="1"/>
  <c r="E4" i="1"/>
  <c r="F4" i="1"/>
  <c r="C4" i="1"/>
  <c r="D5" i="1"/>
  <c r="F24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5" i="1"/>
  <c r="C12" i="2" l="1"/>
  <c r="C16" i="2" s="1"/>
  <c r="C14" i="2" l="1"/>
  <c r="C17" i="2" s="1"/>
</calcChain>
</file>

<file path=xl/sharedStrings.xml><?xml version="1.0" encoding="utf-8"?>
<sst xmlns="http://schemas.openxmlformats.org/spreadsheetml/2006/main" count="28" uniqueCount="26">
  <si>
    <t>y_i</t>
  </si>
  <si>
    <t>epsilon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</si>
  <si>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</si>
  <si>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</si>
  <si>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</si>
  <si>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</si>
  <si>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</si>
  <si>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</si>
  <si>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</si>
  <si>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</si>
  <si>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</si>
  <si>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</si>
  <si>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Income</t>
  </si>
  <si>
    <t>Utility</t>
  </si>
  <si>
    <t>Epsilon</t>
  </si>
  <si>
    <t>Individual</t>
  </si>
  <si>
    <t>Average y</t>
  </si>
  <si>
    <t>Average U</t>
  </si>
  <si>
    <t>U(Avg y)</t>
  </si>
  <si>
    <t>Equivalent y</t>
  </si>
  <si>
    <t>Dalton Index</t>
  </si>
  <si>
    <t>Atkinson Index</t>
  </si>
  <si>
    <t>Scheme 1</t>
  </si>
  <si>
    <t>Scheme 2</t>
  </si>
  <si>
    <t>Scheme 3</t>
  </si>
  <si>
    <t>Initial Distribuion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</si>
</sst>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Utility!$C$4</c:f>
              <c:strCache>
                <c:ptCount val="1"/>
                <c:pt idx="0">
                  <c:v>Eps =0.1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Utility!$B$5:$B$24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xVal>
          <c:yVal>
            <c:numRef>
              <c:f>Utility!$C$5:$C$24</c:f>
              <c:numCache>
                <c:formatCode>General</c:formatCode>
                <c:ptCount val="20"/>
                <c:pt idx="0">
                  <c:v>-0.85008467931377352</c:v>
                </c:pt>
                <c:pt idx="1">
                  <c:v>-0.62401856605101447</c:v>
                </c:pt>
                <c:pt idx="2">
                  <c:v>-0.40950459167849412</c:v>
                </c:pt>
                <c:pt idx="3">
                  <c:v>-0.20216428216571286</c:v>
                </c:pt>
                <c:pt idx="4">
                  <c:v>0</c:v>
                </c:pt>
                <c:pt idx="5">
                  <c:v>0.19813294830477249</c:v>
                </c:pt>
                <c:pt idx="6">
                  <c:v>0.39297507520449826</c:v>
                </c:pt>
                <c:pt idx="7">
                  <c:v>0.58504364680652821</c:v>
                </c:pt>
                <c:pt idx="8">
                  <c:v>0.77471977858414476</c:v>
                </c:pt>
                <c:pt idx="9">
                  <c:v>0.96229553674846091</c:v>
                </c:pt>
                <c:pt idx="10">
                  <c:v>1.1480016214487396</c:v>
                </c:pt>
                <c:pt idx="11">
                  <c:v>1.3320246917060796</c:v>
                </c:pt>
                <c:pt idx="12">
                  <c:v>1.5145187548093237</c:v>
                </c:pt>
                <c:pt idx="13">
                  <c:v>1.6956129567833702</c:v>
                </c:pt>
                <c:pt idx="14">
                  <c:v>1.8754170883580965</c:v>
                </c:pt>
                <c:pt idx="15">
                  <c:v>2.0540255846674578</c:v>
                </c:pt>
                <c:pt idx="16">
                  <c:v>2.231520499488596</c:v>
                </c:pt>
                <c:pt idx="17">
                  <c:v>2.4079737619786554</c:v>
                </c:pt>
                <c:pt idx="18">
                  <c:v>2.5834489193503605</c:v>
                </c:pt>
                <c:pt idx="19">
                  <c:v>2.7580025035383295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0-4918-9B5C-784DC8CA873F}"/>
            </c:ext>
          </c:extLst>
        </c:ser>
        <c:ser>
          <c:idx val="1"/>
          <c:order val="1"/>
          <c:tx>
            <c:strRef>
              <c:f>Utility!$D$4</c:f>
              <c:strCache>
                <c:ptCount val="1"/>
                <c:pt idx="0">
                  <c:v>Eps =0.2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Utility!$B$5:$B$24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xVal>
          <c:yVal>
            <c:numRef>
              <c:f>Utility!$D$5:$D$24</c:f>
              <c:numCache>
                <c:formatCode>General</c:formatCode>
                <c:ptCount val="20"/>
                <c:pt idx="0">
                  <c:v>-0.90506758463469628</c:v>
                </c:pt>
                <c:pt idx="1">
                  <c:v>-0.64943778300928423</c:v>
                </c:pt>
                <c:pt idx="2">
                  <c:v>-0.41932524256378262</c:v>
                </c:pt>
                <c:pt idx="3">
                  <c:v>-0.20436044740872669</c:v>
                </c:pt>
                <c:pt idx="4">
                  <c:v>0</c:v>
                </c:pt>
                <c:pt idx="5">
                  <c:v>0.19628875600394086</c:v>
                </c:pt>
                <c:pt idx="6">
                  <c:v>0.38610978325982287</c:v>
                </c:pt>
                <c:pt idx="7">
                  <c:v>0.57056420302608046</c:v>
                </c:pt>
                <c:pt idx="8">
                  <c:v>0.75045145629745014</c:v>
                </c:pt>
                <c:pt idx="9">
                  <c:v>0.92637640824031031</c:v>
                </c:pt>
                <c:pt idx="10">
                  <c:v>1.0988114625655501</c:v>
                </c:pt>
                <c:pt idx="11">
                  <c:v>1.2681349824561627</c:v>
                </c:pt>
                <c:pt idx="12">
                  <c:v>1.4346562866244332</c:v>
                </c:pt>
                <c:pt idx="13">
                  <c:v>1.5986325868622764</c:v>
                </c:pt>
                <c:pt idx="14">
                  <c:v>1.7602808566008654</c:v>
                </c:pt>
                <c:pt idx="15">
                  <c:v>1.9197863849222268</c:v>
                </c:pt>
                <c:pt idx="16">
                  <c:v>2.077309091244897</c:v>
                </c:pt>
                <c:pt idx="17">
                  <c:v>2.2329882842525932</c:v>
                </c:pt>
                <c:pt idx="18">
                  <c:v>2.3869463135307925</c:v>
                </c:pt>
                <c:pt idx="19">
                  <c:v>2.539291416275995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0-4918-9B5C-784DC8CA873F}"/>
            </c:ext>
          </c:extLst>
        </c:ser>
        <c:ser>
          <c:idx val="2"/>
          <c:order val="2"/>
          <c:tx>
            <c:strRef>
              <c:f>Utility!$E$4</c:f>
              <c:strCache>
                <c:ptCount val="1"/>
                <c:pt idx="0">
                  <c:v>Eps =0.4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Utility!$B$5:$B$24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xVal>
          <c:yVal>
            <c:numRef>
              <c:f>Utility!$E$5:$E$24</c:f>
              <c:numCache>
                <c:formatCode>General</c:formatCode>
                <c:ptCount val="20"/>
                <c:pt idx="0">
                  <c:v>-1.0321153537613736</c:v>
                </c:pt>
                <c:pt idx="1">
                  <c:v>-0.70486672939519091</c:v>
                </c:pt>
                <c:pt idx="2">
                  <c:v>-0.43996346197027786</c:v>
                </c:pt>
                <c:pt idx="3">
                  <c:v>-0.20885056807562918</c:v>
                </c:pt>
                <c:pt idx="4">
                  <c:v>0</c:v>
                </c:pt>
                <c:pt idx="5">
                  <c:v>0.19266770288304591</c:v>
                </c:pt>
                <c:pt idx="6">
                  <c:v>0.37284207457409829</c:v>
                </c:pt>
                <c:pt idx="7">
                  <c:v>0.54296934489332482</c:v>
                </c:pt>
                <c:pt idx="8">
                  <c:v>0.70477394311264507</c:v>
                </c:pt>
                <c:pt idx="9">
                  <c:v>0.85952761085066332</c:v>
                </c:pt>
                <c:pt idx="10">
                  <c:v>1.008201351117245</c:v>
                </c:pt>
                <c:pt idx="11">
                  <c:v>1.1515572399419991</c:v>
                </c:pt>
                <c:pt idx="12">
                  <c:v>1.2902069240254732</c:v>
                </c:pt>
                <c:pt idx="13">
                  <c:v>1.4246505199747295</c:v>
                </c:pt>
                <c:pt idx="14">
                  <c:v>1.5553034082196047</c:v>
                </c:pt>
                <c:pt idx="15">
                  <c:v>1.6825152420127736</c:v>
                </c:pt>
                <c:pt idx="16">
                  <c:v>1.8065837768410806</c:v>
                </c:pt>
                <c:pt idx="17">
                  <c:v>1.9277651520713561</c:v>
                </c:pt>
                <c:pt idx="18">
                  <c:v>2.0462816807032209</c:v>
                </c:pt>
                <c:pt idx="19">
                  <c:v>2.1623278499901173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20-4918-9B5C-784DC8CA873F}"/>
            </c:ext>
          </c:extLst>
        </c:ser>
        <c:ser>
          <c:idx val="3"/>
          <c:order val="3"/>
          <c:tx>
            <c:strRef>
              <c:f>Utility!$F$4</c:f>
              <c:strCache>
                <c:ptCount val="1"/>
                <c:pt idx="0">
                  <c:v>Eps =0.8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Utility!$B$5:$B$24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xVal>
          <c:yVal>
            <c:numRef>
              <c:f>Utility!$F$5:$F$24</c:f>
              <c:numCache>
                <c:formatCode>General</c:formatCode>
                <c:ptCount val="20"/>
                <c:pt idx="0">
                  <c:v>-1.3761016816115221</c:v>
                </c:pt>
                <c:pt idx="1">
                  <c:v>-0.83723396299063413</c:v>
                </c:pt>
                <c:pt idx="2">
                  <c:v>-0.48559774276282841</c:v>
                </c:pt>
                <c:pt idx="3">
                  <c:v>-0.21823750104981504</c:v>
                </c:pt>
                <c:pt idx="4">
                  <c:v>0</c:v>
                </c:pt>
                <c:pt idx="5">
                  <c:v>0.18568644668324089</c:v>
                </c:pt>
                <c:pt idx="6">
                  <c:v>0.34805187862534398</c:v>
                </c:pt>
                <c:pt idx="7">
                  <c:v>0.49280271653058938</c:v>
                </c:pt>
                <c:pt idx="8">
                  <c:v>0.62373056571047425</c:v>
                </c:pt>
                <c:pt idx="9">
                  <c:v>0.74349177498517449</c:v>
                </c:pt>
                <c:pt idx="10">
                  <c:v>0.85402456482446176</c:v>
                </c:pt>
                <c:pt idx="11">
                  <c:v>0.95678949083545817</c:v>
                </c:pt>
                <c:pt idx="12">
                  <c:v>1.0529163755379736</c:v>
                </c:pt>
                <c:pt idx="13">
                  <c:v>1.1432983954157352</c:v>
                </c:pt>
                <c:pt idx="14">
                  <c:v>1.2286546980775861</c:v>
                </c:pt>
                <c:pt idx="15">
                  <c:v>1.3095734448019327</c:v>
                </c:pt>
                <c:pt idx="16">
                  <c:v>1.386542222937698</c:v>
                </c:pt>
                <c:pt idx="17">
                  <c:v>1.4599700497781667</c:v>
                </c:pt>
                <c:pt idx="18">
                  <c:v>1.5302036248490019</c:v>
                </c:pt>
                <c:pt idx="19">
                  <c:v>1.5975395538644714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20-4918-9B5C-784DC8CA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146400"/>
        <c:axId val="1342168864"/>
      </c:scatterChart>
      <c:valAx>
        <c:axId val="13421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68864"/>
        <c:crosses val="autoZero"/>
        <c:crossBetween val="midCat"/>
      </c:valAx>
      <c:valAx>
        <c:axId val="1342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76199</xdr:rowOff>
    </xdr:from>
    <xdr:to>
      <xdr:col>20</xdr:col>
      <xdr:colOff>409575</xdr:colOff>
      <xdr:row>33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ABE99-F6C6-4862-AC96-6A2B5C1F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9035-A5AC-4DE4-A783-7481D30336BE}">
  <dimension ref="B3:F24"/>
  <sheetViews>
    <sheetView workbookViewId="0">
      <selection activeCell="E34" sqref="E34"/>
    </sheetView>
  </sheetViews>
  <sheetFormatPr defaultRowHeight="15" x14ac:dyDescent="0.25"/>
  <cols>
    <col min="1" max="16384" width="9.140625" style="1"/>
  </cols>
  <sheetData>
    <row r="3" spans="2:6" x14ac:dyDescent="0.25">
      <c r="B3" s="2" t="s">
        <v>1</v>
      </c>
      <c r="C3" s="2">
        <v>0.1</v>
      </c>
      <c r="D3" s="2">
        <v>0.2</v>
      </c>
      <c r="E3" s="2">
        <v>0.4</v>
      </c>
      <c r="F3" s="2">
        <v>0.8</v>
      </c>
    </row>
    <row r="4" spans="2:6" x14ac:dyDescent="0.25">
      <c r="B4" s="3" t="s">
        <v>0</v>
      </c>
      <c r="C4" s="3" t="str">
        <f>_xlfn.CONCAT("Eps =",C3)</f>
        <v>Eps =0.1</v>
      </c>
      <c r="D4" s="3" t="str">
        <f t="shared" ref="D4:F4" si="0">_xlfn.CONCAT("Eps =",D3)</f>
        <v>Eps =0.2</v>
      </c>
      <c r="E4" s="3" t="str">
        <f t="shared" si="0"/>
        <v>Eps =0.4</v>
      </c>
      <c r="F4" s="3" t="str">
        <f t="shared" si="0"/>
        <v>Eps =0.8</v>
      </c>
    </row>
    <row r="5" spans="2:6" x14ac:dyDescent="0.25">
      <c r="B5" s="1">
        <v>0.2</v>
      </c>
      <c r="C5" s="1">
        <f>($B5^(1-C$3) - 1)/(1-C$3)</f>
        <v>-0.85008467931377352</v>
      </c>
      <c r="D5" s="1">
        <f>($B5^(1-D$3) - 1)/(1-D$3)</f>
        <v>-0.90506758463469628</v>
      </c>
      <c r="E5" s="1">
        <f t="shared" ref="E5:F5" si="1">($B5^(1-E$3) - 1)/(1-E$3)</f>
        <v>-1.0321153537613736</v>
      </c>
      <c r="F5" s="1">
        <f t="shared" si="1"/>
        <v>-1.3761016816115221</v>
      </c>
    </row>
    <row r="6" spans="2:6" x14ac:dyDescent="0.25">
      <c r="B6" s="1">
        <v>0.4</v>
      </c>
      <c r="C6" s="1">
        <f t="shared" ref="C6:F24" si="2">($B6^(1-C$3) - 1)/(1-C$3)</f>
        <v>-0.62401856605101447</v>
      </c>
      <c r="D6" s="1">
        <f t="shared" si="2"/>
        <v>-0.64943778300928423</v>
      </c>
      <c r="E6" s="1">
        <f t="shared" si="2"/>
        <v>-0.70486672939519091</v>
      </c>
      <c r="F6" s="1">
        <f t="shared" si="2"/>
        <v>-0.83723396299063413</v>
      </c>
    </row>
    <row r="7" spans="2:6" x14ac:dyDescent="0.25">
      <c r="B7" s="1">
        <v>0.6</v>
      </c>
      <c r="C7" s="1">
        <f t="shared" si="2"/>
        <v>-0.40950459167849412</v>
      </c>
      <c r="D7" s="1">
        <f t="shared" si="2"/>
        <v>-0.41932524256378262</v>
      </c>
      <c r="E7" s="1">
        <f t="shared" si="2"/>
        <v>-0.43996346197027786</v>
      </c>
      <c r="F7" s="1">
        <f t="shared" si="2"/>
        <v>-0.48559774276282841</v>
      </c>
    </row>
    <row r="8" spans="2:6" x14ac:dyDescent="0.25">
      <c r="B8" s="1">
        <v>0.8</v>
      </c>
      <c r="C8" s="1">
        <f t="shared" si="2"/>
        <v>-0.20216428216571286</v>
      </c>
      <c r="D8" s="1">
        <f t="shared" si="2"/>
        <v>-0.20436044740872669</v>
      </c>
      <c r="E8" s="1">
        <f t="shared" si="2"/>
        <v>-0.20885056807562918</v>
      </c>
      <c r="F8" s="1">
        <f t="shared" si="2"/>
        <v>-0.21823750104981504</v>
      </c>
    </row>
    <row r="9" spans="2:6" x14ac:dyDescent="0.25">
      <c r="B9" s="1">
        <v>1</v>
      </c>
      <c r="C9" s="1">
        <f t="shared" si="2"/>
        <v>0</v>
      </c>
      <c r="D9" s="1">
        <f t="shared" si="2"/>
        <v>0</v>
      </c>
      <c r="E9" s="1">
        <f t="shared" si="2"/>
        <v>0</v>
      </c>
      <c r="F9" s="1">
        <f t="shared" si="2"/>
        <v>0</v>
      </c>
    </row>
    <row r="10" spans="2:6" x14ac:dyDescent="0.25">
      <c r="B10" s="1">
        <v>1.2</v>
      </c>
      <c r="C10" s="1">
        <f t="shared" si="2"/>
        <v>0.19813294830477249</v>
      </c>
      <c r="D10" s="1">
        <f t="shared" si="2"/>
        <v>0.19628875600394086</v>
      </c>
      <c r="E10" s="1">
        <f t="shared" si="2"/>
        <v>0.19266770288304591</v>
      </c>
      <c r="F10" s="1">
        <f t="shared" si="2"/>
        <v>0.18568644668324089</v>
      </c>
    </row>
    <row r="11" spans="2:6" x14ac:dyDescent="0.25">
      <c r="B11" s="1">
        <v>1.4</v>
      </c>
      <c r="C11" s="1">
        <f t="shared" si="2"/>
        <v>0.39297507520449826</v>
      </c>
      <c r="D11" s="1">
        <f t="shared" si="2"/>
        <v>0.38610978325982287</v>
      </c>
      <c r="E11" s="1">
        <f t="shared" si="2"/>
        <v>0.37284207457409829</v>
      </c>
      <c r="F11" s="1">
        <f t="shared" si="2"/>
        <v>0.34805187862534398</v>
      </c>
    </row>
    <row r="12" spans="2:6" x14ac:dyDescent="0.25">
      <c r="B12" s="1">
        <v>1.6</v>
      </c>
      <c r="C12" s="1">
        <f t="shared" si="2"/>
        <v>0.58504364680652821</v>
      </c>
      <c r="D12" s="1">
        <f t="shared" si="2"/>
        <v>0.57056420302608046</v>
      </c>
      <c r="E12" s="1">
        <f t="shared" si="2"/>
        <v>0.54296934489332482</v>
      </c>
      <c r="F12" s="1">
        <f t="shared" si="2"/>
        <v>0.49280271653058938</v>
      </c>
    </row>
    <row r="13" spans="2:6" x14ac:dyDescent="0.25">
      <c r="B13" s="1">
        <v>1.8</v>
      </c>
      <c r="C13" s="1">
        <f t="shared" si="2"/>
        <v>0.77471977858414476</v>
      </c>
      <c r="D13" s="1">
        <f t="shared" si="2"/>
        <v>0.75045145629745014</v>
      </c>
      <c r="E13" s="1">
        <f t="shared" si="2"/>
        <v>0.70477394311264507</v>
      </c>
      <c r="F13" s="1">
        <f t="shared" si="2"/>
        <v>0.62373056571047425</v>
      </c>
    </row>
    <row r="14" spans="2:6" x14ac:dyDescent="0.25">
      <c r="B14" s="1">
        <v>2</v>
      </c>
      <c r="C14" s="1">
        <f t="shared" si="2"/>
        <v>0.96229553674846091</v>
      </c>
      <c r="D14" s="1">
        <f t="shared" si="2"/>
        <v>0.92637640824031031</v>
      </c>
      <c r="E14" s="1">
        <f t="shared" si="2"/>
        <v>0.85952761085066332</v>
      </c>
      <c r="F14" s="1">
        <f t="shared" si="2"/>
        <v>0.74349177498517449</v>
      </c>
    </row>
    <row r="15" spans="2:6" x14ac:dyDescent="0.25">
      <c r="B15" s="1">
        <v>2.2000000000000002</v>
      </c>
      <c r="C15" s="1">
        <f t="shared" si="2"/>
        <v>1.1480016214487396</v>
      </c>
      <c r="D15" s="1">
        <f t="shared" si="2"/>
        <v>1.0988114625655501</v>
      </c>
      <c r="E15" s="1">
        <f t="shared" si="2"/>
        <v>1.008201351117245</v>
      </c>
      <c r="F15" s="1">
        <f t="shared" si="2"/>
        <v>0.85402456482446176</v>
      </c>
    </row>
    <row r="16" spans="2:6" x14ac:dyDescent="0.25">
      <c r="B16" s="1">
        <v>2.4</v>
      </c>
      <c r="C16" s="1">
        <f t="shared" si="2"/>
        <v>1.3320246917060796</v>
      </c>
      <c r="D16" s="1">
        <f t="shared" si="2"/>
        <v>1.2681349824561627</v>
      </c>
      <c r="E16" s="1">
        <f t="shared" si="2"/>
        <v>1.1515572399419991</v>
      </c>
      <c r="F16" s="1">
        <f t="shared" si="2"/>
        <v>0.95678949083545817</v>
      </c>
    </row>
    <row r="17" spans="2:6" x14ac:dyDescent="0.25">
      <c r="B17" s="1">
        <v>2.6</v>
      </c>
      <c r="C17" s="1">
        <f t="shared" si="2"/>
        <v>1.5145187548093237</v>
      </c>
      <c r="D17" s="1">
        <f t="shared" si="2"/>
        <v>1.4346562866244332</v>
      </c>
      <c r="E17" s="1">
        <f t="shared" si="2"/>
        <v>1.2902069240254732</v>
      </c>
      <c r="F17" s="1">
        <f t="shared" si="2"/>
        <v>1.0529163755379736</v>
      </c>
    </row>
    <row r="18" spans="2:6" x14ac:dyDescent="0.25">
      <c r="B18" s="1">
        <v>2.8</v>
      </c>
      <c r="C18" s="1">
        <f t="shared" si="2"/>
        <v>1.6956129567833702</v>
      </c>
      <c r="D18" s="1">
        <f t="shared" si="2"/>
        <v>1.5986325868622764</v>
      </c>
      <c r="E18" s="1">
        <f t="shared" si="2"/>
        <v>1.4246505199747295</v>
      </c>
      <c r="F18" s="1">
        <f t="shared" si="2"/>
        <v>1.1432983954157352</v>
      </c>
    </row>
    <row r="19" spans="2:6" x14ac:dyDescent="0.25">
      <c r="B19" s="1">
        <v>3</v>
      </c>
      <c r="C19" s="1">
        <f t="shared" si="2"/>
        <v>1.8754170883580965</v>
      </c>
      <c r="D19" s="1">
        <f t="shared" si="2"/>
        <v>1.7602808566008654</v>
      </c>
      <c r="E19" s="1">
        <f t="shared" si="2"/>
        <v>1.5553034082196047</v>
      </c>
      <c r="F19" s="1">
        <f t="shared" si="2"/>
        <v>1.2286546980775861</v>
      </c>
    </row>
    <row r="20" spans="2:6" x14ac:dyDescent="0.25">
      <c r="B20" s="1">
        <v>3.2</v>
      </c>
      <c r="C20" s="1">
        <f t="shared" si="2"/>
        <v>2.0540255846674578</v>
      </c>
      <c r="D20" s="1">
        <f t="shared" si="2"/>
        <v>1.9197863849222268</v>
      </c>
      <c r="E20" s="1">
        <f t="shared" si="2"/>
        <v>1.6825152420127736</v>
      </c>
      <c r="F20" s="1">
        <f t="shared" si="2"/>
        <v>1.3095734448019327</v>
      </c>
    </row>
    <row r="21" spans="2:6" x14ac:dyDescent="0.25">
      <c r="B21" s="1">
        <v>3.4</v>
      </c>
      <c r="C21" s="1">
        <f t="shared" si="2"/>
        <v>2.231520499488596</v>
      </c>
      <c r="D21" s="1">
        <f t="shared" si="2"/>
        <v>2.077309091244897</v>
      </c>
      <c r="E21" s="1">
        <f t="shared" si="2"/>
        <v>1.8065837768410806</v>
      </c>
      <c r="F21" s="1">
        <f t="shared" si="2"/>
        <v>1.386542222937698</v>
      </c>
    </row>
    <row r="22" spans="2:6" x14ac:dyDescent="0.25">
      <c r="B22" s="1">
        <v>3.6</v>
      </c>
      <c r="C22" s="1">
        <f t="shared" si="2"/>
        <v>2.4079737619786554</v>
      </c>
      <c r="D22" s="1">
        <f t="shared" si="2"/>
        <v>2.2329882842525932</v>
      </c>
      <c r="E22" s="1">
        <f t="shared" si="2"/>
        <v>1.9277651520713561</v>
      </c>
      <c r="F22" s="1">
        <f t="shared" si="2"/>
        <v>1.4599700497781667</v>
      </c>
    </row>
    <row r="23" spans="2:6" x14ac:dyDescent="0.25">
      <c r="B23" s="1">
        <v>3.8</v>
      </c>
      <c r="C23" s="1">
        <f t="shared" si="2"/>
        <v>2.5834489193503605</v>
      </c>
      <c r="D23" s="1">
        <f t="shared" si="2"/>
        <v>2.3869463135307925</v>
      </c>
      <c r="E23" s="1">
        <f t="shared" si="2"/>
        <v>2.0462816807032209</v>
      </c>
      <c r="F23" s="1">
        <f t="shared" si="2"/>
        <v>1.5302036248490019</v>
      </c>
    </row>
    <row r="24" spans="2:6" x14ac:dyDescent="0.25">
      <c r="B24" s="1">
        <v>4</v>
      </c>
      <c r="C24" s="1">
        <f t="shared" si="2"/>
        <v>2.7580025035383295</v>
      </c>
      <c r="D24" s="1">
        <f t="shared" si="2"/>
        <v>2.539291416275995</v>
      </c>
      <c r="E24" s="1">
        <f t="shared" si="2"/>
        <v>2.1623278499901173</v>
      </c>
      <c r="F24" s="1">
        <f>($B24^(1-F$3) - 1)/(1-F$3)</f>
        <v>1.5975395538644714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9655-A7A9-4B05-9CF0-D714926A49B5}">
  <dimension ref="B3:L25"/>
  <sheetViews>
    <sheetView tabSelected="1" workbookViewId="0">
      <selection activeCell="K14" sqref="K14"/>
    </sheetView>
  </sheetViews>
  <sheetFormatPr defaultRowHeight="15" x14ac:dyDescent="0.25"/>
  <cols>
    <col min="1" max="1" width="9.140625" style="4"/>
    <col min="2" max="2" width="18.42578125" style="4" customWidth="1"/>
    <col min="3" max="3" width="12.42578125" style="4" customWidth="1"/>
    <col min="4" max="4" width="9.5703125" style="4" bestFit="1" customWidth="1"/>
    <col min="5" max="11" width="9.140625" style="4"/>
    <col min="12" max="12" width="11" style="4" bestFit="1" customWidth="1"/>
    <col min="13" max="16384" width="9.140625" style="4"/>
  </cols>
  <sheetData>
    <row r="3" spans="2:12" s="4" customFormat="1" x14ac:dyDescent="0.25">
      <c r="B3" s="5" t="s">
        <v>14</v>
      </c>
      <c r="C3" s="5">
        <v>1.5</v>
      </c>
    </row>
    <row r="4" spans="2:12" s="4" customFormat="1" x14ac:dyDescent="0.25">
      <c r="B4" s="6"/>
      <c r="C4" s="6"/>
    </row>
    <row r="6" spans="2:12" s="4" customFormat="1" x14ac:dyDescent="0.25">
      <c r="B6" s="5" t="s">
        <v>15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</row>
    <row r="7" spans="2:12" s="4" customFormat="1" x14ac:dyDescent="0.25">
      <c r="B7" s="7" t="s">
        <v>12</v>
      </c>
      <c r="C7" s="7">
        <v>1</v>
      </c>
      <c r="D7" s="7">
        <v>5</v>
      </c>
      <c r="E7" s="7">
        <v>10</v>
      </c>
      <c r="F7" s="7">
        <v>35</v>
      </c>
      <c r="G7" s="7">
        <v>40</v>
      </c>
      <c r="H7" s="7">
        <v>45</v>
      </c>
      <c r="I7" s="7">
        <v>50</v>
      </c>
      <c r="J7" s="7">
        <v>90</v>
      </c>
      <c r="K7" s="7">
        <v>95</v>
      </c>
      <c r="L7" s="7">
        <v>100</v>
      </c>
    </row>
    <row r="8" spans="2:12" s="4" customFormat="1" x14ac:dyDescent="0.25">
      <c r="B8" s="8" t="s">
        <v>13</v>
      </c>
      <c r="C8" s="9">
        <f>(C7^(1-$C$3)-1)/(1-$C$3)</f>
        <v>0</v>
      </c>
      <c r="D8" s="9">
        <f t="shared" ref="D8:L8" si="0">(D7^(1-$C$3)-1)/(1-$C$3)</f>
        <v>1.1055728090000843</v>
      </c>
      <c r="E8" s="9">
        <f t="shared" si="0"/>
        <v>1.367544467966324</v>
      </c>
      <c r="F8" s="9">
        <f t="shared" si="0"/>
        <v>1.6619382981085935</v>
      </c>
      <c r="G8" s="9">
        <f t="shared" si="0"/>
        <v>1.683772233983162</v>
      </c>
      <c r="H8" s="9">
        <f t="shared" si="0"/>
        <v>1.7018576030000281</v>
      </c>
      <c r="I8" s="9">
        <f t="shared" si="0"/>
        <v>1.7171572875253811</v>
      </c>
      <c r="J8" s="9">
        <f t="shared" si="0"/>
        <v>1.7891814893221081</v>
      </c>
      <c r="K8" s="9">
        <f t="shared" si="0"/>
        <v>1.7948043295829692</v>
      </c>
      <c r="L8" s="9">
        <f t="shared" si="0"/>
        <v>1.8</v>
      </c>
    </row>
    <row r="11" spans="2:12" s="4" customFormat="1" x14ac:dyDescent="0.25">
      <c r="B11" s="4" t="s">
        <v>16</v>
      </c>
      <c r="C11" s="10">
        <f>AVERAGE(C7:L7)</f>
        <v>47.1</v>
      </c>
    </row>
    <row r="12" spans="2:12" s="4" customFormat="1" x14ac:dyDescent="0.25">
      <c r="B12" s="4" t="s">
        <v>17</v>
      </c>
      <c r="C12" s="10">
        <f>AVERAGE(C8:L8)</f>
        <v>1.4621828518488651</v>
      </c>
    </row>
    <row r="13" spans="2:12" s="4" customFormat="1" x14ac:dyDescent="0.25">
      <c r="B13" s="4" t="s">
        <v>18</v>
      </c>
      <c r="C13" s="10">
        <f>(C11^(1-$C$3)-1)/(1-$C$3)</f>
        <v>1.7085798736853759</v>
      </c>
    </row>
    <row r="14" spans="2:12" s="4" customFormat="1" x14ac:dyDescent="0.25">
      <c r="B14" s="4" t="s">
        <v>19</v>
      </c>
      <c r="C14" s="10">
        <f>(1+(1-C3)*C12)^(1/(1-C3))</f>
        <v>13.828997572570783</v>
      </c>
    </row>
    <row r="15" spans="2:12" s="4" customFormat="1" x14ac:dyDescent="0.25">
      <c r="C15" s="10"/>
    </row>
    <row r="16" spans="2:12" s="4" customFormat="1" x14ac:dyDescent="0.25">
      <c r="B16" s="11" t="s">
        <v>20</v>
      </c>
      <c r="C16" s="12">
        <f>1-(C12/C13)</f>
        <v>0.14421159094250413</v>
      </c>
    </row>
    <row r="17" spans="2:4" s="4" customFormat="1" x14ac:dyDescent="0.25">
      <c r="B17" s="13" t="s">
        <v>21</v>
      </c>
      <c r="C17" s="14">
        <f>1-(C14/C11)</f>
        <v>0.7063907097118729</v>
      </c>
    </row>
    <row r="20" spans="2:4" s="4" customFormat="1" x14ac:dyDescent="0.25">
      <c r="B20" s="15" t="s">
        <v>21</v>
      </c>
      <c r="C20" s="15"/>
      <c r="D20" s="15"/>
    </row>
    <row r="21" spans="2:4" s="4" customFormat="1" x14ac:dyDescent="0.25">
      <c r="B21" s="5" t="s">
        <v>14</v>
      </c>
      <c r="C21" s="5">
        <v>1.5</v>
      </c>
      <c r="D21" s="5">
        <v>3</v>
      </c>
    </row>
    <row r="22" spans="2:4" s="4" customFormat="1" x14ac:dyDescent="0.25">
      <c r="B22" s="4" t="s">
        <v>25</v>
      </c>
      <c r="C22" s="16">
        <v>0.7063907097118729</v>
      </c>
      <c r="D22" s="16">
        <v>0.93456153692320143</v>
      </c>
    </row>
    <row r="23" spans="2:4" s="4" customFormat="1" x14ac:dyDescent="0.25">
      <c r="B23" s="4" t="s">
        <v>22</v>
      </c>
      <c r="C23" s="16">
        <v>0.70637389656895477</v>
      </c>
      <c r="D23" s="16">
        <v>0.93456151615961269</v>
      </c>
    </row>
    <row r="24" spans="2:4" s="4" customFormat="1" x14ac:dyDescent="0.25">
      <c r="B24" s="4" t="s">
        <v>23</v>
      </c>
      <c r="C24" s="16">
        <v>0.70628054664765016</v>
      </c>
      <c r="D24" s="16">
        <v>0.93456111349082471</v>
      </c>
    </row>
    <row r="25" spans="2:4" s="4" customFormat="1" x14ac:dyDescent="0.25">
      <c r="B25" s="17" t="s">
        <v>24</v>
      </c>
      <c r="C25" s="18">
        <v>0.63544995616420674</v>
      </c>
      <c r="D25" s="18">
        <v>0.8784322362152639</v>
      </c>
    </row>
  </sheetData>
  <mergeCells count="1">
    <mergeCell ref="B20:D2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</vt:lpstr>
      <vt:lpstr>Atkinson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Fentanes</dc:creator>
  <cp:lastModifiedBy>Oscar Fentanes</cp:lastModifiedBy>
  <dcterms:created xsi:type="dcterms:W3CDTF">2021-02-22T09:37:57Z</dcterms:created>
  <dcterms:modified xsi:type="dcterms:W3CDTF">2021-02-22T12:07:20Z</dcterms:modified>
</cp:coreProperties>
</file>