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ync-code\fcc\fcc-exercisetracker\devassets\"/>
    </mc:Choice>
  </mc:AlternateContent>
  <xr:revisionPtr revIDLastSave="0" documentId="8_{F9AF6073-FEEE-4FB1-B3BF-AB3AC69D573C}" xr6:coauthVersionLast="47" xr6:coauthVersionMax="47" xr10:uidLastSave="{00000000-0000-0000-0000-000000000000}"/>
  <bookViews>
    <workbookView xWindow="-120" yWindow="-120" windowWidth="29040" windowHeight="15720" xr2:uid="{DCD3BA65-322D-4C29-8295-277D17B6F487}"/>
  </bookViews>
  <sheets>
    <sheet name="Sheet1" sheetId="1" r:id="rId1"/>
  </sheets>
  <definedNames>
    <definedName name="Day_table">Sheet1!$A$25:$B$30</definedName>
    <definedName name="Description_table">Sheet1!$A$1:$B$6</definedName>
    <definedName name="Duration_table">Sheet1!$A$14:$B$17</definedName>
    <definedName name="Month_table">Sheet1!$A$20:$B$23</definedName>
    <definedName name="Time_table">Sheet1!$A$32:$B$34</definedName>
    <definedName name="User_table">Sheet1!$A$8:$B$12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N3" i="1" s="1"/>
  <c r="I3" i="1"/>
  <c r="J3" i="1"/>
  <c r="Q3" i="1" s="1"/>
  <c r="K3" i="1"/>
  <c r="R3" i="1" s="1"/>
  <c r="L3" i="1"/>
  <c r="T3" i="1" s="1"/>
  <c r="M3" i="1"/>
  <c r="P3" i="1"/>
  <c r="S3" i="1" s="1"/>
  <c r="F4" i="1"/>
  <c r="G4" i="1"/>
  <c r="M4" i="1" s="1"/>
  <c r="H4" i="1"/>
  <c r="N4" i="1" s="1"/>
  <c r="I4" i="1"/>
  <c r="P4" i="1" s="1"/>
  <c r="J4" i="1"/>
  <c r="Q4" i="1" s="1"/>
  <c r="K4" i="1"/>
  <c r="R4" i="1" s="1"/>
  <c r="L4" i="1"/>
  <c r="T4" i="1" s="1"/>
  <c r="F5" i="1"/>
  <c r="G5" i="1"/>
  <c r="M5" i="1" s="1"/>
  <c r="H5" i="1"/>
  <c r="N5" i="1" s="1"/>
  <c r="I5" i="1"/>
  <c r="J5" i="1"/>
  <c r="Q5" i="1" s="1"/>
  <c r="K5" i="1"/>
  <c r="L5" i="1"/>
  <c r="T5" i="1" s="1"/>
  <c r="P5" i="1"/>
  <c r="R5" i="1"/>
  <c r="F6" i="1"/>
  <c r="G6" i="1"/>
  <c r="M6" i="1" s="1"/>
  <c r="H6" i="1"/>
  <c r="N6" i="1" s="1"/>
  <c r="I6" i="1"/>
  <c r="P6" i="1" s="1"/>
  <c r="J6" i="1"/>
  <c r="Q6" i="1" s="1"/>
  <c r="K6" i="1"/>
  <c r="R6" i="1" s="1"/>
  <c r="L6" i="1"/>
  <c r="T6" i="1" s="1"/>
  <c r="F7" i="1"/>
  <c r="G7" i="1"/>
  <c r="M7" i="1" s="1"/>
  <c r="H7" i="1"/>
  <c r="N7" i="1" s="1"/>
  <c r="I7" i="1"/>
  <c r="P7" i="1" s="1"/>
  <c r="J7" i="1"/>
  <c r="Q7" i="1" s="1"/>
  <c r="K7" i="1"/>
  <c r="R7" i="1" s="1"/>
  <c r="L7" i="1"/>
  <c r="T7" i="1" s="1"/>
  <c r="F8" i="1"/>
  <c r="G8" i="1"/>
  <c r="M8" i="1" s="1"/>
  <c r="H8" i="1"/>
  <c r="N8" i="1" s="1"/>
  <c r="I8" i="1"/>
  <c r="P8" i="1" s="1"/>
  <c r="J8" i="1"/>
  <c r="Q8" i="1" s="1"/>
  <c r="K8" i="1"/>
  <c r="R8" i="1" s="1"/>
  <c r="L8" i="1"/>
  <c r="T8" i="1" s="1"/>
  <c r="F9" i="1"/>
  <c r="G9" i="1"/>
  <c r="M9" i="1" s="1"/>
  <c r="H9" i="1"/>
  <c r="N9" i="1" s="1"/>
  <c r="I9" i="1"/>
  <c r="P9" i="1" s="1"/>
  <c r="J9" i="1"/>
  <c r="Q9" i="1" s="1"/>
  <c r="K9" i="1"/>
  <c r="R9" i="1" s="1"/>
  <c r="L9" i="1"/>
  <c r="T9" i="1" s="1"/>
  <c r="F10" i="1"/>
  <c r="G10" i="1"/>
  <c r="M10" i="1" s="1"/>
  <c r="H10" i="1"/>
  <c r="N10" i="1" s="1"/>
  <c r="I10" i="1"/>
  <c r="P10" i="1" s="1"/>
  <c r="J10" i="1"/>
  <c r="Q10" i="1" s="1"/>
  <c r="K10" i="1"/>
  <c r="R10" i="1" s="1"/>
  <c r="L10" i="1"/>
  <c r="T10" i="1" s="1"/>
  <c r="F11" i="1"/>
  <c r="G11" i="1"/>
  <c r="M11" i="1" s="1"/>
  <c r="H11" i="1"/>
  <c r="N11" i="1" s="1"/>
  <c r="I11" i="1"/>
  <c r="P11" i="1" s="1"/>
  <c r="J11" i="1"/>
  <c r="Q11" i="1" s="1"/>
  <c r="K11" i="1"/>
  <c r="R11" i="1" s="1"/>
  <c r="L11" i="1"/>
  <c r="T11" i="1" s="1"/>
  <c r="F12" i="1"/>
  <c r="G12" i="1"/>
  <c r="M12" i="1" s="1"/>
  <c r="H12" i="1"/>
  <c r="N12" i="1" s="1"/>
  <c r="I12" i="1"/>
  <c r="P12" i="1" s="1"/>
  <c r="J12" i="1"/>
  <c r="Q12" i="1" s="1"/>
  <c r="K12" i="1"/>
  <c r="R12" i="1" s="1"/>
  <c r="L12" i="1"/>
  <c r="T12" i="1" s="1"/>
  <c r="F13" i="1"/>
  <c r="G13" i="1"/>
  <c r="M13" i="1" s="1"/>
  <c r="H13" i="1"/>
  <c r="N13" i="1" s="1"/>
  <c r="I13" i="1"/>
  <c r="P13" i="1" s="1"/>
  <c r="J13" i="1"/>
  <c r="Q13" i="1" s="1"/>
  <c r="K13" i="1"/>
  <c r="R13" i="1" s="1"/>
  <c r="L13" i="1"/>
  <c r="T13" i="1" s="1"/>
  <c r="F14" i="1"/>
  <c r="G14" i="1"/>
  <c r="M14" i="1" s="1"/>
  <c r="H14" i="1"/>
  <c r="N14" i="1" s="1"/>
  <c r="I14" i="1"/>
  <c r="P14" i="1" s="1"/>
  <c r="J14" i="1"/>
  <c r="Q14" i="1" s="1"/>
  <c r="K14" i="1"/>
  <c r="R14" i="1" s="1"/>
  <c r="L14" i="1"/>
  <c r="T14" i="1" s="1"/>
  <c r="F15" i="1"/>
  <c r="G15" i="1"/>
  <c r="M15" i="1" s="1"/>
  <c r="H15" i="1"/>
  <c r="N15" i="1" s="1"/>
  <c r="I15" i="1"/>
  <c r="P15" i="1" s="1"/>
  <c r="J15" i="1"/>
  <c r="Q15" i="1" s="1"/>
  <c r="K15" i="1"/>
  <c r="R15" i="1" s="1"/>
  <c r="L15" i="1"/>
  <c r="T15" i="1" s="1"/>
  <c r="F16" i="1"/>
  <c r="G16" i="1"/>
  <c r="M16" i="1" s="1"/>
  <c r="H16" i="1"/>
  <c r="N16" i="1" s="1"/>
  <c r="I16" i="1"/>
  <c r="P16" i="1" s="1"/>
  <c r="J16" i="1"/>
  <c r="Q16" i="1" s="1"/>
  <c r="K16" i="1"/>
  <c r="R16" i="1" s="1"/>
  <c r="L16" i="1"/>
  <c r="T16" i="1" s="1"/>
  <c r="F17" i="1"/>
  <c r="G17" i="1"/>
  <c r="M17" i="1" s="1"/>
  <c r="H17" i="1"/>
  <c r="N17" i="1" s="1"/>
  <c r="I17" i="1"/>
  <c r="P17" i="1" s="1"/>
  <c r="J17" i="1"/>
  <c r="Q17" i="1" s="1"/>
  <c r="K17" i="1"/>
  <c r="R17" i="1" s="1"/>
  <c r="L17" i="1"/>
  <c r="T17" i="1" s="1"/>
  <c r="F18" i="1"/>
  <c r="G18" i="1"/>
  <c r="M18" i="1" s="1"/>
  <c r="H18" i="1"/>
  <c r="N18" i="1" s="1"/>
  <c r="I18" i="1"/>
  <c r="P18" i="1" s="1"/>
  <c r="J18" i="1"/>
  <c r="Q18" i="1" s="1"/>
  <c r="K18" i="1"/>
  <c r="R18" i="1" s="1"/>
  <c r="L18" i="1"/>
  <c r="T18" i="1" s="1"/>
  <c r="F19" i="1"/>
  <c r="G19" i="1"/>
  <c r="M19" i="1" s="1"/>
  <c r="H19" i="1"/>
  <c r="N19" i="1" s="1"/>
  <c r="I19" i="1"/>
  <c r="P19" i="1" s="1"/>
  <c r="J19" i="1"/>
  <c r="Q19" i="1" s="1"/>
  <c r="K19" i="1"/>
  <c r="R19" i="1" s="1"/>
  <c r="L19" i="1"/>
  <c r="T19" i="1" s="1"/>
  <c r="F20" i="1"/>
  <c r="G20" i="1"/>
  <c r="M20" i="1" s="1"/>
  <c r="H20" i="1"/>
  <c r="N20" i="1" s="1"/>
  <c r="I20" i="1"/>
  <c r="P20" i="1" s="1"/>
  <c r="S20" i="1" s="1"/>
  <c r="J20" i="1"/>
  <c r="Q20" i="1" s="1"/>
  <c r="K20" i="1"/>
  <c r="R20" i="1" s="1"/>
  <c r="L20" i="1"/>
  <c r="T20" i="1" s="1"/>
  <c r="F21" i="1"/>
  <c r="G21" i="1"/>
  <c r="M21" i="1" s="1"/>
  <c r="H21" i="1"/>
  <c r="N21" i="1" s="1"/>
  <c r="I21" i="1"/>
  <c r="P21" i="1" s="1"/>
  <c r="J21" i="1"/>
  <c r="Q21" i="1" s="1"/>
  <c r="K21" i="1"/>
  <c r="R21" i="1" s="1"/>
  <c r="L21" i="1"/>
  <c r="T21" i="1" s="1"/>
  <c r="F22" i="1"/>
  <c r="G22" i="1"/>
  <c r="M22" i="1" s="1"/>
  <c r="H22" i="1"/>
  <c r="N22" i="1" s="1"/>
  <c r="I22" i="1"/>
  <c r="P22" i="1" s="1"/>
  <c r="J22" i="1"/>
  <c r="Q22" i="1" s="1"/>
  <c r="K22" i="1"/>
  <c r="R22" i="1" s="1"/>
  <c r="L22" i="1"/>
  <c r="T22" i="1" s="1"/>
  <c r="F23" i="1"/>
  <c r="G23" i="1"/>
  <c r="M23" i="1" s="1"/>
  <c r="H23" i="1"/>
  <c r="N23" i="1" s="1"/>
  <c r="I23" i="1"/>
  <c r="P23" i="1" s="1"/>
  <c r="J23" i="1"/>
  <c r="Q23" i="1" s="1"/>
  <c r="K23" i="1"/>
  <c r="R23" i="1" s="1"/>
  <c r="L23" i="1"/>
  <c r="T23" i="1" s="1"/>
  <c r="F24" i="1"/>
  <c r="G24" i="1"/>
  <c r="M24" i="1" s="1"/>
  <c r="H24" i="1"/>
  <c r="N24" i="1" s="1"/>
  <c r="I24" i="1"/>
  <c r="P24" i="1" s="1"/>
  <c r="J24" i="1"/>
  <c r="Q24" i="1" s="1"/>
  <c r="K24" i="1"/>
  <c r="R24" i="1" s="1"/>
  <c r="L24" i="1"/>
  <c r="T24" i="1" s="1"/>
  <c r="F25" i="1"/>
  <c r="G25" i="1"/>
  <c r="M25" i="1" s="1"/>
  <c r="H25" i="1"/>
  <c r="N25" i="1" s="1"/>
  <c r="I25" i="1"/>
  <c r="P25" i="1" s="1"/>
  <c r="J25" i="1"/>
  <c r="Q25" i="1" s="1"/>
  <c r="K25" i="1"/>
  <c r="R25" i="1" s="1"/>
  <c r="L25" i="1"/>
  <c r="T25" i="1" s="1"/>
  <c r="F26" i="1"/>
  <c r="G26" i="1"/>
  <c r="M26" i="1" s="1"/>
  <c r="H26" i="1"/>
  <c r="N26" i="1" s="1"/>
  <c r="I26" i="1"/>
  <c r="P26" i="1" s="1"/>
  <c r="J26" i="1"/>
  <c r="Q26" i="1" s="1"/>
  <c r="K26" i="1"/>
  <c r="R26" i="1" s="1"/>
  <c r="L26" i="1"/>
  <c r="T26" i="1" s="1"/>
  <c r="F27" i="1"/>
  <c r="G27" i="1"/>
  <c r="M27" i="1" s="1"/>
  <c r="H27" i="1"/>
  <c r="N27" i="1" s="1"/>
  <c r="I27" i="1"/>
  <c r="P27" i="1" s="1"/>
  <c r="J27" i="1"/>
  <c r="Q27" i="1" s="1"/>
  <c r="K27" i="1"/>
  <c r="R27" i="1" s="1"/>
  <c r="L27" i="1"/>
  <c r="T27" i="1" s="1"/>
  <c r="F28" i="1"/>
  <c r="G28" i="1"/>
  <c r="M28" i="1" s="1"/>
  <c r="H28" i="1"/>
  <c r="N28" i="1" s="1"/>
  <c r="I28" i="1"/>
  <c r="P28" i="1" s="1"/>
  <c r="S28" i="1" s="1"/>
  <c r="J28" i="1"/>
  <c r="Q28" i="1" s="1"/>
  <c r="K28" i="1"/>
  <c r="R28" i="1" s="1"/>
  <c r="L28" i="1"/>
  <c r="T28" i="1" s="1"/>
  <c r="F29" i="1"/>
  <c r="G29" i="1"/>
  <c r="M29" i="1" s="1"/>
  <c r="H29" i="1"/>
  <c r="N29" i="1" s="1"/>
  <c r="I29" i="1"/>
  <c r="P29" i="1" s="1"/>
  <c r="J29" i="1"/>
  <c r="Q29" i="1" s="1"/>
  <c r="K29" i="1"/>
  <c r="R29" i="1" s="1"/>
  <c r="L29" i="1"/>
  <c r="T29" i="1" s="1"/>
  <c r="F30" i="1"/>
  <c r="G30" i="1"/>
  <c r="M30" i="1" s="1"/>
  <c r="H30" i="1"/>
  <c r="N30" i="1" s="1"/>
  <c r="I30" i="1"/>
  <c r="P30" i="1" s="1"/>
  <c r="J30" i="1"/>
  <c r="Q30" i="1" s="1"/>
  <c r="K30" i="1"/>
  <c r="R30" i="1" s="1"/>
  <c r="L30" i="1"/>
  <c r="T30" i="1" s="1"/>
  <c r="F31" i="1"/>
  <c r="G31" i="1"/>
  <c r="M31" i="1" s="1"/>
  <c r="H31" i="1"/>
  <c r="N31" i="1" s="1"/>
  <c r="I31" i="1"/>
  <c r="P31" i="1" s="1"/>
  <c r="J31" i="1"/>
  <c r="Q31" i="1" s="1"/>
  <c r="K31" i="1"/>
  <c r="R31" i="1" s="1"/>
  <c r="L31" i="1"/>
  <c r="T31" i="1" s="1"/>
  <c r="F32" i="1"/>
  <c r="G32" i="1"/>
  <c r="M32" i="1" s="1"/>
  <c r="H32" i="1"/>
  <c r="N32" i="1" s="1"/>
  <c r="I32" i="1"/>
  <c r="P32" i="1" s="1"/>
  <c r="J32" i="1"/>
  <c r="Q32" i="1" s="1"/>
  <c r="K32" i="1"/>
  <c r="R32" i="1" s="1"/>
  <c r="L32" i="1"/>
  <c r="T32" i="1" s="1"/>
  <c r="F33" i="1"/>
  <c r="G33" i="1"/>
  <c r="M33" i="1" s="1"/>
  <c r="H33" i="1"/>
  <c r="N33" i="1" s="1"/>
  <c r="I33" i="1"/>
  <c r="P33" i="1" s="1"/>
  <c r="J33" i="1"/>
  <c r="Q33" i="1" s="1"/>
  <c r="K33" i="1"/>
  <c r="R33" i="1" s="1"/>
  <c r="L33" i="1"/>
  <c r="T33" i="1" s="1"/>
  <c r="F34" i="1"/>
  <c r="G34" i="1"/>
  <c r="M34" i="1" s="1"/>
  <c r="H34" i="1"/>
  <c r="N34" i="1" s="1"/>
  <c r="I34" i="1"/>
  <c r="P34" i="1" s="1"/>
  <c r="J34" i="1"/>
  <c r="Q34" i="1" s="1"/>
  <c r="K34" i="1"/>
  <c r="R34" i="1" s="1"/>
  <c r="L34" i="1"/>
  <c r="T34" i="1" s="1"/>
  <c r="F35" i="1"/>
  <c r="G35" i="1"/>
  <c r="M35" i="1" s="1"/>
  <c r="H35" i="1"/>
  <c r="N35" i="1" s="1"/>
  <c r="I35" i="1"/>
  <c r="P35" i="1" s="1"/>
  <c r="J35" i="1"/>
  <c r="Q35" i="1" s="1"/>
  <c r="K35" i="1"/>
  <c r="R35" i="1" s="1"/>
  <c r="L35" i="1"/>
  <c r="T35" i="1" s="1"/>
  <c r="F36" i="1"/>
  <c r="G36" i="1"/>
  <c r="M36" i="1" s="1"/>
  <c r="H36" i="1"/>
  <c r="N36" i="1" s="1"/>
  <c r="I36" i="1"/>
  <c r="P36" i="1" s="1"/>
  <c r="J36" i="1"/>
  <c r="Q36" i="1" s="1"/>
  <c r="K36" i="1"/>
  <c r="R36" i="1" s="1"/>
  <c r="L36" i="1"/>
  <c r="T36" i="1" s="1"/>
  <c r="F37" i="1"/>
  <c r="G37" i="1"/>
  <c r="M37" i="1" s="1"/>
  <c r="H37" i="1"/>
  <c r="N37" i="1" s="1"/>
  <c r="I37" i="1"/>
  <c r="P37" i="1" s="1"/>
  <c r="J37" i="1"/>
  <c r="K37" i="1"/>
  <c r="R37" i="1" s="1"/>
  <c r="L37" i="1"/>
  <c r="T37" i="1" s="1"/>
  <c r="Q37" i="1"/>
  <c r="F38" i="1"/>
  <c r="G38" i="1"/>
  <c r="M38" i="1" s="1"/>
  <c r="H38" i="1"/>
  <c r="N38" i="1" s="1"/>
  <c r="I38" i="1"/>
  <c r="P38" i="1" s="1"/>
  <c r="J38" i="1"/>
  <c r="Q38" i="1" s="1"/>
  <c r="K38" i="1"/>
  <c r="R38" i="1" s="1"/>
  <c r="L38" i="1"/>
  <c r="T38" i="1"/>
  <c r="F39" i="1"/>
  <c r="G39" i="1"/>
  <c r="M39" i="1" s="1"/>
  <c r="H39" i="1"/>
  <c r="N39" i="1" s="1"/>
  <c r="I39" i="1"/>
  <c r="P39" i="1" s="1"/>
  <c r="J39" i="1"/>
  <c r="K39" i="1"/>
  <c r="R39" i="1" s="1"/>
  <c r="L39" i="1"/>
  <c r="T39" i="1" s="1"/>
  <c r="Q39" i="1"/>
  <c r="F40" i="1"/>
  <c r="G40" i="1"/>
  <c r="M40" i="1" s="1"/>
  <c r="H40" i="1"/>
  <c r="N40" i="1" s="1"/>
  <c r="I40" i="1"/>
  <c r="P40" i="1" s="1"/>
  <c r="J40" i="1"/>
  <c r="Q40" i="1" s="1"/>
  <c r="K40" i="1"/>
  <c r="R40" i="1" s="1"/>
  <c r="L40" i="1"/>
  <c r="T40" i="1" s="1"/>
  <c r="F41" i="1"/>
  <c r="G41" i="1"/>
  <c r="M41" i="1" s="1"/>
  <c r="H41" i="1"/>
  <c r="N41" i="1" s="1"/>
  <c r="I41" i="1"/>
  <c r="P41" i="1" s="1"/>
  <c r="J41" i="1"/>
  <c r="Q41" i="1" s="1"/>
  <c r="K41" i="1"/>
  <c r="R41" i="1" s="1"/>
  <c r="L41" i="1"/>
  <c r="T41" i="1" s="1"/>
  <c r="F42" i="1"/>
  <c r="G42" i="1"/>
  <c r="M42" i="1" s="1"/>
  <c r="H42" i="1"/>
  <c r="N42" i="1" s="1"/>
  <c r="I42" i="1"/>
  <c r="P42" i="1" s="1"/>
  <c r="J42" i="1"/>
  <c r="Q42" i="1" s="1"/>
  <c r="K42" i="1"/>
  <c r="R42" i="1" s="1"/>
  <c r="L42" i="1"/>
  <c r="T42" i="1" s="1"/>
  <c r="F43" i="1"/>
  <c r="G43" i="1"/>
  <c r="M43" i="1" s="1"/>
  <c r="H43" i="1"/>
  <c r="N43" i="1" s="1"/>
  <c r="I43" i="1"/>
  <c r="P43" i="1" s="1"/>
  <c r="J43" i="1"/>
  <c r="Q43" i="1" s="1"/>
  <c r="K43" i="1"/>
  <c r="R43" i="1" s="1"/>
  <c r="L43" i="1"/>
  <c r="T43" i="1" s="1"/>
  <c r="F44" i="1"/>
  <c r="G44" i="1"/>
  <c r="M44" i="1" s="1"/>
  <c r="H44" i="1"/>
  <c r="N44" i="1" s="1"/>
  <c r="I44" i="1"/>
  <c r="P44" i="1" s="1"/>
  <c r="J44" i="1"/>
  <c r="Q44" i="1" s="1"/>
  <c r="K44" i="1"/>
  <c r="R44" i="1" s="1"/>
  <c r="L44" i="1"/>
  <c r="T44" i="1" s="1"/>
  <c r="F45" i="1"/>
  <c r="G45" i="1"/>
  <c r="M45" i="1" s="1"/>
  <c r="H45" i="1"/>
  <c r="N45" i="1" s="1"/>
  <c r="I45" i="1"/>
  <c r="P45" i="1" s="1"/>
  <c r="J45" i="1"/>
  <c r="Q45" i="1" s="1"/>
  <c r="K45" i="1"/>
  <c r="R45" i="1" s="1"/>
  <c r="L45" i="1"/>
  <c r="T45" i="1" s="1"/>
  <c r="F46" i="1"/>
  <c r="G46" i="1"/>
  <c r="M46" i="1" s="1"/>
  <c r="H46" i="1"/>
  <c r="N46" i="1" s="1"/>
  <c r="I46" i="1"/>
  <c r="P46" i="1" s="1"/>
  <c r="J46" i="1"/>
  <c r="K46" i="1"/>
  <c r="R46" i="1" s="1"/>
  <c r="L46" i="1"/>
  <c r="T46" i="1" s="1"/>
  <c r="Q46" i="1"/>
  <c r="F47" i="1"/>
  <c r="G47" i="1"/>
  <c r="M47" i="1" s="1"/>
  <c r="H47" i="1"/>
  <c r="N47" i="1" s="1"/>
  <c r="I47" i="1"/>
  <c r="P47" i="1" s="1"/>
  <c r="J47" i="1"/>
  <c r="Q47" i="1" s="1"/>
  <c r="K47" i="1"/>
  <c r="R47" i="1" s="1"/>
  <c r="L47" i="1"/>
  <c r="T47" i="1" s="1"/>
  <c r="F48" i="1"/>
  <c r="G48" i="1"/>
  <c r="M48" i="1" s="1"/>
  <c r="H48" i="1"/>
  <c r="N48" i="1" s="1"/>
  <c r="I48" i="1"/>
  <c r="P48" i="1" s="1"/>
  <c r="J48" i="1"/>
  <c r="Q48" i="1" s="1"/>
  <c r="K48" i="1"/>
  <c r="R48" i="1" s="1"/>
  <c r="L48" i="1"/>
  <c r="T48" i="1" s="1"/>
  <c r="F49" i="1"/>
  <c r="G49" i="1"/>
  <c r="M49" i="1" s="1"/>
  <c r="U49" i="1" s="1"/>
  <c r="H49" i="1"/>
  <c r="N49" i="1" s="1"/>
  <c r="I49" i="1"/>
  <c r="P49" i="1" s="1"/>
  <c r="S49" i="1" s="1"/>
  <c r="J49" i="1"/>
  <c r="Q49" i="1" s="1"/>
  <c r="K49" i="1"/>
  <c r="R49" i="1" s="1"/>
  <c r="L49" i="1"/>
  <c r="T49" i="1" s="1"/>
  <c r="F50" i="1"/>
  <c r="G50" i="1"/>
  <c r="M50" i="1" s="1"/>
  <c r="H50" i="1"/>
  <c r="N50" i="1" s="1"/>
  <c r="I50" i="1"/>
  <c r="P50" i="1" s="1"/>
  <c r="J50" i="1"/>
  <c r="Q50" i="1" s="1"/>
  <c r="K50" i="1"/>
  <c r="R50" i="1" s="1"/>
  <c r="L50" i="1"/>
  <c r="T50" i="1" s="1"/>
  <c r="F51" i="1"/>
  <c r="G51" i="1"/>
  <c r="M51" i="1" s="1"/>
  <c r="H51" i="1"/>
  <c r="N51" i="1" s="1"/>
  <c r="I51" i="1"/>
  <c r="P51" i="1" s="1"/>
  <c r="S51" i="1" s="1"/>
  <c r="J51" i="1"/>
  <c r="Q51" i="1" s="1"/>
  <c r="K51" i="1"/>
  <c r="R51" i="1" s="1"/>
  <c r="L51" i="1"/>
  <c r="T51" i="1" s="1"/>
  <c r="F52" i="1"/>
  <c r="G52" i="1"/>
  <c r="M52" i="1" s="1"/>
  <c r="H52" i="1"/>
  <c r="N52" i="1" s="1"/>
  <c r="I52" i="1"/>
  <c r="P52" i="1" s="1"/>
  <c r="J52" i="1"/>
  <c r="K52" i="1"/>
  <c r="R52" i="1" s="1"/>
  <c r="L52" i="1"/>
  <c r="T52" i="1" s="1"/>
  <c r="Q52" i="1"/>
  <c r="F53" i="1"/>
  <c r="G53" i="1"/>
  <c r="M53" i="1" s="1"/>
  <c r="H53" i="1"/>
  <c r="N53" i="1" s="1"/>
  <c r="I53" i="1"/>
  <c r="P53" i="1" s="1"/>
  <c r="J53" i="1"/>
  <c r="Q53" i="1" s="1"/>
  <c r="K53" i="1"/>
  <c r="R53" i="1" s="1"/>
  <c r="L53" i="1"/>
  <c r="T53" i="1" s="1"/>
  <c r="F54" i="1"/>
  <c r="G54" i="1"/>
  <c r="M54" i="1" s="1"/>
  <c r="H54" i="1"/>
  <c r="N54" i="1" s="1"/>
  <c r="I54" i="1"/>
  <c r="P54" i="1" s="1"/>
  <c r="J54" i="1"/>
  <c r="Q54" i="1" s="1"/>
  <c r="K54" i="1"/>
  <c r="R54" i="1" s="1"/>
  <c r="L54" i="1"/>
  <c r="T54" i="1" s="1"/>
  <c r="F55" i="1"/>
  <c r="G55" i="1"/>
  <c r="M55" i="1" s="1"/>
  <c r="H55" i="1"/>
  <c r="N55" i="1" s="1"/>
  <c r="I55" i="1"/>
  <c r="P55" i="1" s="1"/>
  <c r="J55" i="1"/>
  <c r="Q55" i="1" s="1"/>
  <c r="K55" i="1"/>
  <c r="R55" i="1" s="1"/>
  <c r="L55" i="1"/>
  <c r="T55" i="1" s="1"/>
  <c r="F56" i="1"/>
  <c r="G56" i="1"/>
  <c r="M56" i="1" s="1"/>
  <c r="H56" i="1"/>
  <c r="N56" i="1" s="1"/>
  <c r="I56" i="1"/>
  <c r="P56" i="1" s="1"/>
  <c r="J56" i="1"/>
  <c r="Q56" i="1" s="1"/>
  <c r="K56" i="1"/>
  <c r="R56" i="1" s="1"/>
  <c r="L56" i="1"/>
  <c r="T56" i="1" s="1"/>
  <c r="F2" i="1"/>
  <c r="K2" i="1"/>
  <c r="J2" i="1"/>
  <c r="Q2" i="1" s="1"/>
  <c r="I2" i="1"/>
  <c r="P2" i="1" s="1"/>
  <c r="H2" i="1"/>
  <c r="N2" i="1" s="1"/>
  <c r="L2" i="1"/>
  <c r="T2" i="1" s="1"/>
  <c r="G2" i="1"/>
  <c r="M2" i="1" s="1"/>
  <c r="U20" i="1" l="1"/>
  <c r="U51" i="1"/>
  <c r="U3" i="1"/>
  <c r="U28" i="1"/>
  <c r="U22" i="1"/>
  <c r="U52" i="1"/>
  <c r="S30" i="1"/>
  <c r="U30" i="1" s="1"/>
  <c r="S46" i="1"/>
  <c r="U46" i="1" s="1"/>
  <c r="S18" i="1"/>
  <c r="U18" i="1" s="1"/>
  <c r="S50" i="1"/>
  <c r="U50" i="1" s="1"/>
  <c r="S22" i="1"/>
  <c r="S5" i="1"/>
  <c r="U5" i="1" s="1"/>
  <c r="S37" i="1"/>
  <c r="U37" i="1" s="1"/>
  <c r="S53" i="1"/>
  <c r="U53" i="1" s="1"/>
  <c r="S16" i="1"/>
  <c r="U16" i="1" s="1"/>
  <c r="S4" i="1"/>
  <c r="U4" i="1" s="1"/>
  <c r="S35" i="1"/>
  <c r="U35" i="1" s="1"/>
  <c r="S19" i="1"/>
  <c r="U19" i="1" s="1"/>
  <c r="S34" i="1"/>
  <c r="U34" i="1" s="1"/>
  <c r="S33" i="1"/>
  <c r="U33" i="1" s="1"/>
  <c r="S52" i="1"/>
  <c r="S14" i="1"/>
  <c r="U14" i="1" s="1"/>
  <c r="S36" i="1"/>
  <c r="U36" i="1" s="1"/>
  <c r="S56" i="1"/>
  <c r="U56" i="1" s="1"/>
  <c r="S54" i="1"/>
  <c r="U54" i="1" s="1"/>
  <c r="S43" i="1"/>
  <c r="U43" i="1" s="1"/>
  <c r="S6" i="1"/>
  <c r="U6" i="1" s="1"/>
  <c r="S17" i="1"/>
  <c r="U17" i="1" s="1"/>
  <c r="S26" i="1"/>
  <c r="U26" i="1" s="1"/>
  <c r="S21" i="1"/>
  <c r="U21" i="1" s="1"/>
  <c r="S31" i="1"/>
  <c r="U31" i="1" s="1"/>
  <c r="S27" i="1"/>
  <c r="U27" i="1" s="1"/>
  <c r="S38" i="1"/>
  <c r="U38" i="1" s="1"/>
  <c r="S12" i="1"/>
  <c r="U12" i="1" s="1"/>
  <c r="S8" i="1"/>
  <c r="U8" i="1" s="1"/>
  <c r="S32" i="1"/>
  <c r="U32" i="1" s="1"/>
  <c r="S48" i="1"/>
  <c r="U48" i="1" s="1"/>
  <c r="S55" i="1"/>
  <c r="U55" i="1" s="1"/>
  <c r="S23" i="1"/>
  <c r="U23" i="1" s="1"/>
  <c r="S39" i="1"/>
  <c r="U39" i="1" s="1"/>
  <c r="S7" i="1"/>
  <c r="U7" i="1" s="1"/>
  <c r="S47" i="1"/>
  <c r="U47" i="1" s="1"/>
  <c r="S15" i="1"/>
  <c r="U15" i="1" s="1"/>
  <c r="S41" i="1"/>
  <c r="U41" i="1" s="1"/>
  <c r="S25" i="1"/>
  <c r="U25" i="1" s="1"/>
  <c r="S29" i="1"/>
  <c r="U29" i="1" s="1"/>
  <c r="S9" i="1"/>
  <c r="U9" i="1" s="1"/>
  <c r="S11" i="1"/>
  <c r="U11" i="1" s="1"/>
  <c r="S24" i="1"/>
  <c r="U24" i="1" s="1"/>
  <c r="S40" i="1"/>
  <c r="U40" i="1" s="1"/>
  <c r="S10" i="1"/>
  <c r="U10" i="1" s="1"/>
  <c r="S42" i="1"/>
  <c r="U42" i="1" s="1"/>
  <c r="S44" i="1"/>
  <c r="U44" i="1" s="1"/>
  <c r="S13" i="1"/>
  <c r="U13" i="1" s="1"/>
  <c r="S45" i="1"/>
  <c r="U45" i="1" s="1"/>
  <c r="S2" i="1"/>
  <c r="U2" i="1" s="1"/>
  <c r="R2" i="1"/>
</calcChain>
</file>

<file path=xl/sharedStrings.xml><?xml version="1.0" encoding="utf-8"?>
<sst xmlns="http://schemas.openxmlformats.org/spreadsheetml/2006/main" count="27" uniqueCount="27">
  <si>
    <t>Pushups</t>
  </si>
  <si>
    <t>Jumping Jacks</t>
  </si>
  <si>
    <t>Hip Thrust</t>
  </si>
  <si>
    <t>Jogging</t>
  </si>
  <si>
    <t>Rope Jump</t>
  </si>
  <si>
    <t>Pullups</t>
  </si>
  <si>
    <t>Tobi</t>
  </si>
  <si>
    <t>Zuri</t>
  </si>
  <si>
    <t>Oto</t>
  </si>
  <si>
    <t>Sandra</t>
  </si>
  <si>
    <t>Pepe</t>
  </si>
  <si>
    <t>Description</t>
  </si>
  <si>
    <t>Duration</t>
  </si>
  <si>
    <t>Month</t>
  </si>
  <si>
    <t>Year</t>
  </si>
  <si>
    <t>Day</t>
  </si>
  <si>
    <t>Time</t>
  </si>
  <si>
    <t>User</t>
  </si>
  <si>
    <t>Description_seed</t>
  </si>
  <si>
    <t>Duration_seed</t>
  </si>
  <si>
    <t>Month_Seed</t>
  </si>
  <si>
    <t>Day_seed</t>
  </si>
  <si>
    <t>Time_seed</t>
  </si>
  <si>
    <t>User_seed</t>
  </si>
  <si>
    <t>DateTime</t>
  </si>
  <si>
    <t>Output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</si>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</sst>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EDC204-28AA-41A8-B3EA-E6EB193239FD}" name="Table1" displayName="Table1" ref="F1:U56" totalsRowShown="0">
  <autoFilter ref="F1:U56" xr:uid="{06EDC204-28AA-41A8-B3EA-E6EB193239FD}"/>
  <tableColumns count="16">
    <tableColumn id="16" xr3:uid="{C1417570-E338-443F-BFB5-AC59855B73A3}" name="Row">
      <calculatedColumnFormula>ROW()-1</calculatedColumnFormula>
    </tableColumn>
    <tableColumn id="1" xr3:uid="{2AD402F3-5D7B-4DC4-984F-1D56653A309F}" name="Description_seed">
      <calculatedColumnFormula>RANDBETWEEN(0,5)</calculatedColumnFormula>
    </tableColumn>
    <tableColumn id="2" xr3:uid="{875F3030-A0B3-49BF-8717-58C80169244F}" name="Duration_seed">
      <calculatedColumnFormula>+RANDBETWEEN(0,3)</calculatedColumnFormula>
    </tableColumn>
    <tableColumn id="3" xr3:uid="{44CCE9B6-417B-43BB-840F-0BF63B65A66E}" name="Month_Seed">
      <calculatedColumnFormula>+RANDBETWEEN(0,3)</calculatedColumnFormula>
    </tableColumn>
    <tableColumn id="4" xr3:uid="{F12D89B7-8A4E-49C3-A29C-2C475E7E2F20}" name="Day_seed">
      <calculatedColumnFormula>+RANDBETWEEN(0,3)</calculatedColumnFormula>
    </tableColumn>
    <tableColumn id="5" xr3:uid="{0D5380C9-8B52-4E1C-8583-83EE5020F73B}" name="Time_seed">
      <calculatedColumnFormula>RANDBETWEEN(0,2)</calculatedColumnFormula>
    </tableColumn>
    <tableColumn id="6" xr3:uid="{A5AF6990-8954-425A-AC3E-618B3D75FA3A}" name="User_seed">
      <calculatedColumnFormula>RANDBETWEEN(0,4)</calculatedColumnFormula>
    </tableColumn>
    <tableColumn id="7" xr3:uid="{539AEEEB-76AA-423C-9A3E-19E58973CF25}" name="Description">
      <calculatedColumnFormula>+VLOOKUP(Table1[[#This Row],[Description_seed]],Description_table,2,TRUE)</calculatedColumnFormula>
    </tableColumn>
    <tableColumn id="8" xr3:uid="{F4D70C5F-C942-46EE-B0B6-00839223230E}" name="Duration">
      <calculatedColumnFormula>+VLOOKUP(Table1[[#This Row],[Duration_seed]],Duration_table,2,TRUE)</calculatedColumnFormula>
    </tableColumn>
    <tableColumn id="9" xr3:uid="{5F95748D-FCEB-45DE-A16D-E1EC926E6BB6}" name="Year"/>
    <tableColumn id="10" xr3:uid="{364EA1FE-AA2A-430D-9F75-AAC866296716}" name="Month">
      <calculatedColumnFormula>+VLOOKUP(Table1[[#This Row],[Month_Seed]],Month_table,2,TRUE)</calculatedColumnFormula>
    </tableColumn>
    <tableColumn id="11" xr3:uid="{6EA53656-9651-4D90-B6B9-71AD8EC2DC69}" name="Day">
      <calculatedColumnFormula>+VLOOKUP(Table1[[#This Row],[Day_seed]],Day_table,2,TRUE)</calculatedColumnFormula>
    </tableColumn>
    <tableColumn id="12" xr3:uid="{8D03FD34-395E-4B0B-9231-624B01D1D769}" name="Time">
      <calculatedColumnFormula>+VLOOKUP(Table1[[#This Row],[Time_seed]],Time_table,2,TRUE)</calculatedColumnFormula>
    </tableColumn>
    <tableColumn id="14" xr3:uid="{2A8911C9-A2A0-4BD9-B104-2F4BD6FEC1DD}" name="DateTime">
      <calculatedColumnFormula>+Table1[[#This Row],[Year]]&amp;"-"&amp;TEXT(Table1[[#This Row],[Month]],"00")&amp;"-"&amp;TEXT(Table1[[#This Row],[Day]],"00")</calculatedColumnFormula>
    </tableColumn>
    <tableColumn id="13" xr3:uid="{9EDBB431-DBD8-4B12-A1EC-CD0D238B58E5}" name="User">
      <calculatedColumnFormula>+VLOOKUP(L2,$A$8:$B$12,2,TRUE)</calculatedColumnFormula>
    </tableColumn>
    <tableColumn id="15" xr3:uid="{327F323C-B811-4ECB-B498-4CCE299DB41D}" name="Output" dataDxfId="0">
      <calculatedColumnFormula>+"exerciseCreate("&amp;Table1[[#This Row],[Row]]&amp;", """&amp;Table1[[#This Row],[Description]]&amp;""", """&amp;Table1[[#This Row],[Duration]]&amp;""", """&amp;Table1[[#This Row],[DateTime]]&amp;""", users["&amp;Table1[[#This Row],[User_seed]]&amp;"]),"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9F0B-3A20-4A78-BCE3-B3F42DB145CF}">
  <dimension ref="A1:U56"/>
  <sheetViews>
    <sheetView tabSelected="1" topLeftCell="A22" workbookViewId="0">
      <selection activeCell="U2" sqref="U2:U56"/>
    </sheetView>
  </sheetViews>
  <sheetFormatPr defaultRowHeight="15" x14ac:dyDescent="0.25"/>
  <cols>
    <col min="6" max="6" width="7.140625" bestFit="1" customWidth="1"/>
    <col min="7" max="12" width="5.7109375" customWidth="1"/>
    <col min="13" max="13" width="13.42578125" bestFit="1" customWidth="1"/>
    <col min="14" max="14" width="11" bestFit="1" customWidth="1"/>
    <col min="15" max="15" width="7.28515625" bestFit="1" customWidth="1"/>
    <col min="16" max="16" width="9.28515625" bestFit="1" customWidth="1"/>
    <col min="17" max="17" width="6.5703125" bestFit="1" customWidth="1"/>
    <col min="18" max="18" width="7.7109375" bestFit="1" customWidth="1"/>
    <col min="19" max="19" width="11.85546875" bestFit="1" customWidth="1"/>
    <col min="20" max="20" width="7.42578125" bestFit="1" customWidth="1"/>
    <col min="21" max="21" width="51.7109375" bestFit="1" customWidth="1"/>
  </cols>
  <sheetData>
    <row r="1" spans="1:21" x14ac:dyDescent="0.25">
      <c r="A1">
        <v>0</v>
      </c>
      <c r="B1" t="s">
        <v>0</v>
      </c>
      <c r="F1" t="s">
        <v>26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11</v>
      </c>
      <c r="N1" t="s">
        <v>12</v>
      </c>
      <c r="O1" t="s">
        <v>14</v>
      </c>
      <c r="P1" t="s">
        <v>13</v>
      </c>
      <c r="Q1" t="s">
        <v>15</v>
      </c>
      <c r="R1" t="s">
        <v>16</v>
      </c>
      <c r="S1" t="s">
        <v>24</v>
      </c>
      <c r="T1" t="s">
        <v>17</v>
      </c>
      <c r="U1" t="s">
        <v>25</v>
      </c>
    </row>
    <row r="2" spans="1:21" x14ac:dyDescent="0.25">
      <c r="A2">
        <v>1</v>
      </c>
      <c r="B2" t="s">
        <v>1</v>
      </c>
      <c r="F2">
        <f>ROW()-1</f>
        <v>1</v>
      </c>
      <c r="G2">
        <f ca="1">RANDBETWEEN(0,5)</f>
        <v>1</v>
      </c>
      <c r="H2">
        <f ca="1">+RANDBETWEEN(0,3)</f>
        <v>3</v>
      </c>
      <c r="I2">
        <f ca="1">+RANDBETWEEN(0,3)</f>
        <v>1</v>
      </c>
      <c r="J2">
        <f ca="1">+RANDBETWEEN(0,3)</f>
        <v>0</v>
      </c>
      <c r="K2">
        <f ca="1">RANDBETWEEN(0,2)</f>
        <v>2</v>
      </c>
      <c r="L2">
        <f ca="1">RANDBETWEEN(0,4)</f>
        <v>1</v>
      </c>
      <c r="M2" t="str">
        <f ca="1">+VLOOKUP(Table1[[#This Row],[Description_seed]],Description_table,2,TRUE)</f>
        <v>Jumping Jacks</v>
      </c>
      <c r="N2">
        <f ca="1">+VLOOKUP(Table1[[#This Row],[Duration_seed]],Duration_table,2,TRUE)</f>
        <v>20</v>
      </c>
      <c r="O2">
        <v>2023</v>
      </c>
      <c r="P2">
        <f ca="1">+VLOOKUP(Table1[[#This Row],[Month_Seed]],Month_table,2,TRUE)</f>
        <v>9</v>
      </c>
      <c r="Q2">
        <f ca="1">+VLOOKUP(Table1[[#This Row],[Day_seed]],Day_table,2,TRUE)</f>
        <v>5</v>
      </c>
      <c r="R2">
        <f ca="1">+VLOOKUP(Table1[[#This Row],[Time_seed]],Time_table,2,TRUE)</f>
        <v>10</v>
      </c>
      <c r="S2" t="str">
        <f ca="1">+Table1[[#This Row],[Year]]&amp;"-"&amp;TEXT(Table1[[#This Row],[Month]],"00")&amp;"-"&amp;TEXT(Table1[[#This Row],[Day]],"00")</f>
        <v>2023-09-05</v>
      </c>
      <c r="T2" t="str">
        <f ca="1">+VLOOKUP(L2,$A$8:$B$12,2,TRUE)</f>
        <v>Zuri</v>
      </c>
      <c r="U2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exerciseCreate(1, "Jumping Jacks", "20", "2023-09-05", users[1]),</v>
      </c>
    </row>
    <row r="3" spans="1:21" x14ac:dyDescent="0.25">
      <c r="A3">
        <v>2</v>
      </c>
      <c r="B3" t="s">
        <v>2</v>
      </c>
      <c r="F3">
        <f t="shared" ref="F3:F56" si="0">ROW()-1</f>
        <v>2</v>
      </c>
      <c r="G3">
        <f t="shared" ref="G3:G56" ca="1" si="1">RANDBETWEEN(0,5)</f>
        <v>4</v>
      </c>
      <c r="H3">
        <f t="shared" ref="H3:J34" ca="1" si="2">+RANDBETWEEN(0,3)</f>
        <v>0</v>
      </c>
      <c r="I3">
        <f t="shared" ca="1" si="2"/>
        <v>0</v>
      </c>
      <c r="J3">
        <f t="shared" ca="1" si="2"/>
        <v>3</v>
      </c>
      <c r="K3">
        <f t="shared" ref="K3:K56" ca="1" si="3">RANDBETWEEN(0,2)</f>
        <v>1</v>
      </c>
      <c r="L3">
        <f t="shared" ref="L3:L56" ca="1" si="4">RANDBETWEEN(0,4)</f>
        <v>4</v>
      </c>
      <c r="M3" t="str">
        <f ca="1">+VLOOKUP(Table1[[#This Row],[Description_seed]],Description_table,2,TRUE)</f>
        <v>Rope Jump</v>
      </c>
      <c r="N3">
        <f ca="1">+VLOOKUP(Table1[[#This Row],[Duration_seed]],Duration_table,2,TRUE)</f>
        <v>5</v>
      </c>
      <c r="O3">
        <v>2023</v>
      </c>
      <c r="P3">
        <f ca="1">+VLOOKUP(Table1[[#This Row],[Month_Seed]],Month_table,2,TRUE)</f>
        <v>8</v>
      </c>
      <c r="Q3">
        <f ca="1">+VLOOKUP(Table1[[#This Row],[Day_seed]],Day_table,2,TRUE)</f>
        <v>20</v>
      </c>
      <c r="R3">
        <f ca="1">+VLOOKUP(Table1[[#This Row],[Time_seed]],Time_table,2,TRUE)</f>
        <v>9</v>
      </c>
      <c r="S3" t="str">
        <f ca="1">+Table1[[#This Row],[Year]]&amp;"-"&amp;TEXT(Table1[[#This Row],[Month]],"00")&amp;"-"&amp;TEXT(Table1[[#This Row],[Day]],"00")</f>
        <v>2023-08-20</v>
      </c>
      <c r="T3" t="str">
        <f t="shared" ref="T3:T56" ca="1" si="5">+VLOOKUP(L3,$A$8:$B$12,2,TRUE)</f>
        <v>Pepe</v>
      </c>
      <c r="U3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exerciseCreate(2, "Rope Jump", "5", "2023-08-20", users[4]),</v>
      </c>
    </row>
    <row r="4" spans="1:21" x14ac:dyDescent="0.25">
      <c r="A4">
        <v>3</v>
      </c>
      <c r="B4" t="s">
        <v>3</v>
      </c>
      <c r="F4">
        <f t="shared" si="0"/>
        <v>3</v>
      </c>
      <c r="G4">
        <f t="shared" ca="1" si="1"/>
        <v>5</v>
      </c>
      <c r="H4">
        <f t="shared" ca="1" si="2"/>
        <v>2</v>
      </c>
      <c r="I4">
        <f t="shared" ca="1" si="2"/>
        <v>0</v>
      </c>
      <c r="J4">
        <f t="shared" ca="1" si="2"/>
        <v>1</v>
      </c>
      <c r="K4">
        <f t="shared" ca="1" si="3"/>
        <v>1</v>
      </c>
      <c r="L4">
        <f t="shared" ca="1" si="4"/>
        <v>2</v>
      </c>
      <c r="M4" t="str">
        <f ca="1">+VLOOKUP(Table1[[#This Row],[Description_seed]],Description_table,2,TRUE)</f>
        <v>Pullups</v>
      </c>
      <c r="N4">
        <f ca="1">+VLOOKUP(Table1[[#This Row],[Duration_seed]],Duration_table,2,TRUE)</f>
        <v>15</v>
      </c>
      <c r="O4">
        <v>2023</v>
      </c>
      <c r="P4">
        <f ca="1">+VLOOKUP(Table1[[#This Row],[Month_Seed]],Month_table,2,TRUE)</f>
        <v>8</v>
      </c>
      <c r="Q4">
        <f ca="1">+VLOOKUP(Table1[[#This Row],[Day_seed]],Day_table,2,TRUE)</f>
        <v>10</v>
      </c>
      <c r="R4">
        <f ca="1">+VLOOKUP(Table1[[#This Row],[Time_seed]],Time_table,2,TRUE)</f>
        <v>9</v>
      </c>
      <c r="S4" t="str">
        <f ca="1">+Table1[[#This Row],[Year]]&amp;"-"&amp;TEXT(Table1[[#This Row],[Month]],"00")&amp;"-"&amp;TEXT(Table1[[#This Row],[Day]],"00")</f>
        <v>2023-08-10</v>
      </c>
      <c r="T4" t="str">
        <f t="shared" ca="1" si="5"/>
        <v>Oto</v>
      </c>
      <c r="U4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exerciseCreate(3, "Pullups", "15", "2023-08-10", users[2]),</v>
      </c>
    </row>
    <row r="5" spans="1:21" x14ac:dyDescent="0.25">
      <c r="A5">
        <v>4</v>
      </c>
      <c r="B5" t="s">
        <v>4</v>
      </c>
      <c r="F5">
        <f t="shared" si="0"/>
        <v>4</v>
      </c>
      <c r="G5">
        <f t="shared" ca="1" si="1"/>
        <v>4</v>
      </c>
      <c r="H5">
        <f t="shared" ca="1" si="2"/>
        <v>1</v>
      </c>
      <c r="I5">
        <f t="shared" ca="1" si="2"/>
        <v>0</v>
      </c>
      <c r="J5">
        <f t="shared" ca="1" si="2"/>
        <v>2</v>
      </c>
      <c r="K5">
        <f t="shared" ca="1" si="3"/>
        <v>2</v>
      </c>
      <c r="L5">
        <f t="shared" ca="1" si="4"/>
        <v>4</v>
      </c>
      <c r="M5" t="str">
        <f ca="1">+VLOOKUP(Table1[[#This Row],[Description_seed]],Description_table,2,TRUE)</f>
        <v>Rope Jump</v>
      </c>
      <c r="N5">
        <f ca="1">+VLOOKUP(Table1[[#This Row],[Duration_seed]],Duration_table,2,TRUE)</f>
        <v>10</v>
      </c>
      <c r="O5">
        <v>2023</v>
      </c>
      <c r="P5">
        <f ca="1">+VLOOKUP(Table1[[#This Row],[Month_Seed]],Month_table,2,TRUE)</f>
        <v>8</v>
      </c>
      <c r="Q5">
        <f ca="1">+VLOOKUP(Table1[[#This Row],[Day_seed]],Day_table,2,TRUE)</f>
        <v>15</v>
      </c>
      <c r="R5">
        <f ca="1">+VLOOKUP(Table1[[#This Row],[Time_seed]],Time_table,2,TRUE)</f>
        <v>10</v>
      </c>
      <c r="S5" t="str">
        <f ca="1">+Table1[[#This Row],[Year]]&amp;"-"&amp;TEXT(Table1[[#This Row],[Month]],"00")&amp;"-"&amp;TEXT(Table1[[#This Row],[Day]],"00")</f>
        <v>2023-08-15</v>
      </c>
      <c r="T5" t="str">
        <f t="shared" ca="1" si="5"/>
        <v>Pepe</v>
      </c>
      <c r="U5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exerciseCreate(4, "Rope Jump", "10", "2023-08-15", users[4]),</v>
      </c>
    </row>
    <row r="6" spans="1:21" x14ac:dyDescent="0.25">
      <c r="A6">
        <v>5</v>
      </c>
      <c r="B6" t="s">
        <v>5</v>
      </c>
      <c r="F6">
        <f t="shared" si="0"/>
        <v>5</v>
      </c>
      <c r="G6">
        <f t="shared" ca="1" si="1"/>
        <v>5</v>
      </c>
      <c r="H6">
        <f t="shared" ca="1" si="2"/>
        <v>0</v>
      </c>
      <c r="I6">
        <f t="shared" ca="1" si="2"/>
        <v>3</v>
      </c>
      <c r="J6">
        <f t="shared" ca="1" si="2"/>
        <v>3</v>
      </c>
      <c r="K6">
        <f t="shared" ca="1" si="3"/>
        <v>1</v>
      </c>
      <c r="L6">
        <f t="shared" ca="1" si="4"/>
        <v>1</v>
      </c>
      <c r="M6" t="str">
        <f ca="1">+VLOOKUP(Table1[[#This Row],[Description_seed]],Description_table,2,TRUE)</f>
        <v>Pullups</v>
      </c>
      <c r="N6">
        <f ca="1">+VLOOKUP(Table1[[#This Row],[Duration_seed]],Duration_table,2,TRUE)</f>
        <v>5</v>
      </c>
      <c r="O6">
        <v>2023</v>
      </c>
      <c r="P6">
        <f ca="1">+VLOOKUP(Table1[[#This Row],[Month_Seed]],Month_table,2,TRUE)</f>
        <v>11</v>
      </c>
      <c r="Q6">
        <f ca="1">+VLOOKUP(Table1[[#This Row],[Day_seed]],Day_table,2,TRUE)</f>
        <v>20</v>
      </c>
      <c r="R6">
        <f ca="1">+VLOOKUP(Table1[[#This Row],[Time_seed]],Time_table,2,TRUE)</f>
        <v>9</v>
      </c>
      <c r="S6" t="str">
        <f ca="1">+Table1[[#This Row],[Year]]&amp;"-"&amp;TEXT(Table1[[#This Row],[Month]],"00")&amp;"-"&amp;TEXT(Table1[[#This Row],[Day]],"00")</f>
        <v>2023-11-20</v>
      </c>
      <c r="T6" t="str">
        <f t="shared" ca="1" si="5"/>
        <v>Zuri</v>
      </c>
      <c r="U6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exerciseCreate(5, "Pullups", "5", "2023-11-20", users[1]),</v>
      </c>
    </row>
    <row r="7" spans="1:21" x14ac:dyDescent="0.25">
      <c r="F7">
        <f t="shared" si="0"/>
        <v>6</v>
      </c>
      <c r="G7">
        <f t="shared" ca="1" si="1"/>
        <v>5</v>
      </c>
      <c r="H7">
        <f t="shared" ca="1" si="2"/>
        <v>0</v>
      </c>
      <c r="I7">
        <f t="shared" ca="1" si="2"/>
        <v>2</v>
      </c>
      <c r="J7">
        <f t="shared" ca="1" si="2"/>
        <v>3</v>
      </c>
      <c r="K7">
        <f t="shared" ca="1" si="3"/>
        <v>1</v>
      </c>
      <c r="L7">
        <f t="shared" ca="1" si="4"/>
        <v>3</v>
      </c>
      <c r="M7" t="str">
        <f ca="1">+VLOOKUP(Table1[[#This Row],[Description_seed]],Description_table,2,TRUE)</f>
        <v>Pullups</v>
      </c>
      <c r="N7">
        <f ca="1">+VLOOKUP(Table1[[#This Row],[Duration_seed]],Duration_table,2,TRUE)</f>
        <v>5</v>
      </c>
      <c r="O7">
        <v>2023</v>
      </c>
      <c r="P7">
        <f ca="1">+VLOOKUP(Table1[[#This Row],[Month_Seed]],Month_table,2,TRUE)</f>
        <v>10</v>
      </c>
      <c r="Q7">
        <f ca="1">+VLOOKUP(Table1[[#This Row],[Day_seed]],Day_table,2,TRUE)</f>
        <v>20</v>
      </c>
      <c r="R7">
        <f ca="1">+VLOOKUP(Table1[[#This Row],[Time_seed]],Time_table,2,TRUE)</f>
        <v>9</v>
      </c>
      <c r="S7" t="str">
        <f ca="1">+Table1[[#This Row],[Year]]&amp;"-"&amp;TEXT(Table1[[#This Row],[Month]],"00")&amp;"-"&amp;TEXT(Table1[[#This Row],[Day]],"00")</f>
        <v>2023-10-20</v>
      </c>
      <c r="T7" t="str">
        <f t="shared" ca="1" si="5"/>
        <v>Sandra</v>
      </c>
      <c r="U7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exerciseCreate(6, "Pullups", "5", "2023-10-20", users[3]),</v>
      </c>
    </row>
    <row r="8" spans="1:21" x14ac:dyDescent="0.25">
      <c r="A8">
        <v>0</v>
      </c>
      <c r="B8" t="s">
        <v>6</v>
      </c>
      <c r="F8">
        <f t="shared" si="0"/>
        <v>7</v>
      </c>
      <c r="G8">
        <f t="shared" ca="1" si="1"/>
        <v>4</v>
      </c>
      <c r="H8">
        <f t="shared" ca="1" si="2"/>
        <v>0</v>
      </c>
      <c r="I8">
        <f t="shared" ca="1" si="2"/>
        <v>1</v>
      </c>
      <c r="J8">
        <f t="shared" ca="1" si="2"/>
        <v>1</v>
      </c>
      <c r="K8">
        <f t="shared" ca="1" si="3"/>
        <v>0</v>
      </c>
      <c r="L8">
        <f t="shared" ca="1" si="4"/>
        <v>4</v>
      </c>
      <c r="M8" t="str">
        <f ca="1">+VLOOKUP(Table1[[#This Row],[Description_seed]],Description_table,2,TRUE)</f>
        <v>Rope Jump</v>
      </c>
      <c r="N8">
        <f ca="1">+VLOOKUP(Table1[[#This Row],[Duration_seed]],Duration_table,2,TRUE)</f>
        <v>5</v>
      </c>
      <c r="O8">
        <v>2023</v>
      </c>
      <c r="P8">
        <f ca="1">+VLOOKUP(Table1[[#This Row],[Month_Seed]],Month_table,2,TRUE)</f>
        <v>9</v>
      </c>
      <c r="Q8">
        <f ca="1">+VLOOKUP(Table1[[#This Row],[Day_seed]],Day_table,2,TRUE)</f>
        <v>10</v>
      </c>
      <c r="R8">
        <f ca="1">+VLOOKUP(Table1[[#This Row],[Time_seed]],Time_table,2,TRUE)</f>
        <v>8</v>
      </c>
      <c r="S8" t="str">
        <f ca="1">+Table1[[#This Row],[Year]]&amp;"-"&amp;TEXT(Table1[[#This Row],[Month]],"00")&amp;"-"&amp;TEXT(Table1[[#This Row],[Day]],"00")</f>
        <v>2023-09-10</v>
      </c>
      <c r="T8" t="str">
        <f t="shared" ca="1" si="5"/>
        <v>Pepe</v>
      </c>
      <c r="U8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exerciseCreate(7, "Rope Jump", "5", "2023-09-10", users[4]),</v>
      </c>
    </row>
    <row r="9" spans="1:21" x14ac:dyDescent="0.25">
      <c r="A9">
        <v>1</v>
      </c>
      <c r="B9" t="s">
        <v>7</v>
      </c>
      <c r="F9">
        <f t="shared" si="0"/>
        <v>8</v>
      </c>
      <c r="G9">
        <f t="shared" ca="1" si="1"/>
        <v>5</v>
      </c>
      <c r="H9">
        <f t="shared" ca="1" si="2"/>
        <v>0</v>
      </c>
      <c r="I9">
        <f t="shared" ca="1" si="2"/>
        <v>3</v>
      </c>
      <c r="J9">
        <f t="shared" ca="1" si="2"/>
        <v>0</v>
      </c>
      <c r="K9">
        <f t="shared" ca="1" si="3"/>
        <v>1</v>
      </c>
      <c r="L9">
        <f t="shared" ca="1" si="4"/>
        <v>3</v>
      </c>
      <c r="M9" t="str">
        <f ca="1">+VLOOKUP(Table1[[#This Row],[Description_seed]],Description_table,2,TRUE)</f>
        <v>Pullups</v>
      </c>
      <c r="N9">
        <f ca="1">+VLOOKUP(Table1[[#This Row],[Duration_seed]],Duration_table,2,TRUE)</f>
        <v>5</v>
      </c>
      <c r="O9">
        <v>2023</v>
      </c>
      <c r="P9">
        <f ca="1">+VLOOKUP(Table1[[#This Row],[Month_Seed]],Month_table,2,TRUE)</f>
        <v>11</v>
      </c>
      <c r="Q9">
        <f ca="1">+VLOOKUP(Table1[[#This Row],[Day_seed]],Day_table,2,TRUE)</f>
        <v>5</v>
      </c>
      <c r="R9">
        <f ca="1">+VLOOKUP(Table1[[#This Row],[Time_seed]],Time_table,2,TRUE)</f>
        <v>9</v>
      </c>
      <c r="S9" t="str">
        <f ca="1">+Table1[[#This Row],[Year]]&amp;"-"&amp;TEXT(Table1[[#This Row],[Month]],"00")&amp;"-"&amp;TEXT(Table1[[#This Row],[Day]],"00")</f>
        <v>2023-11-05</v>
      </c>
      <c r="T9" t="str">
        <f t="shared" ca="1" si="5"/>
        <v>Sandra</v>
      </c>
      <c r="U9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exerciseCreate(8, "Pullups", "5", "2023-11-05", users[3]),</v>
      </c>
    </row>
    <row r="10" spans="1:21" x14ac:dyDescent="0.25">
      <c r="A10">
        <v>2</v>
      </c>
      <c r="B10" t="s">
        <v>8</v>
      </c>
      <c r="F10">
        <f t="shared" si="0"/>
        <v>9</v>
      </c>
      <c r="G10">
        <f t="shared" ca="1" si="1"/>
        <v>2</v>
      </c>
      <c r="H10">
        <f t="shared" ca="1" si="2"/>
        <v>1</v>
      </c>
      <c r="I10">
        <f t="shared" ca="1" si="2"/>
        <v>0</v>
      </c>
      <c r="J10">
        <f t="shared" ca="1" si="2"/>
        <v>3</v>
      </c>
      <c r="K10">
        <f t="shared" ca="1" si="3"/>
        <v>1</v>
      </c>
      <c r="L10">
        <f t="shared" ca="1" si="4"/>
        <v>0</v>
      </c>
      <c r="M10" t="str">
        <f ca="1">+VLOOKUP(Table1[[#This Row],[Description_seed]],Description_table,2,TRUE)</f>
        <v>Hip Thrust</v>
      </c>
      <c r="N10">
        <f ca="1">+VLOOKUP(Table1[[#This Row],[Duration_seed]],Duration_table,2,TRUE)</f>
        <v>10</v>
      </c>
      <c r="O10">
        <v>2023</v>
      </c>
      <c r="P10">
        <f ca="1">+VLOOKUP(Table1[[#This Row],[Month_Seed]],Month_table,2,TRUE)</f>
        <v>8</v>
      </c>
      <c r="Q10">
        <f ca="1">+VLOOKUP(Table1[[#This Row],[Day_seed]],Day_table,2,TRUE)</f>
        <v>20</v>
      </c>
      <c r="R10">
        <f ca="1">+VLOOKUP(Table1[[#This Row],[Time_seed]],Time_table,2,TRUE)</f>
        <v>9</v>
      </c>
      <c r="S10" t="str">
        <f ca="1">+Table1[[#This Row],[Year]]&amp;"-"&amp;TEXT(Table1[[#This Row],[Month]],"00")&amp;"-"&amp;TEXT(Table1[[#This Row],[Day]],"00")</f>
        <v>2023-08-20</v>
      </c>
      <c r="T10" t="str">
        <f t="shared" ca="1" si="5"/>
        <v>Tobi</v>
      </c>
      <c r="U10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exerciseCreate(9, "Hip Thrust", "10", "2023-08-20", users[0]),</v>
      </c>
    </row>
    <row r="11" spans="1:21" x14ac:dyDescent="0.25">
      <c r="A11">
        <v>3</v>
      </c>
      <c r="B11" t="s">
        <v>9</v>
      </c>
      <c r="F11">
        <f t="shared" si="0"/>
        <v>10</v>
      </c>
      <c r="G11">
        <f t="shared" ca="1" si="1"/>
        <v>4</v>
      </c>
      <c r="H11">
        <f t="shared" ca="1" si="2"/>
        <v>2</v>
      </c>
      <c r="I11">
        <f t="shared" ca="1" si="2"/>
        <v>3</v>
      </c>
      <c r="J11">
        <f t="shared" ca="1" si="2"/>
        <v>3</v>
      </c>
      <c r="K11">
        <f t="shared" ca="1" si="3"/>
        <v>2</v>
      </c>
      <c r="L11">
        <f t="shared" ca="1" si="4"/>
        <v>3</v>
      </c>
      <c r="M11" t="str">
        <f ca="1">+VLOOKUP(Table1[[#This Row],[Description_seed]],Description_table,2,TRUE)</f>
        <v>Rope Jump</v>
      </c>
      <c r="N11">
        <f ca="1">+VLOOKUP(Table1[[#This Row],[Duration_seed]],Duration_table,2,TRUE)</f>
        <v>15</v>
      </c>
      <c r="O11">
        <v>2023</v>
      </c>
      <c r="P11">
        <f ca="1">+VLOOKUP(Table1[[#This Row],[Month_Seed]],Month_table,2,TRUE)</f>
        <v>11</v>
      </c>
      <c r="Q11">
        <f ca="1">+VLOOKUP(Table1[[#This Row],[Day_seed]],Day_table,2,TRUE)</f>
        <v>20</v>
      </c>
      <c r="R11">
        <f ca="1">+VLOOKUP(Table1[[#This Row],[Time_seed]],Time_table,2,TRUE)</f>
        <v>10</v>
      </c>
      <c r="S11" t="str">
        <f ca="1">+Table1[[#This Row],[Year]]&amp;"-"&amp;TEXT(Table1[[#This Row],[Month]],"00")&amp;"-"&amp;TEXT(Table1[[#This Row],[Day]],"00")</f>
        <v>2023-11-20</v>
      </c>
      <c r="T11" t="str">
        <f t="shared" ca="1" si="5"/>
        <v>Sandra</v>
      </c>
      <c r="U11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exerciseCreate(10, "Rope Jump", "15", "2023-11-20", users[3]),</v>
      </c>
    </row>
    <row r="12" spans="1:21" x14ac:dyDescent="0.25">
      <c r="A12">
        <v>4</v>
      </c>
      <c r="B12" t="s">
        <v>10</v>
      </c>
      <c r="F12">
        <f t="shared" si="0"/>
        <v>11</v>
      </c>
      <c r="G12">
        <f t="shared" ca="1" si="1"/>
        <v>4</v>
      </c>
      <c r="H12">
        <f t="shared" ca="1" si="2"/>
        <v>3</v>
      </c>
      <c r="I12">
        <f t="shared" ca="1" si="2"/>
        <v>2</v>
      </c>
      <c r="J12">
        <f t="shared" ca="1" si="2"/>
        <v>0</v>
      </c>
      <c r="K12">
        <f t="shared" ca="1" si="3"/>
        <v>2</v>
      </c>
      <c r="L12">
        <f t="shared" ca="1" si="4"/>
        <v>0</v>
      </c>
      <c r="M12" t="str">
        <f ca="1">+VLOOKUP(Table1[[#This Row],[Description_seed]],Description_table,2,TRUE)</f>
        <v>Rope Jump</v>
      </c>
      <c r="N12">
        <f ca="1">+VLOOKUP(Table1[[#This Row],[Duration_seed]],Duration_table,2,TRUE)</f>
        <v>20</v>
      </c>
      <c r="O12">
        <v>2023</v>
      </c>
      <c r="P12">
        <f ca="1">+VLOOKUP(Table1[[#This Row],[Month_Seed]],Month_table,2,TRUE)</f>
        <v>10</v>
      </c>
      <c r="Q12">
        <f ca="1">+VLOOKUP(Table1[[#This Row],[Day_seed]],Day_table,2,TRUE)</f>
        <v>5</v>
      </c>
      <c r="R12">
        <f ca="1">+VLOOKUP(Table1[[#This Row],[Time_seed]],Time_table,2,TRUE)</f>
        <v>10</v>
      </c>
      <c r="S12" t="str">
        <f ca="1">+Table1[[#This Row],[Year]]&amp;"-"&amp;TEXT(Table1[[#This Row],[Month]],"00")&amp;"-"&amp;TEXT(Table1[[#This Row],[Day]],"00")</f>
        <v>2023-10-05</v>
      </c>
      <c r="T12" t="str">
        <f t="shared" ca="1" si="5"/>
        <v>Tobi</v>
      </c>
      <c r="U12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exerciseCreate(11, "Rope Jump", "20", "2023-10-05", users[0]),</v>
      </c>
    </row>
    <row r="13" spans="1:21" x14ac:dyDescent="0.25">
      <c r="F13">
        <f t="shared" si="0"/>
        <v>12</v>
      </c>
      <c r="G13">
        <f t="shared" ca="1" si="1"/>
        <v>4</v>
      </c>
      <c r="H13">
        <f t="shared" ca="1" si="2"/>
        <v>0</v>
      </c>
      <c r="I13">
        <f t="shared" ca="1" si="2"/>
        <v>0</v>
      </c>
      <c r="J13">
        <f t="shared" ca="1" si="2"/>
        <v>3</v>
      </c>
      <c r="K13">
        <f t="shared" ca="1" si="3"/>
        <v>0</v>
      </c>
      <c r="L13">
        <f t="shared" ca="1" si="4"/>
        <v>4</v>
      </c>
      <c r="M13" t="str">
        <f ca="1">+VLOOKUP(Table1[[#This Row],[Description_seed]],Description_table,2,TRUE)</f>
        <v>Rope Jump</v>
      </c>
      <c r="N13">
        <f ca="1">+VLOOKUP(Table1[[#This Row],[Duration_seed]],Duration_table,2,TRUE)</f>
        <v>5</v>
      </c>
      <c r="O13">
        <v>2023</v>
      </c>
      <c r="P13">
        <f ca="1">+VLOOKUP(Table1[[#This Row],[Month_Seed]],Month_table,2,TRUE)</f>
        <v>8</v>
      </c>
      <c r="Q13">
        <f ca="1">+VLOOKUP(Table1[[#This Row],[Day_seed]],Day_table,2,TRUE)</f>
        <v>20</v>
      </c>
      <c r="R13">
        <f ca="1">+VLOOKUP(Table1[[#This Row],[Time_seed]],Time_table,2,TRUE)</f>
        <v>8</v>
      </c>
      <c r="S13" t="str">
        <f ca="1">+Table1[[#This Row],[Year]]&amp;"-"&amp;TEXT(Table1[[#This Row],[Month]],"00")&amp;"-"&amp;TEXT(Table1[[#This Row],[Day]],"00")</f>
        <v>2023-08-20</v>
      </c>
      <c r="T13" t="str">
        <f t="shared" ca="1" si="5"/>
        <v>Pepe</v>
      </c>
      <c r="U13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exerciseCreate(12, "Rope Jump", "5", "2023-08-20", users[4]),</v>
      </c>
    </row>
    <row r="14" spans="1:21" x14ac:dyDescent="0.25">
      <c r="A14">
        <v>0</v>
      </c>
      <c r="B14">
        <v>5</v>
      </c>
      <c r="F14">
        <f t="shared" si="0"/>
        <v>13</v>
      </c>
      <c r="G14">
        <f t="shared" ca="1" si="1"/>
        <v>5</v>
      </c>
      <c r="H14">
        <f t="shared" ca="1" si="2"/>
        <v>2</v>
      </c>
      <c r="I14">
        <f t="shared" ca="1" si="2"/>
        <v>0</v>
      </c>
      <c r="J14">
        <f t="shared" ca="1" si="2"/>
        <v>3</v>
      </c>
      <c r="K14">
        <f t="shared" ca="1" si="3"/>
        <v>2</v>
      </c>
      <c r="L14">
        <f t="shared" ca="1" si="4"/>
        <v>3</v>
      </c>
      <c r="M14" t="str">
        <f ca="1">+VLOOKUP(Table1[[#This Row],[Description_seed]],Description_table,2,TRUE)</f>
        <v>Pullups</v>
      </c>
      <c r="N14">
        <f ca="1">+VLOOKUP(Table1[[#This Row],[Duration_seed]],Duration_table,2,TRUE)</f>
        <v>15</v>
      </c>
      <c r="O14">
        <v>2023</v>
      </c>
      <c r="P14">
        <f ca="1">+VLOOKUP(Table1[[#This Row],[Month_Seed]],Month_table,2,TRUE)</f>
        <v>8</v>
      </c>
      <c r="Q14">
        <f ca="1">+VLOOKUP(Table1[[#This Row],[Day_seed]],Day_table,2,TRUE)</f>
        <v>20</v>
      </c>
      <c r="R14">
        <f ca="1">+VLOOKUP(Table1[[#This Row],[Time_seed]],Time_table,2,TRUE)</f>
        <v>10</v>
      </c>
      <c r="S14" t="str">
        <f ca="1">+Table1[[#This Row],[Year]]&amp;"-"&amp;TEXT(Table1[[#This Row],[Month]],"00")&amp;"-"&amp;TEXT(Table1[[#This Row],[Day]],"00")</f>
        <v>2023-08-20</v>
      </c>
      <c r="T14" t="str">
        <f t="shared" ca="1" si="5"/>
        <v>Sandra</v>
      </c>
      <c r="U14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exerciseCreate(13, "Pullups", "15", "2023-08-20", users[3]),</v>
      </c>
    </row>
    <row r="15" spans="1:21" x14ac:dyDescent="0.25">
      <c r="A15">
        <v>1</v>
      </c>
      <c r="B15">
        <v>10</v>
      </c>
      <c r="F15">
        <f t="shared" si="0"/>
        <v>14</v>
      </c>
      <c r="G15">
        <f t="shared" ca="1" si="1"/>
        <v>2</v>
      </c>
      <c r="H15">
        <f t="shared" ca="1" si="2"/>
        <v>0</v>
      </c>
      <c r="I15">
        <f t="shared" ca="1" si="2"/>
        <v>3</v>
      </c>
      <c r="J15">
        <f t="shared" ca="1" si="2"/>
        <v>1</v>
      </c>
      <c r="K15">
        <f t="shared" ca="1" si="3"/>
        <v>2</v>
      </c>
      <c r="L15">
        <f t="shared" ca="1" si="4"/>
        <v>2</v>
      </c>
      <c r="M15" t="str">
        <f ca="1">+VLOOKUP(Table1[[#This Row],[Description_seed]],Description_table,2,TRUE)</f>
        <v>Hip Thrust</v>
      </c>
      <c r="N15">
        <f ca="1">+VLOOKUP(Table1[[#This Row],[Duration_seed]],Duration_table,2,TRUE)</f>
        <v>5</v>
      </c>
      <c r="O15">
        <v>2023</v>
      </c>
      <c r="P15">
        <f ca="1">+VLOOKUP(Table1[[#This Row],[Month_Seed]],Month_table,2,TRUE)</f>
        <v>11</v>
      </c>
      <c r="Q15">
        <f ca="1">+VLOOKUP(Table1[[#This Row],[Day_seed]],Day_table,2,TRUE)</f>
        <v>10</v>
      </c>
      <c r="R15">
        <f ca="1">+VLOOKUP(Table1[[#This Row],[Time_seed]],Time_table,2,TRUE)</f>
        <v>10</v>
      </c>
      <c r="S15" t="str">
        <f ca="1">+Table1[[#This Row],[Year]]&amp;"-"&amp;TEXT(Table1[[#This Row],[Month]],"00")&amp;"-"&amp;TEXT(Table1[[#This Row],[Day]],"00")</f>
        <v>2023-11-10</v>
      </c>
      <c r="T15" t="str">
        <f t="shared" ca="1" si="5"/>
        <v>Oto</v>
      </c>
      <c r="U15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exerciseCreate(14, "Hip Thrust", "5", "2023-11-10", users[2]),</v>
      </c>
    </row>
    <row r="16" spans="1:21" x14ac:dyDescent="0.25">
      <c r="A16">
        <v>2</v>
      </c>
      <c r="B16">
        <v>15</v>
      </c>
      <c r="F16">
        <f t="shared" si="0"/>
        <v>15</v>
      </c>
      <c r="G16">
        <f t="shared" ca="1" si="1"/>
        <v>2</v>
      </c>
      <c r="H16">
        <f t="shared" ca="1" si="2"/>
        <v>3</v>
      </c>
      <c r="I16">
        <f t="shared" ca="1" si="2"/>
        <v>0</v>
      </c>
      <c r="J16">
        <f t="shared" ca="1" si="2"/>
        <v>2</v>
      </c>
      <c r="K16">
        <f t="shared" ca="1" si="3"/>
        <v>1</v>
      </c>
      <c r="L16">
        <f t="shared" ca="1" si="4"/>
        <v>1</v>
      </c>
      <c r="M16" t="str">
        <f ca="1">+VLOOKUP(Table1[[#This Row],[Description_seed]],Description_table,2,TRUE)</f>
        <v>Hip Thrust</v>
      </c>
      <c r="N16">
        <f ca="1">+VLOOKUP(Table1[[#This Row],[Duration_seed]],Duration_table,2,TRUE)</f>
        <v>20</v>
      </c>
      <c r="O16">
        <v>2023</v>
      </c>
      <c r="P16">
        <f ca="1">+VLOOKUP(Table1[[#This Row],[Month_Seed]],Month_table,2,TRUE)</f>
        <v>8</v>
      </c>
      <c r="Q16">
        <f ca="1">+VLOOKUP(Table1[[#This Row],[Day_seed]],Day_table,2,TRUE)</f>
        <v>15</v>
      </c>
      <c r="R16">
        <f ca="1">+VLOOKUP(Table1[[#This Row],[Time_seed]],Time_table,2,TRUE)</f>
        <v>9</v>
      </c>
      <c r="S16" t="str">
        <f ca="1">+Table1[[#This Row],[Year]]&amp;"-"&amp;TEXT(Table1[[#This Row],[Month]],"00")&amp;"-"&amp;TEXT(Table1[[#This Row],[Day]],"00")</f>
        <v>2023-08-15</v>
      </c>
      <c r="T16" t="str">
        <f t="shared" ca="1" si="5"/>
        <v>Zuri</v>
      </c>
      <c r="U16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exerciseCreate(15, "Hip Thrust", "20", "2023-08-15", users[1]),</v>
      </c>
    </row>
    <row r="17" spans="1:21" x14ac:dyDescent="0.25">
      <c r="A17">
        <v>3</v>
      </c>
      <c r="B17">
        <v>20</v>
      </c>
      <c r="F17">
        <f t="shared" si="0"/>
        <v>16</v>
      </c>
      <c r="G17">
        <f t="shared" ca="1" si="1"/>
        <v>3</v>
      </c>
      <c r="H17">
        <f t="shared" ca="1" si="2"/>
        <v>1</v>
      </c>
      <c r="I17">
        <f t="shared" ca="1" si="2"/>
        <v>0</v>
      </c>
      <c r="J17">
        <f t="shared" ca="1" si="2"/>
        <v>0</v>
      </c>
      <c r="K17">
        <f t="shared" ca="1" si="3"/>
        <v>0</v>
      </c>
      <c r="L17">
        <f t="shared" ca="1" si="4"/>
        <v>4</v>
      </c>
      <c r="M17" t="str">
        <f ca="1">+VLOOKUP(Table1[[#This Row],[Description_seed]],Description_table,2,TRUE)</f>
        <v>Jogging</v>
      </c>
      <c r="N17">
        <f ca="1">+VLOOKUP(Table1[[#This Row],[Duration_seed]],Duration_table,2,TRUE)</f>
        <v>10</v>
      </c>
      <c r="O17">
        <v>2023</v>
      </c>
      <c r="P17">
        <f ca="1">+VLOOKUP(Table1[[#This Row],[Month_Seed]],Month_table,2,TRUE)</f>
        <v>8</v>
      </c>
      <c r="Q17">
        <f ca="1">+VLOOKUP(Table1[[#This Row],[Day_seed]],Day_table,2,TRUE)</f>
        <v>5</v>
      </c>
      <c r="R17">
        <f ca="1">+VLOOKUP(Table1[[#This Row],[Time_seed]],Time_table,2,TRUE)</f>
        <v>8</v>
      </c>
      <c r="S17" t="str">
        <f ca="1">+Table1[[#This Row],[Year]]&amp;"-"&amp;TEXT(Table1[[#This Row],[Month]],"00")&amp;"-"&amp;TEXT(Table1[[#This Row],[Day]],"00")</f>
        <v>2023-08-05</v>
      </c>
      <c r="T17" t="str">
        <f t="shared" ca="1" si="5"/>
        <v>Pepe</v>
      </c>
      <c r="U17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exerciseCreate(16, "Jogging", "10", "2023-08-05", users[4]),</v>
      </c>
    </row>
    <row r="18" spans="1:21" x14ac:dyDescent="0.25">
      <c r="F18">
        <f t="shared" si="0"/>
        <v>17</v>
      </c>
      <c r="G18">
        <f t="shared" ca="1" si="1"/>
        <v>0</v>
      </c>
      <c r="H18">
        <f t="shared" ca="1" si="2"/>
        <v>0</v>
      </c>
      <c r="I18">
        <f t="shared" ca="1" si="2"/>
        <v>2</v>
      </c>
      <c r="J18">
        <f t="shared" ca="1" si="2"/>
        <v>2</v>
      </c>
      <c r="K18">
        <f t="shared" ca="1" si="3"/>
        <v>0</v>
      </c>
      <c r="L18">
        <f t="shared" ca="1" si="4"/>
        <v>0</v>
      </c>
      <c r="M18" t="str">
        <f ca="1">+VLOOKUP(Table1[[#This Row],[Description_seed]],Description_table,2,TRUE)</f>
        <v>Pushups</v>
      </c>
      <c r="N18">
        <f ca="1">+VLOOKUP(Table1[[#This Row],[Duration_seed]],Duration_table,2,TRUE)</f>
        <v>5</v>
      </c>
      <c r="O18">
        <v>2023</v>
      </c>
      <c r="P18">
        <f ca="1">+VLOOKUP(Table1[[#This Row],[Month_Seed]],Month_table,2,TRUE)</f>
        <v>10</v>
      </c>
      <c r="Q18">
        <f ca="1">+VLOOKUP(Table1[[#This Row],[Day_seed]],Day_table,2,TRUE)</f>
        <v>15</v>
      </c>
      <c r="R18">
        <f ca="1">+VLOOKUP(Table1[[#This Row],[Time_seed]],Time_table,2,TRUE)</f>
        <v>8</v>
      </c>
      <c r="S18" t="str">
        <f ca="1">+Table1[[#This Row],[Year]]&amp;"-"&amp;TEXT(Table1[[#This Row],[Month]],"00")&amp;"-"&amp;TEXT(Table1[[#This Row],[Day]],"00")</f>
        <v>2023-10-15</v>
      </c>
      <c r="T18" t="str">
        <f t="shared" ca="1" si="5"/>
        <v>Tobi</v>
      </c>
      <c r="U18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exerciseCreate(17, "Pushups", "5", "2023-10-15", users[0]),</v>
      </c>
    </row>
    <row r="19" spans="1:21" x14ac:dyDescent="0.25">
      <c r="F19">
        <f t="shared" si="0"/>
        <v>18</v>
      </c>
      <c r="G19">
        <f t="shared" ca="1" si="1"/>
        <v>1</v>
      </c>
      <c r="H19">
        <f t="shared" ca="1" si="2"/>
        <v>3</v>
      </c>
      <c r="I19">
        <f t="shared" ca="1" si="2"/>
        <v>2</v>
      </c>
      <c r="J19">
        <f t="shared" ca="1" si="2"/>
        <v>2</v>
      </c>
      <c r="K19">
        <f t="shared" ca="1" si="3"/>
        <v>2</v>
      </c>
      <c r="L19">
        <f t="shared" ca="1" si="4"/>
        <v>3</v>
      </c>
      <c r="M19" t="str">
        <f ca="1">+VLOOKUP(Table1[[#This Row],[Description_seed]],Description_table,2,TRUE)</f>
        <v>Jumping Jacks</v>
      </c>
      <c r="N19">
        <f ca="1">+VLOOKUP(Table1[[#This Row],[Duration_seed]],Duration_table,2,TRUE)</f>
        <v>20</v>
      </c>
      <c r="O19">
        <v>2023</v>
      </c>
      <c r="P19">
        <f ca="1">+VLOOKUP(Table1[[#This Row],[Month_Seed]],Month_table,2,TRUE)</f>
        <v>10</v>
      </c>
      <c r="Q19">
        <f ca="1">+VLOOKUP(Table1[[#This Row],[Day_seed]],Day_table,2,TRUE)</f>
        <v>15</v>
      </c>
      <c r="R19">
        <f ca="1">+VLOOKUP(Table1[[#This Row],[Time_seed]],Time_table,2,TRUE)</f>
        <v>10</v>
      </c>
      <c r="S19" t="str">
        <f ca="1">+Table1[[#This Row],[Year]]&amp;"-"&amp;TEXT(Table1[[#This Row],[Month]],"00")&amp;"-"&amp;TEXT(Table1[[#This Row],[Day]],"00")</f>
        <v>2023-10-15</v>
      </c>
      <c r="T19" t="str">
        <f t="shared" ca="1" si="5"/>
        <v>Sandra</v>
      </c>
      <c r="U19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exerciseCreate(18, "Jumping Jacks", "20", "2023-10-15", users[3]),</v>
      </c>
    </row>
    <row r="20" spans="1:21" x14ac:dyDescent="0.25">
      <c r="A20">
        <v>0</v>
      </c>
      <c r="B20">
        <v>8</v>
      </c>
      <c r="F20">
        <f t="shared" si="0"/>
        <v>19</v>
      </c>
      <c r="G20">
        <f t="shared" ca="1" si="1"/>
        <v>2</v>
      </c>
      <c r="H20">
        <f t="shared" ca="1" si="2"/>
        <v>1</v>
      </c>
      <c r="I20">
        <f t="shared" ca="1" si="2"/>
        <v>0</v>
      </c>
      <c r="J20">
        <f t="shared" ca="1" si="2"/>
        <v>3</v>
      </c>
      <c r="K20">
        <f t="shared" ca="1" si="3"/>
        <v>1</v>
      </c>
      <c r="L20">
        <f t="shared" ca="1" si="4"/>
        <v>1</v>
      </c>
      <c r="M20" t="str">
        <f ca="1">+VLOOKUP(Table1[[#This Row],[Description_seed]],Description_table,2,TRUE)</f>
        <v>Hip Thrust</v>
      </c>
      <c r="N20">
        <f ca="1">+VLOOKUP(Table1[[#This Row],[Duration_seed]],Duration_table,2,TRUE)</f>
        <v>10</v>
      </c>
      <c r="O20">
        <v>2023</v>
      </c>
      <c r="P20">
        <f ca="1">+VLOOKUP(Table1[[#This Row],[Month_Seed]],Month_table,2,TRUE)</f>
        <v>8</v>
      </c>
      <c r="Q20">
        <f ca="1">+VLOOKUP(Table1[[#This Row],[Day_seed]],Day_table,2,TRUE)</f>
        <v>20</v>
      </c>
      <c r="R20">
        <f ca="1">+VLOOKUP(Table1[[#This Row],[Time_seed]],Time_table,2,TRUE)</f>
        <v>9</v>
      </c>
      <c r="S20" t="str">
        <f ca="1">+Table1[[#This Row],[Year]]&amp;"-"&amp;TEXT(Table1[[#This Row],[Month]],"00")&amp;"-"&amp;TEXT(Table1[[#This Row],[Day]],"00")</f>
        <v>2023-08-20</v>
      </c>
      <c r="T20" t="str">
        <f t="shared" ca="1" si="5"/>
        <v>Zuri</v>
      </c>
      <c r="U20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exerciseCreate(19, "Hip Thrust", "10", "2023-08-20", users[1]),</v>
      </c>
    </row>
    <row r="21" spans="1:21" x14ac:dyDescent="0.25">
      <c r="A21">
        <v>1</v>
      </c>
      <c r="B21">
        <v>9</v>
      </c>
      <c r="F21">
        <f t="shared" si="0"/>
        <v>20</v>
      </c>
      <c r="G21">
        <f t="shared" ca="1" si="1"/>
        <v>4</v>
      </c>
      <c r="H21">
        <f t="shared" ca="1" si="2"/>
        <v>1</v>
      </c>
      <c r="I21">
        <f t="shared" ca="1" si="2"/>
        <v>0</v>
      </c>
      <c r="J21">
        <f t="shared" ca="1" si="2"/>
        <v>3</v>
      </c>
      <c r="K21">
        <f t="shared" ca="1" si="3"/>
        <v>2</v>
      </c>
      <c r="L21">
        <f t="shared" ca="1" si="4"/>
        <v>4</v>
      </c>
      <c r="M21" t="str">
        <f ca="1">+VLOOKUP(Table1[[#This Row],[Description_seed]],Description_table,2,TRUE)</f>
        <v>Rope Jump</v>
      </c>
      <c r="N21">
        <f ca="1">+VLOOKUP(Table1[[#This Row],[Duration_seed]],Duration_table,2,TRUE)</f>
        <v>10</v>
      </c>
      <c r="O21">
        <v>2023</v>
      </c>
      <c r="P21">
        <f ca="1">+VLOOKUP(Table1[[#This Row],[Month_Seed]],Month_table,2,TRUE)</f>
        <v>8</v>
      </c>
      <c r="Q21">
        <f ca="1">+VLOOKUP(Table1[[#This Row],[Day_seed]],Day_table,2,TRUE)</f>
        <v>20</v>
      </c>
      <c r="R21">
        <f ca="1">+VLOOKUP(Table1[[#This Row],[Time_seed]],Time_table,2,TRUE)</f>
        <v>10</v>
      </c>
      <c r="S21" t="str">
        <f ca="1">+Table1[[#This Row],[Year]]&amp;"-"&amp;TEXT(Table1[[#This Row],[Month]],"00")&amp;"-"&amp;TEXT(Table1[[#This Row],[Day]],"00")</f>
        <v>2023-08-20</v>
      </c>
      <c r="T21" t="str">
        <f t="shared" ca="1" si="5"/>
        <v>Pepe</v>
      </c>
      <c r="U21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exerciseCreate(20, "Rope Jump", "10", "2023-08-20", users[4]),</v>
      </c>
    </row>
    <row r="22" spans="1:21" x14ac:dyDescent="0.25">
      <c r="A22">
        <v>2</v>
      </c>
      <c r="B22">
        <v>10</v>
      </c>
      <c r="F22">
        <f t="shared" si="0"/>
        <v>21</v>
      </c>
      <c r="G22">
        <f t="shared" ca="1" si="1"/>
        <v>3</v>
      </c>
      <c r="H22">
        <f t="shared" ca="1" si="2"/>
        <v>0</v>
      </c>
      <c r="I22">
        <f t="shared" ca="1" si="2"/>
        <v>0</v>
      </c>
      <c r="J22">
        <f t="shared" ca="1" si="2"/>
        <v>1</v>
      </c>
      <c r="K22">
        <f t="shared" ca="1" si="3"/>
        <v>1</v>
      </c>
      <c r="L22">
        <f t="shared" ca="1" si="4"/>
        <v>1</v>
      </c>
      <c r="M22" t="str">
        <f ca="1">+VLOOKUP(Table1[[#This Row],[Description_seed]],Description_table,2,TRUE)</f>
        <v>Jogging</v>
      </c>
      <c r="N22">
        <f ca="1">+VLOOKUP(Table1[[#This Row],[Duration_seed]],Duration_table,2,TRUE)</f>
        <v>5</v>
      </c>
      <c r="O22">
        <v>2023</v>
      </c>
      <c r="P22">
        <f ca="1">+VLOOKUP(Table1[[#This Row],[Month_Seed]],Month_table,2,TRUE)</f>
        <v>8</v>
      </c>
      <c r="Q22">
        <f ca="1">+VLOOKUP(Table1[[#This Row],[Day_seed]],Day_table,2,TRUE)</f>
        <v>10</v>
      </c>
      <c r="R22">
        <f ca="1">+VLOOKUP(Table1[[#This Row],[Time_seed]],Time_table,2,TRUE)</f>
        <v>9</v>
      </c>
      <c r="S22" t="str">
        <f ca="1">+Table1[[#This Row],[Year]]&amp;"-"&amp;TEXT(Table1[[#This Row],[Month]],"00")&amp;"-"&amp;TEXT(Table1[[#This Row],[Day]],"00")</f>
        <v>2023-08-10</v>
      </c>
      <c r="T22" t="str">
        <f t="shared" ca="1" si="5"/>
        <v>Zuri</v>
      </c>
      <c r="U22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exerciseCreate(21, "Jogging", "5", "2023-08-10", users[1]),</v>
      </c>
    </row>
    <row r="23" spans="1:21" x14ac:dyDescent="0.25">
      <c r="A23">
        <v>3</v>
      </c>
      <c r="B23">
        <v>11</v>
      </c>
      <c r="F23">
        <f t="shared" si="0"/>
        <v>22</v>
      </c>
      <c r="G23">
        <f t="shared" ca="1" si="1"/>
        <v>5</v>
      </c>
      <c r="H23">
        <f t="shared" ca="1" si="2"/>
        <v>2</v>
      </c>
      <c r="I23">
        <f t="shared" ca="1" si="2"/>
        <v>1</v>
      </c>
      <c r="J23">
        <f t="shared" ca="1" si="2"/>
        <v>0</v>
      </c>
      <c r="K23">
        <f t="shared" ca="1" si="3"/>
        <v>2</v>
      </c>
      <c r="L23">
        <f t="shared" ca="1" si="4"/>
        <v>2</v>
      </c>
      <c r="M23" t="str">
        <f ca="1">+VLOOKUP(Table1[[#This Row],[Description_seed]],Description_table,2,TRUE)</f>
        <v>Pullups</v>
      </c>
      <c r="N23">
        <f ca="1">+VLOOKUP(Table1[[#This Row],[Duration_seed]],Duration_table,2,TRUE)</f>
        <v>15</v>
      </c>
      <c r="O23">
        <v>2023</v>
      </c>
      <c r="P23">
        <f ca="1">+VLOOKUP(Table1[[#This Row],[Month_Seed]],Month_table,2,TRUE)</f>
        <v>9</v>
      </c>
      <c r="Q23">
        <f ca="1">+VLOOKUP(Table1[[#This Row],[Day_seed]],Day_table,2,TRUE)</f>
        <v>5</v>
      </c>
      <c r="R23">
        <f ca="1">+VLOOKUP(Table1[[#This Row],[Time_seed]],Time_table,2,TRUE)</f>
        <v>10</v>
      </c>
      <c r="S23" t="str">
        <f ca="1">+Table1[[#This Row],[Year]]&amp;"-"&amp;TEXT(Table1[[#This Row],[Month]],"00")&amp;"-"&amp;TEXT(Table1[[#This Row],[Day]],"00")</f>
        <v>2023-09-05</v>
      </c>
      <c r="T23" t="str">
        <f t="shared" ca="1" si="5"/>
        <v>Oto</v>
      </c>
      <c r="U23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exerciseCreate(22, "Pullups", "15", "2023-09-05", users[2]),</v>
      </c>
    </row>
    <row r="24" spans="1:21" x14ac:dyDescent="0.25">
      <c r="F24">
        <f t="shared" si="0"/>
        <v>23</v>
      </c>
      <c r="G24">
        <f t="shared" ca="1" si="1"/>
        <v>1</v>
      </c>
      <c r="H24">
        <f t="shared" ca="1" si="2"/>
        <v>2</v>
      </c>
      <c r="I24">
        <f t="shared" ca="1" si="2"/>
        <v>2</v>
      </c>
      <c r="J24">
        <f t="shared" ca="1" si="2"/>
        <v>2</v>
      </c>
      <c r="K24">
        <f t="shared" ca="1" si="3"/>
        <v>0</v>
      </c>
      <c r="L24">
        <f t="shared" ca="1" si="4"/>
        <v>0</v>
      </c>
      <c r="M24" t="str">
        <f ca="1">+VLOOKUP(Table1[[#This Row],[Description_seed]],Description_table,2,TRUE)</f>
        <v>Jumping Jacks</v>
      </c>
      <c r="N24">
        <f ca="1">+VLOOKUP(Table1[[#This Row],[Duration_seed]],Duration_table,2,TRUE)</f>
        <v>15</v>
      </c>
      <c r="O24">
        <v>2023</v>
      </c>
      <c r="P24">
        <f ca="1">+VLOOKUP(Table1[[#This Row],[Month_Seed]],Month_table,2,TRUE)</f>
        <v>10</v>
      </c>
      <c r="Q24">
        <f ca="1">+VLOOKUP(Table1[[#This Row],[Day_seed]],Day_table,2,TRUE)</f>
        <v>15</v>
      </c>
      <c r="R24">
        <f ca="1">+VLOOKUP(Table1[[#This Row],[Time_seed]],Time_table,2,TRUE)</f>
        <v>8</v>
      </c>
      <c r="S24" t="str">
        <f ca="1">+Table1[[#This Row],[Year]]&amp;"-"&amp;TEXT(Table1[[#This Row],[Month]],"00")&amp;"-"&amp;TEXT(Table1[[#This Row],[Day]],"00")</f>
        <v>2023-10-15</v>
      </c>
      <c r="T24" t="str">
        <f t="shared" ca="1" si="5"/>
        <v>Tobi</v>
      </c>
      <c r="U24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exerciseCreate(23, "Jumping Jacks", "15", "2023-10-15", users[0]),</v>
      </c>
    </row>
    <row r="25" spans="1:21" x14ac:dyDescent="0.25">
      <c r="A25">
        <v>0</v>
      </c>
      <c r="B25">
        <v>5</v>
      </c>
      <c r="F25">
        <f t="shared" si="0"/>
        <v>24</v>
      </c>
      <c r="G25">
        <f t="shared" ca="1" si="1"/>
        <v>0</v>
      </c>
      <c r="H25">
        <f t="shared" ca="1" si="2"/>
        <v>2</v>
      </c>
      <c r="I25">
        <f t="shared" ca="1" si="2"/>
        <v>3</v>
      </c>
      <c r="J25">
        <f t="shared" ca="1" si="2"/>
        <v>0</v>
      </c>
      <c r="K25">
        <f t="shared" ca="1" si="3"/>
        <v>0</v>
      </c>
      <c r="L25">
        <f t="shared" ca="1" si="4"/>
        <v>1</v>
      </c>
      <c r="M25" t="str">
        <f ca="1">+VLOOKUP(Table1[[#This Row],[Description_seed]],Description_table,2,TRUE)</f>
        <v>Pushups</v>
      </c>
      <c r="N25">
        <f ca="1">+VLOOKUP(Table1[[#This Row],[Duration_seed]],Duration_table,2,TRUE)</f>
        <v>15</v>
      </c>
      <c r="O25">
        <v>2023</v>
      </c>
      <c r="P25">
        <f ca="1">+VLOOKUP(Table1[[#This Row],[Month_Seed]],Month_table,2,TRUE)</f>
        <v>11</v>
      </c>
      <c r="Q25">
        <f ca="1">+VLOOKUP(Table1[[#This Row],[Day_seed]],Day_table,2,TRUE)</f>
        <v>5</v>
      </c>
      <c r="R25">
        <f ca="1">+VLOOKUP(Table1[[#This Row],[Time_seed]],Time_table,2,TRUE)</f>
        <v>8</v>
      </c>
      <c r="S25" t="str">
        <f ca="1">+Table1[[#This Row],[Year]]&amp;"-"&amp;TEXT(Table1[[#This Row],[Month]],"00")&amp;"-"&amp;TEXT(Table1[[#This Row],[Day]],"00")</f>
        <v>2023-11-05</v>
      </c>
      <c r="T25" t="str">
        <f t="shared" ca="1" si="5"/>
        <v>Zuri</v>
      </c>
      <c r="U25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exerciseCreate(24, "Pushups", "15", "2023-11-05", users[1]),</v>
      </c>
    </row>
    <row r="26" spans="1:21" x14ac:dyDescent="0.25">
      <c r="A26">
        <v>1</v>
      </c>
      <c r="B26">
        <v>10</v>
      </c>
      <c r="F26">
        <f t="shared" si="0"/>
        <v>25</v>
      </c>
      <c r="G26">
        <f t="shared" ca="1" si="1"/>
        <v>3</v>
      </c>
      <c r="H26">
        <f t="shared" ca="1" si="2"/>
        <v>3</v>
      </c>
      <c r="I26">
        <f t="shared" ca="1" si="2"/>
        <v>2</v>
      </c>
      <c r="J26">
        <f t="shared" ca="1" si="2"/>
        <v>3</v>
      </c>
      <c r="K26">
        <f t="shared" ca="1" si="3"/>
        <v>0</v>
      </c>
      <c r="L26">
        <f t="shared" ca="1" si="4"/>
        <v>2</v>
      </c>
      <c r="M26" t="str">
        <f ca="1">+VLOOKUP(Table1[[#This Row],[Description_seed]],Description_table,2,TRUE)</f>
        <v>Jogging</v>
      </c>
      <c r="N26">
        <f ca="1">+VLOOKUP(Table1[[#This Row],[Duration_seed]],Duration_table,2,TRUE)</f>
        <v>20</v>
      </c>
      <c r="O26">
        <v>2023</v>
      </c>
      <c r="P26">
        <f ca="1">+VLOOKUP(Table1[[#This Row],[Month_Seed]],Month_table,2,TRUE)</f>
        <v>10</v>
      </c>
      <c r="Q26">
        <f ca="1">+VLOOKUP(Table1[[#This Row],[Day_seed]],Day_table,2,TRUE)</f>
        <v>20</v>
      </c>
      <c r="R26">
        <f ca="1">+VLOOKUP(Table1[[#This Row],[Time_seed]],Time_table,2,TRUE)</f>
        <v>8</v>
      </c>
      <c r="S26" t="str">
        <f ca="1">+Table1[[#This Row],[Year]]&amp;"-"&amp;TEXT(Table1[[#This Row],[Month]],"00")&amp;"-"&amp;TEXT(Table1[[#This Row],[Day]],"00")</f>
        <v>2023-10-20</v>
      </c>
      <c r="T26" t="str">
        <f t="shared" ca="1" si="5"/>
        <v>Oto</v>
      </c>
      <c r="U26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exerciseCreate(25, "Jogging", "20", "2023-10-20", users[2]),</v>
      </c>
    </row>
    <row r="27" spans="1:21" x14ac:dyDescent="0.25">
      <c r="A27">
        <v>2</v>
      </c>
      <c r="B27">
        <v>15</v>
      </c>
      <c r="F27">
        <f t="shared" si="0"/>
        <v>26</v>
      </c>
      <c r="G27">
        <f t="shared" ca="1" si="1"/>
        <v>5</v>
      </c>
      <c r="H27">
        <f t="shared" ca="1" si="2"/>
        <v>0</v>
      </c>
      <c r="I27">
        <f t="shared" ca="1" si="2"/>
        <v>0</v>
      </c>
      <c r="J27">
        <f t="shared" ca="1" si="2"/>
        <v>3</v>
      </c>
      <c r="K27">
        <f t="shared" ca="1" si="3"/>
        <v>1</v>
      </c>
      <c r="L27">
        <f t="shared" ca="1" si="4"/>
        <v>1</v>
      </c>
      <c r="M27" t="str">
        <f ca="1">+VLOOKUP(Table1[[#This Row],[Description_seed]],Description_table,2,TRUE)</f>
        <v>Pullups</v>
      </c>
      <c r="N27">
        <f ca="1">+VLOOKUP(Table1[[#This Row],[Duration_seed]],Duration_table,2,TRUE)</f>
        <v>5</v>
      </c>
      <c r="O27">
        <v>2023</v>
      </c>
      <c r="P27">
        <f ca="1">+VLOOKUP(Table1[[#This Row],[Month_Seed]],Month_table,2,TRUE)</f>
        <v>8</v>
      </c>
      <c r="Q27">
        <f ca="1">+VLOOKUP(Table1[[#This Row],[Day_seed]],Day_table,2,TRUE)</f>
        <v>20</v>
      </c>
      <c r="R27">
        <f ca="1">+VLOOKUP(Table1[[#This Row],[Time_seed]],Time_table,2,TRUE)</f>
        <v>9</v>
      </c>
      <c r="S27" t="str">
        <f ca="1">+Table1[[#This Row],[Year]]&amp;"-"&amp;TEXT(Table1[[#This Row],[Month]],"00")&amp;"-"&amp;TEXT(Table1[[#This Row],[Day]],"00")</f>
        <v>2023-08-20</v>
      </c>
      <c r="T27" t="str">
        <f t="shared" ca="1" si="5"/>
        <v>Zuri</v>
      </c>
      <c r="U27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exerciseCreate(26, "Pullups", "5", "2023-08-20", users[1]),</v>
      </c>
    </row>
    <row r="28" spans="1:21" x14ac:dyDescent="0.25">
      <c r="A28">
        <v>3</v>
      </c>
      <c r="B28">
        <v>20</v>
      </c>
      <c r="F28">
        <f t="shared" si="0"/>
        <v>27</v>
      </c>
      <c r="G28">
        <f t="shared" ca="1" si="1"/>
        <v>0</v>
      </c>
      <c r="H28">
        <f t="shared" ca="1" si="2"/>
        <v>0</v>
      </c>
      <c r="I28">
        <f t="shared" ca="1" si="2"/>
        <v>1</v>
      </c>
      <c r="J28">
        <f t="shared" ca="1" si="2"/>
        <v>3</v>
      </c>
      <c r="K28">
        <f t="shared" ca="1" si="3"/>
        <v>0</v>
      </c>
      <c r="L28">
        <f t="shared" ca="1" si="4"/>
        <v>2</v>
      </c>
      <c r="M28" t="str">
        <f ca="1">+VLOOKUP(Table1[[#This Row],[Description_seed]],Description_table,2,TRUE)</f>
        <v>Pushups</v>
      </c>
      <c r="N28">
        <f ca="1">+VLOOKUP(Table1[[#This Row],[Duration_seed]],Duration_table,2,TRUE)</f>
        <v>5</v>
      </c>
      <c r="O28">
        <v>2023</v>
      </c>
      <c r="P28">
        <f ca="1">+VLOOKUP(Table1[[#This Row],[Month_Seed]],Month_table,2,TRUE)</f>
        <v>9</v>
      </c>
      <c r="Q28">
        <f ca="1">+VLOOKUP(Table1[[#This Row],[Day_seed]],Day_table,2,TRUE)</f>
        <v>20</v>
      </c>
      <c r="R28">
        <f ca="1">+VLOOKUP(Table1[[#This Row],[Time_seed]],Time_table,2,TRUE)</f>
        <v>8</v>
      </c>
      <c r="S28" t="str">
        <f ca="1">+Table1[[#This Row],[Year]]&amp;"-"&amp;TEXT(Table1[[#This Row],[Month]],"00")&amp;"-"&amp;TEXT(Table1[[#This Row],[Day]],"00")</f>
        <v>2023-09-20</v>
      </c>
      <c r="T28" t="str">
        <f t="shared" ca="1" si="5"/>
        <v>Oto</v>
      </c>
      <c r="U28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exerciseCreate(27, "Pushups", "5", "2023-09-20", users[2]),</v>
      </c>
    </row>
    <row r="29" spans="1:21" x14ac:dyDescent="0.25">
      <c r="A29">
        <v>4</v>
      </c>
      <c r="B29">
        <v>25</v>
      </c>
      <c r="F29">
        <f t="shared" si="0"/>
        <v>28</v>
      </c>
      <c r="G29">
        <f t="shared" ca="1" si="1"/>
        <v>4</v>
      </c>
      <c r="H29">
        <f t="shared" ca="1" si="2"/>
        <v>2</v>
      </c>
      <c r="I29">
        <f t="shared" ca="1" si="2"/>
        <v>1</v>
      </c>
      <c r="J29">
        <f t="shared" ca="1" si="2"/>
        <v>1</v>
      </c>
      <c r="K29">
        <f t="shared" ca="1" si="3"/>
        <v>1</v>
      </c>
      <c r="L29">
        <f t="shared" ca="1" si="4"/>
        <v>1</v>
      </c>
      <c r="M29" t="str">
        <f ca="1">+VLOOKUP(Table1[[#This Row],[Description_seed]],Description_table,2,TRUE)</f>
        <v>Rope Jump</v>
      </c>
      <c r="N29">
        <f ca="1">+VLOOKUP(Table1[[#This Row],[Duration_seed]],Duration_table,2,TRUE)</f>
        <v>15</v>
      </c>
      <c r="O29">
        <v>2023</v>
      </c>
      <c r="P29">
        <f ca="1">+VLOOKUP(Table1[[#This Row],[Month_Seed]],Month_table,2,TRUE)</f>
        <v>9</v>
      </c>
      <c r="Q29">
        <f ca="1">+VLOOKUP(Table1[[#This Row],[Day_seed]],Day_table,2,TRUE)</f>
        <v>10</v>
      </c>
      <c r="R29">
        <f ca="1">+VLOOKUP(Table1[[#This Row],[Time_seed]],Time_table,2,TRUE)</f>
        <v>9</v>
      </c>
      <c r="S29" t="str">
        <f ca="1">+Table1[[#This Row],[Year]]&amp;"-"&amp;TEXT(Table1[[#This Row],[Month]],"00")&amp;"-"&amp;TEXT(Table1[[#This Row],[Day]],"00")</f>
        <v>2023-09-10</v>
      </c>
      <c r="T29" t="str">
        <f t="shared" ca="1" si="5"/>
        <v>Zuri</v>
      </c>
      <c r="U29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exerciseCreate(28, "Rope Jump", "15", "2023-09-10", users[1]),</v>
      </c>
    </row>
    <row r="30" spans="1:21" x14ac:dyDescent="0.25">
      <c r="A30">
        <v>5</v>
      </c>
      <c r="B30">
        <v>30</v>
      </c>
      <c r="F30">
        <f t="shared" si="0"/>
        <v>29</v>
      </c>
      <c r="G30">
        <f t="shared" ca="1" si="1"/>
        <v>0</v>
      </c>
      <c r="H30">
        <f t="shared" ca="1" si="2"/>
        <v>1</v>
      </c>
      <c r="I30">
        <f t="shared" ca="1" si="2"/>
        <v>1</v>
      </c>
      <c r="J30">
        <f t="shared" ca="1" si="2"/>
        <v>2</v>
      </c>
      <c r="K30">
        <f t="shared" ca="1" si="3"/>
        <v>0</v>
      </c>
      <c r="L30">
        <f t="shared" ca="1" si="4"/>
        <v>0</v>
      </c>
      <c r="M30" t="str">
        <f ca="1">+VLOOKUP(Table1[[#This Row],[Description_seed]],Description_table,2,TRUE)</f>
        <v>Pushups</v>
      </c>
      <c r="N30">
        <f ca="1">+VLOOKUP(Table1[[#This Row],[Duration_seed]],Duration_table,2,TRUE)</f>
        <v>10</v>
      </c>
      <c r="O30">
        <v>2023</v>
      </c>
      <c r="P30">
        <f ca="1">+VLOOKUP(Table1[[#This Row],[Month_Seed]],Month_table,2,TRUE)</f>
        <v>9</v>
      </c>
      <c r="Q30">
        <f ca="1">+VLOOKUP(Table1[[#This Row],[Day_seed]],Day_table,2,TRUE)</f>
        <v>15</v>
      </c>
      <c r="R30">
        <f ca="1">+VLOOKUP(Table1[[#This Row],[Time_seed]],Time_table,2,TRUE)</f>
        <v>8</v>
      </c>
      <c r="S30" t="str">
        <f ca="1">+Table1[[#This Row],[Year]]&amp;"-"&amp;TEXT(Table1[[#This Row],[Month]],"00")&amp;"-"&amp;TEXT(Table1[[#This Row],[Day]],"00")</f>
        <v>2023-09-15</v>
      </c>
      <c r="T30" t="str">
        <f t="shared" ca="1" si="5"/>
        <v>Tobi</v>
      </c>
      <c r="U30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exerciseCreate(29, "Pushups", "10", "2023-09-15", users[0]),</v>
      </c>
    </row>
    <row r="31" spans="1:21" x14ac:dyDescent="0.25">
      <c r="F31">
        <f t="shared" si="0"/>
        <v>30</v>
      </c>
      <c r="G31">
        <f t="shared" ca="1" si="1"/>
        <v>2</v>
      </c>
      <c r="H31">
        <f t="shared" ca="1" si="2"/>
        <v>2</v>
      </c>
      <c r="I31">
        <f t="shared" ca="1" si="2"/>
        <v>1</v>
      </c>
      <c r="J31">
        <f t="shared" ca="1" si="2"/>
        <v>0</v>
      </c>
      <c r="K31">
        <f t="shared" ca="1" si="3"/>
        <v>0</v>
      </c>
      <c r="L31">
        <f t="shared" ca="1" si="4"/>
        <v>0</v>
      </c>
      <c r="M31" t="str">
        <f ca="1">+VLOOKUP(Table1[[#This Row],[Description_seed]],Description_table,2,TRUE)</f>
        <v>Hip Thrust</v>
      </c>
      <c r="N31">
        <f ca="1">+VLOOKUP(Table1[[#This Row],[Duration_seed]],Duration_table,2,TRUE)</f>
        <v>15</v>
      </c>
      <c r="O31">
        <v>2023</v>
      </c>
      <c r="P31">
        <f ca="1">+VLOOKUP(Table1[[#This Row],[Month_Seed]],Month_table,2,TRUE)</f>
        <v>9</v>
      </c>
      <c r="Q31">
        <f ca="1">+VLOOKUP(Table1[[#This Row],[Day_seed]],Day_table,2,TRUE)</f>
        <v>5</v>
      </c>
      <c r="R31">
        <f ca="1">+VLOOKUP(Table1[[#This Row],[Time_seed]],Time_table,2,TRUE)</f>
        <v>8</v>
      </c>
      <c r="S31" t="str">
        <f ca="1">+Table1[[#This Row],[Year]]&amp;"-"&amp;TEXT(Table1[[#This Row],[Month]],"00")&amp;"-"&amp;TEXT(Table1[[#This Row],[Day]],"00")</f>
        <v>2023-09-05</v>
      </c>
      <c r="T31" t="str">
        <f t="shared" ca="1" si="5"/>
        <v>Tobi</v>
      </c>
      <c r="U31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exerciseCreate(30, "Hip Thrust", "15", "2023-09-05", users[0]),</v>
      </c>
    </row>
    <row r="32" spans="1:21" x14ac:dyDescent="0.25">
      <c r="A32">
        <v>0</v>
      </c>
      <c r="B32">
        <v>8</v>
      </c>
      <c r="F32">
        <f t="shared" si="0"/>
        <v>31</v>
      </c>
      <c r="G32">
        <f t="shared" ca="1" si="1"/>
        <v>4</v>
      </c>
      <c r="H32">
        <f t="shared" ca="1" si="2"/>
        <v>2</v>
      </c>
      <c r="I32">
        <f t="shared" ca="1" si="2"/>
        <v>1</v>
      </c>
      <c r="J32">
        <f t="shared" ca="1" si="2"/>
        <v>0</v>
      </c>
      <c r="K32">
        <f t="shared" ca="1" si="3"/>
        <v>0</v>
      </c>
      <c r="L32">
        <f t="shared" ca="1" si="4"/>
        <v>2</v>
      </c>
      <c r="M32" t="str">
        <f ca="1">+VLOOKUP(Table1[[#This Row],[Description_seed]],Description_table,2,TRUE)</f>
        <v>Rope Jump</v>
      </c>
      <c r="N32">
        <f ca="1">+VLOOKUP(Table1[[#This Row],[Duration_seed]],Duration_table,2,TRUE)</f>
        <v>15</v>
      </c>
      <c r="O32">
        <v>2023</v>
      </c>
      <c r="P32">
        <f ca="1">+VLOOKUP(Table1[[#This Row],[Month_Seed]],Month_table,2,TRUE)</f>
        <v>9</v>
      </c>
      <c r="Q32">
        <f ca="1">+VLOOKUP(Table1[[#This Row],[Day_seed]],Day_table,2,TRUE)</f>
        <v>5</v>
      </c>
      <c r="R32">
        <f ca="1">+VLOOKUP(Table1[[#This Row],[Time_seed]],Time_table,2,TRUE)</f>
        <v>8</v>
      </c>
      <c r="S32" t="str">
        <f ca="1">+Table1[[#This Row],[Year]]&amp;"-"&amp;TEXT(Table1[[#This Row],[Month]],"00")&amp;"-"&amp;TEXT(Table1[[#This Row],[Day]],"00")</f>
        <v>2023-09-05</v>
      </c>
      <c r="T32" t="str">
        <f t="shared" ca="1" si="5"/>
        <v>Oto</v>
      </c>
      <c r="U32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exerciseCreate(31, "Rope Jump", "15", "2023-09-05", users[2]),</v>
      </c>
    </row>
    <row r="33" spans="1:21" x14ac:dyDescent="0.25">
      <c r="A33">
        <v>1</v>
      </c>
      <c r="B33">
        <v>9</v>
      </c>
      <c r="F33">
        <f t="shared" si="0"/>
        <v>32</v>
      </c>
      <c r="G33">
        <f t="shared" ca="1" si="1"/>
        <v>5</v>
      </c>
      <c r="H33">
        <f t="shared" ca="1" si="2"/>
        <v>2</v>
      </c>
      <c r="I33">
        <f t="shared" ca="1" si="2"/>
        <v>3</v>
      </c>
      <c r="J33">
        <f t="shared" ca="1" si="2"/>
        <v>3</v>
      </c>
      <c r="K33">
        <f t="shared" ca="1" si="3"/>
        <v>2</v>
      </c>
      <c r="L33">
        <f t="shared" ca="1" si="4"/>
        <v>2</v>
      </c>
      <c r="M33" t="str">
        <f ca="1">+VLOOKUP(Table1[[#This Row],[Description_seed]],Description_table,2,TRUE)</f>
        <v>Pullups</v>
      </c>
      <c r="N33">
        <f ca="1">+VLOOKUP(Table1[[#This Row],[Duration_seed]],Duration_table,2,TRUE)</f>
        <v>15</v>
      </c>
      <c r="O33">
        <v>2023</v>
      </c>
      <c r="P33">
        <f ca="1">+VLOOKUP(Table1[[#This Row],[Month_Seed]],Month_table,2,TRUE)</f>
        <v>11</v>
      </c>
      <c r="Q33">
        <f ca="1">+VLOOKUP(Table1[[#This Row],[Day_seed]],Day_table,2,TRUE)</f>
        <v>20</v>
      </c>
      <c r="R33">
        <f ca="1">+VLOOKUP(Table1[[#This Row],[Time_seed]],Time_table,2,TRUE)</f>
        <v>10</v>
      </c>
      <c r="S33" t="str">
        <f ca="1">+Table1[[#This Row],[Year]]&amp;"-"&amp;TEXT(Table1[[#This Row],[Month]],"00")&amp;"-"&amp;TEXT(Table1[[#This Row],[Day]],"00")</f>
        <v>2023-11-20</v>
      </c>
      <c r="T33" t="str">
        <f t="shared" ca="1" si="5"/>
        <v>Oto</v>
      </c>
      <c r="U33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exerciseCreate(32, "Pullups", "15", "2023-11-20", users[2]),</v>
      </c>
    </row>
    <row r="34" spans="1:21" x14ac:dyDescent="0.25">
      <c r="A34">
        <v>2</v>
      </c>
      <c r="B34">
        <v>10</v>
      </c>
      <c r="F34">
        <f t="shared" si="0"/>
        <v>33</v>
      </c>
      <c r="G34">
        <f t="shared" ca="1" si="1"/>
        <v>0</v>
      </c>
      <c r="H34">
        <f t="shared" ca="1" si="2"/>
        <v>1</v>
      </c>
      <c r="I34">
        <f t="shared" ca="1" si="2"/>
        <v>3</v>
      </c>
      <c r="J34">
        <f t="shared" ca="1" si="2"/>
        <v>3</v>
      </c>
      <c r="K34">
        <f t="shared" ca="1" si="3"/>
        <v>2</v>
      </c>
      <c r="L34">
        <f t="shared" ca="1" si="4"/>
        <v>2</v>
      </c>
      <c r="M34" t="str">
        <f ca="1">+VLOOKUP(Table1[[#This Row],[Description_seed]],Description_table,2,TRUE)</f>
        <v>Pushups</v>
      </c>
      <c r="N34">
        <f ca="1">+VLOOKUP(Table1[[#This Row],[Duration_seed]],Duration_table,2,TRUE)</f>
        <v>10</v>
      </c>
      <c r="O34">
        <v>2023</v>
      </c>
      <c r="P34">
        <f ca="1">+VLOOKUP(Table1[[#This Row],[Month_Seed]],Month_table,2,TRUE)</f>
        <v>11</v>
      </c>
      <c r="Q34">
        <f ca="1">+VLOOKUP(Table1[[#This Row],[Day_seed]],Day_table,2,TRUE)</f>
        <v>20</v>
      </c>
      <c r="R34">
        <f ca="1">+VLOOKUP(Table1[[#This Row],[Time_seed]],Time_table,2,TRUE)</f>
        <v>10</v>
      </c>
      <c r="S34" t="str">
        <f ca="1">+Table1[[#This Row],[Year]]&amp;"-"&amp;TEXT(Table1[[#This Row],[Month]],"00")&amp;"-"&amp;TEXT(Table1[[#This Row],[Day]],"00")</f>
        <v>2023-11-20</v>
      </c>
      <c r="T34" t="str">
        <f t="shared" ca="1" si="5"/>
        <v>Oto</v>
      </c>
      <c r="U34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exerciseCreate(33, "Pushups", "10", "2023-11-20", users[2]),</v>
      </c>
    </row>
    <row r="35" spans="1:21" x14ac:dyDescent="0.25">
      <c r="F35">
        <f t="shared" si="0"/>
        <v>34</v>
      </c>
      <c r="G35">
        <f t="shared" ca="1" si="1"/>
        <v>3</v>
      </c>
      <c r="H35">
        <f t="shared" ref="H35:J56" ca="1" si="6">+RANDBETWEEN(0,3)</f>
        <v>0</v>
      </c>
      <c r="I35">
        <f t="shared" ca="1" si="6"/>
        <v>3</v>
      </c>
      <c r="J35">
        <f t="shared" ca="1" si="6"/>
        <v>2</v>
      </c>
      <c r="K35">
        <f t="shared" ca="1" si="3"/>
        <v>1</v>
      </c>
      <c r="L35">
        <f t="shared" ca="1" si="4"/>
        <v>0</v>
      </c>
      <c r="M35" t="str">
        <f ca="1">+VLOOKUP(Table1[[#This Row],[Description_seed]],Description_table,2,TRUE)</f>
        <v>Jogging</v>
      </c>
      <c r="N35">
        <f ca="1">+VLOOKUP(Table1[[#This Row],[Duration_seed]],Duration_table,2,TRUE)</f>
        <v>5</v>
      </c>
      <c r="O35">
        <v>2023</v>
      </c>
      <c r="P35">
        <f ca="1">+VLOOKUP(Table1[[#This Row],[Month_Seed]],Month_table,2,TRUE)</f>
        <v>11</v>
      </c>
      <c r="Q35">
        <f ca="1">+VLOOKUP(Table1[[#This Row],[Day_seed]],Day_table,2,TRUE)</f>
        <v>15</v>
      </c>
      <c r="R35">
        <f ca="1">+VLOOKUP(Table1[[#This Row],[Time_seed]],Time_table,2,TRUE)</f>
        <v>9</v>
      </c>
      <c r="S35" t="str">
        <f ca="1">+Table1[[#This Row],[Year]]&amp;"-"&amp;TEXT(Table1[[#This Row],[Month]],"00")&amp;"-"&amp;TEXT(Table1[[#This Row],[Day]],"00")</f>
        <v>2023-11-15</v>
      </c>
      <c r="T35" t="str">
        <f t="shared" ca="1" si="5"/>
        <v>Tobi</v>
      </c>
      <c r="U35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exerciseCreate(34, "Jogging", "5", "2023-11-15", users[0]),</v>
      </c>
    </row>
    <row r="36" spans="1:21" x14ac:dyDescent="0.25">
      <c r="F36">
        <f t="shared" si="0"/>
        <v>35</v>
      </c>
      <c r="G36">
        <f t="shared" ca="1" si="1"/>
        <v>0</v>
      </c>
      <c r="H36">
        <f t="shared" ca="1" si="6"/>
        <v>0</v>
      </c>
      <c r="I36">
        <f t="shared" ca="1" si="6"/>
        <v>2</v>
      </c>
      <c r="J36">
        <f t="shared" ca="1" si="6"/>
        <v>1</v>
      </c>
      <c r="K36">
        <f t="shared" ca="1" si="3"/>
        <v>0</v>
      </c>
      <c r="L36">
        <f t="shared" ca="1" si="4"/>
        <v>2</v>
      </c>
      <c r="M36" t="str">
        <f ca="1">+VLOOKUP(Table1[[#This Row],[Description_seed]],Description_table,2,TRUE)</f>
        <v>Pushups</v>
      </c>
      <c r="N36">
        <f ca="1">+VLOOKUP(Table1[[#This Row],[Duration_seed]],Duration_table,2,TRUE)</f>
        <v>5</v>
      </c>
      <c r="O36">
        <v>2023</v>
      </c>
      <c r="P36">
        <f ca="1">+VLOOKUP(Table1[[#This Row],[Month_Seed]],Month_table,2,TRUE)</f>
        <v>10</v>
      </c>
      <c r="Q36">
        <f ca="1">+VLOOKUP(Table1[[#This Row],[Day_seed]],Day_table,2,TRUE)</f>
        <v>10</v>
      </c>
      <c r="R36">
        <f ca="1">+VLOOKUP(Table1[[#This Row],[Time_seed]],Time_table,2,TRUE)</f>
        <v>8</v>
      </c>
      <c r="S36" t="str">
        <f ca="1">+Table1[[#This Row],[Year]]&amp;"-"&amp;TEXT(Table1[[#This Row],[Month]],"00")&amp;"-"&amp;TEXT(Table1[[#This Row],[Day]],"00")</f>
        <v>2023-10-10</v>
      </c>
      <c r="T36" t="str">
        <f t="shared" ca="1" si="5"/>
        <v>Oto</v>
      </c>
      <c r="U36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exerciseCreate(35, "Pushups", "5", "2023-10-10", users[2]),</v>
      </c>
    </row>
    <row r="37" spans="1:21" x14ac:dyDescent="0.25">
      <c r="F37">
        <f t="shared" si="0"/>
        <v>36</v>
      </c>
      <c r="G37">
        <f t="shared" ca="1" si="1"/>
        <v>2</v>
      </c>
      <c r="H37">
        <f t="shared" ca="1" si="6"/>
        <v>3</v>
      </c>
      <c r="I37">
        <f t="shared" ca="1" si="6"/>
        <v>3</v>
      </c>
      <c r="J37">
        <f t="shared" ca="1" si="6"/>
        <v>2</v>
      </c>
      <c r="K37">
        <f t="shared" ca="1" si="3"/>
        <v>0</v>
      </c>
      <c r="L37">
        <f t="shared" ca="1" si="4"/>
        <v>3</v>
      </c>
      <c r="M37" t="str">
        <f ca="1">+VLOOKUP(Table1[[#This Row],[Description_seed]],Description_table,2,TRUE)</f>
        <v>Hip Thrust</v>
      </c>
      <c r="N37">
        <f ca="1">+VLOOKUP(Table1[[#This Row],[Duration_seed]],Duration_table,2,TRUE)</f>
        <v>20</v>
      </c>
      <c r="O37">
        <v>2023</v>
      </c>
      <c r="P37">
        <f ca="1">+VLOOKUP(Table1[[#This Row],[Month_Seed]],Month_table,2,TRUE)</f>
        <v>11</v>
      </c>
      <c r="Q37">
        <f ca="1">+VLOOKUP(Table1[[#This Row],[Day_seed]],Day_table,2,TRUE)</f>
        <v>15</v>
      </c>
      <c r="R37">
        <f ca="1">+VLOOKUP(Table1[[#This Row],[Time_seed]],Time_table,2,TRUE)</f>
        <v>8</v>
      </c>
      <c r="S37" t="str">
        <f ca="1">+Table1[[#This Row],[Year]]&amp;"-"&amp;TEXT(Table1[[#This Row],[Month]],"00")&amp;"-"&amp;TEXT(Table1[[#This Row],[Day]],"00")</f>
        <v>2023-11-15</v>
      </c>
      <c r="T37" t="str">
        <f t="shared" ca="1" si="5"/>
        <v>Sandra</v>
      </c>
      <c r="U37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exerciseCreate(36, "Hip Thrust", "20", "2023-11-15", users[3]),</v>
      </c>
    </row>
    <row r="38" spans="1:21" x14ac:dyDescent="0.25">
      <c r="F38">
        <f t="shared" si="0"/>
        <v>37</v>
      </c>
      <c r="G38">
        <f t="shared" ca="1" si="1"/>
        <v>5</v>
      </c>
      <c r="H38">
        <f t="shared" ca="1" si="6"/>
        <v>0</v>
      </c>
      <c r="I38">
        <f t="shared" ca="1" si="6"/>
        <v>3</v>
      </c>
      <c r="J38">
        <f t="shared" ca="1" si="6"/>
        <v>1</v>
      </c>
      <c r="K38">
        <f t="shared" ca="1" si="3"/>
        <v>1</v>
      </c>
      <c r="L38">
        <f t="shared" ca="1" si="4"/>
        <v>4</v>
      </c>
      <c r="M38" t="str">
        <f ca="1">+VLOOKUP(Table1[[#This Row],[Description_seed]],Description_table,2,TRUE)</f>
        <v>Pullups</v>
      </c>
      <c r="N38">
        <f ca="1">+VLOOKUP(Table1[[#This Row],[Duration_seed]],Duration_table,2,TRUE)</f>
        <v>5</v>
      </c>
      <c r="O38">
        <v>2023</v>
      </c>
      <c r="P38">
        <f ca="1">+VLOOKUP(Table1[[#This Row],[Month_Seed]],Month_table,2,TRUE)</f>
        <v>11</v>
      </c>
      <c r="Q38">
        <f ca="1">+VLOOKUP(Table1[[#This Row],[Day_seed]],Day_table,2,TRUE)</f>
        <v>10</v>
      </c>
      <c r="R38">
        <f ca="1">+VLOOKUP(Table1[[#This Row],[Time_seed]],Time_table,2,TRUE)</f>
        <v>9</v>
      </c>
      <c r="S38" t="str">
        <f ca="1">+Table1[[#This Row],[Year]]&amp;"-"&amp;TEXT(Table1[[#This Row],[Month]],"00")&amp;"-"&amp;TEXT(Table1[[#This Row],[Day]],"00")</f>
        <v>2023-11-10</v>
      </c>
      <c r="T38" t="str">
        <f t="shared" ca="1" si="5"/>
        <v>Pepe</v>
      </c>
      <c r="U38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exerciseCreate(37, "Pullups", "5", "2023-11-10", users[4]),</v>
      </c>
    </row>
    <row r="39" spans="1:21" x14ac:dyDescent="0.25">
      <c r="F39">
        <f t="shared" si="0"/>
        <v>38</v>
      </c>
      <c r="G39">
        <f t="shared" ca="1" si="1"/>
        <v>0</v>
      </c>
      <c r="H39">
        <f t="shared" ca="1" si="6"/>
        <v>2</v>
      </c>
      <c r="I39">
        <f t="shared" ca="1" si="6"/>
        <v>1</v>
      </c>
      <c r="J39">
        <f t="shared" ca="1" si="6"/>
        <v>3</v>
      </c>
      <c r="K39">
        <f t="shared" ca="1" si="3"/>
        <v>0</v>
      </c>
      <c r="L39">
        <f t="shared" ca="1" si="4"/>
        <v>3</v>
      </c>
      <c r="M39" t="str">
        <f ca="1">+VLOOKUP(Table1[[#This Row],[Description_seed]],Description_table,2,TRUE)</f>
        <v>Pushups</v>
      </c>
      <c r="N39">
        <f ca="1">+VLOOKUP(Table1[[#This Row],[Duration_seed]],Duration_table,2,TRUE)</f>
        <v>15</v>
      </c>
      <c r="O39">
        <v>2023</v>
      </c>
      <c r="P39">
        <f ca="1">+VLOOKUP(Table1[[#This Row],[Month_Seed]],Month_table,2,TRUE)</f>
        <v>9</v>
      </c>
      <c r="Q39">
        <f ca="1">+VLOOKUP(Table1[[#This Row],[Day_seed]],Day_table,2,TRUE)</f>
        <v>20</v>
      </c>
      <c r="R39">
        <f ca="1">+VLOOKUP(Table1[[#This Row],[Time_seed]],Time_table,2,TRUE)</f>
        <v>8</v>
      </c>
      <c r="S39" t="str">
        <f ca="1">+Table1[[#This Row],[Year]]&amp;"-"&amp;TEXT(Table1[[#This Row],[Month]],"00")&amp;"-"&amp;TEXT(Table1[[#This Row],[Day]],"00")</f>
        <v>2023-09-20</v>
      </c>
      <c r="T39" t="str">
        <f t="shared" ca="1" si="5"/>
        <v>Sandra</v>
      </c>
      <c r="U39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exerciseCreate(38, "Pushups", "15", "2023-09-20", users[3]),</v>
      </c>
    </row>
    <row r="40" spans="1:21" x14ac:dyDescent="0.25">
      <c r="F40">
        <f t="shared" si="0"/>
        <v>39</v>
      </c>
      <c r="G40">
        <f t="shared" ca="1" si="1"/>
        <v>5</v>
      </c>
      <c r="H40">
        <f t="shared" ca="1" si="6"/>
        <v>3</v>
      </c>
      <c r="I40">
        <f t="shared" ca="1" si="6"/>
        <v>2</v>
      </c>
      <c r="J40">
        <f t="shared" ca="1" si="6"/>
        <v>1</v>
      </c>
      <c r="K40">
        <f t="shared" ca="1" si="3"/>
        <v>0</v>
      </c>
      <c r="L40">
        <f t="shared" ca="1" si="4"/>
        <v>3</v>
      </c>
      <c r="M40" t="str">
        <f ca="1">+VLOOKUP(Table1[[#This Row],[Description_seed]],Description_table,2,TRUE)</f>
        <v>Pullups</v>
      </c>
      <c r="N40">
        <f ca="1">+VLOOKUP(Table1[[#This Row],[Duration_seed]],Duration_table,2,TRUE)</f>
        <v>20</v>
      </c>
      <c r="O40">
        <v>2023</v>
      </c>
      <c r="P40">
        <f ca="1">+VLOOKUP(Table1[[#This Row],[Month_Seed]],Month_table,2,TRUE)</f>
        <v>10</v>
      </c>
      <c r="Q40">
        <f ca="1">+VLOOKUP(Table1[[#This Row],[Day_seed]],Day_table,2,TRUE)</f>
        <v>10</v>
      </c>
      <c r="R40">
        <f ca="1">+VLOOKUP(Table1[[#This Row],[Time_seed]],Time_table,2,TRUE)</f>
        <v>8</v>
      </c>
      <c r="S40" t="str">
        <f ca="1">+Table1[[#This Row],[Year]]&amp;"-"&amp;TEXT(Table1[[#This Row],[Month]],"00")&amp;"-"&amp;TEXT(Table1[[#This Row],[Day]],"00")</f>
        <v>2023-10-10</v>
      </c>
      <c r="T40" t="str">
        <f t="shared" ca="1" si="5"/>
        <v>Sandra</v>
      </c>
      <c r="U40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exerciseCreate(39, "Pullups", "20", "2023-10-10", users[3]),</v>
      </c>
    </row>
    <row r="41" spans="1:21" x14ac:dyDescent="0.25">
      <c r="F41">
        <f t="shared" si="0"/>
        <v>40</v>
      </c>
      <c r="G41">
        <f t="shared" ca="1" si="1"/>
        <v>2</v>
      </c>
      <c r="H41">
        <f t="shared" ca="1" si="6"/>
        <v>3</v>
      </c>
      <c r="I41">
        <f t="shared" ca="1" si="6"/>
        <v>2</v>
      </c>
      <c r="J41">
        <f t="shared" ca="1" si="6"/>
        <v>1</v>
      </c>
      <c r="K41">
        <f t="shared" ca="1" si="3"/>
        <v>0</v>
      </c>
      <c r="L41">
        <f t="shared" ca="1" si="4"/>
        <v>4</v>
      </c>
      <c r="M41" t="str">
        <f ca="1">+VLOOKUP(Table1[[#This Row],[Description_seed]],Description_table,2,TRUE)</f>
        <v>Hip Thrust</v>
      </c>
      <c r="N41">
        <f ca="1">+VLOOKUP(Table1[[#This Row],[Duration_seed]],Duration_table,2,TRUE)</f>
        <v>20</v>
      </c>
      <c r="O41">
        <v>2023</v>
      </c>
      <c r="P41">
        <f ca="1">+VLOOKUP(Table1[[#This Row],[Month_Seed]],Month_table,2,TRUE)</f>
        <v>10</v>
      </c>
      <c r="Q41">
        <f ca="1">+VLOOKUP(Table1[[#This Row],[Day_seed]],Day_table,2,TRUE)</f>
        <v>10</v>
      </c>
      <c r="R41">
        <f ca="1">+VLOOKUP(Table1[[#This Row],[Time_seed]],Time_table,2,TRUE)</f>
        <v>8</v>
      </c>
      <c r="S41" t="str">
        <f ca="1">+Table1[[#This Row],[Year]]&amp;"-"&amp;TEXT(Table1[[#This Row],[Month]],"00")&amp;"-"&amp;TEXT(Table1[[#This Row],[Day]],"00")</f>
        <v>2023-10-10</v>
      </c>
      <c r="T41" t="str">
        <f t="shared" ca="1" si="5"/>
        <v>Pepe</v>
      </c>
      <c r="U41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exerciseCreate(40, "Hip Thrust", "20", "2023-10-10", users[4]),</v>
      </c>
    </row>
    <row r="42" spans="1:21" x14ac:dyDescent="0.25">
      <c r="F42">
        <f t="shared" si="0"/>
        <v>41</v>
      </c>
      <c r="G42">
        <f t="shared" ca="1" si="1"/>
        <v>2</v>
      </c>
      <c r="H42">
        <f t="shared" ca="1" si="6"/>
        <v>0</v>
      </c>
      <c r="I42">
        <f t="shared" ca="1" si="6"/>
        <v>0</v>
      </c>
      <c r="J42">
        <f t="shared" ca="1" si="6"/>
        <v>0</v>
      </c>
      <c r="K42">
        <f t="shared" ca="1" si="3"/>
        <v>0</v>
      </c>
      <c r="L42">
        <f t="shared" ca="1" si="4"/>
        <v>1</v>
      </c>
      <c r="M42" t="str">
        <f ca="1">+VLOOKUP(Table1[[#This Row],[Description_seed]],Description_table,2,TRUE)</f>
        <v>Hip Thrust</v>
      </c>
      <c r="N42">
        <f ca="1">+VLOOKUP(Table1[[#This Row],[Duration_seed]],Duration_table,2,TRUE)</f>
        <v>5</v>
      </c>
      <c r="O42">
        <v>2023</v>
      </c>
      <c r="P42">
        <f ca="1">+VLOOKUP(Table1[[#This Row],[Month_Seed]],Month_table,2,TRUE)</f>
        <v>8</v>
      </c>
      <c r="Q42">
        <f ca="1">+VLOOKUP(Table1[[#This Row],[Day_seed]],Day_table,2,TRUE)</f>
        <v>5</v>
      </c>
      <c r="R42">
        <f ca="1">+VLOOKUP(Table1[[#This Row],[Time_seed]],Time_table,2,TRUE)</f>
        <v>8</v>
      </c>
      <c r="S42" t="str">
        <f ca="1">+Table1[[#This Row],[Year]]&amp;"-"&amp;TEXT(Table1[[#This Row],[Month]],"00")&amp;"-"&amp;TEXT(Table1[[#This Row],[Day]],"00")</f>
        <v>2023-08-05</v>
      </c>
      <c r="T42" t="str">
        <f t="shared" ca="1" si="5"/>
        <v>Zuri</v>
      </c>
      <c r="U42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exerciseCreate(41, "Hip Thrust", "5", "2023-08-05", users[1]),</v>
      </c>
    </row>
    <row r="43" spans="1:21" x14ac:dyDescent="0.25">
      <c r="F43">
        <f t="shared" si="0"/>
        <v>42</v>
      </c>
      <c r="G43">
        <f t="shared" ca="1" si="1"/>
        <v>4</v>
      </c>
      <c r="H43">
        <f t="shared" ca="1" si="6"/>
        <v>2</v>
      </c>
      <c r="I43">
        <f t="shared" ca="1" si="6"/>
        <v>3</v>
      </c>
      <c r="J43">
        <f t="shared" ca="1" si="6"/>
        <v>2</v>
      </c>
      <c r="K43">
        <f t="shared" ca="1" si="3"/>
        <v>2</v>
      </c>
      <c r="L43">
        <f t="shared" ca="1" si="4"/>
        <v>0</v>
      </c>
      <c r="M43" t="str">
        <f ca="1">+VLOOKUP(Table1[[#This Row],[Description_seed]],Description_table,2,TRUE)</f>
        <v>Rope Jump</v>
      </c>
      <c r="N43">
        <f ca="1">+VLOOKUP(Table1[[#This Row],[Duration_seed]],Duration_table,2,TRUE)</f>
        <v>15</v>
      </c>
      <c r="O43">
        <v>2023</v>
      </c>
      <c r="P43">
        <f ca="1">+VLOOKUP(Table1[[#This Row],[Month_Seed]],Month_table,2,TRUE)</f>
        <v>11</v>
      </c>
      <c r="Q43">
        <f ca="1">+VLOOKUP(Table1[[#This Row],[Day_seed]],Day_table,2,TRUE)</f>
        <v>15</v>
      </c>
      <c r="R43">
        <f ca="1">+VLOOKUP(Table1[[#This Row],[Time_seed]],Time_table,2,TRUE)</f>
        <v>10</v>
      </c>
      <c r="S43" t="str">
        <f ca="1">+Table1[[#This Row],[Year]]&amp;"-"&amp;TEXT(Table1[[#This Row],[Month]],"00")&amp;"-"&amp;TEXT(Table1[[#This Row],[Day]],"00")</f>
        <v>2023-11-15</v>
      </c>
      <c r="T43" t="str">
        <f t="shared" ca="1" si="5"/>
        <v>Tobi</v>
      </c>
      <c r="U43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exerciseCreate(42, "Rope Jump", "15", "2023-11-15", users[0]),</v>
      </c>
    </row>
    <row r="44" spans="1:21" x14ac:dyDescent="0.25">
      <c r="F44">
        <f t="shared" si="0"/>
        <v>43</v>
      </c>
      <c r="G44">
        <f t="shared" ca="1" si="1"/>
        <v>4</v>
      </c>
      <c r="H44">
        <f t="shared" ca="1" si="6"/>
        <v>3</v>
      </c>
      <c r="I44">
        <f t="shared" ca="1" si="6"/>
        <v>2</v>
      </c>
      <c r="J44">
        <f t="shared" ca="1" si="6"/>
        <v>0</v>
      </c>
      <c r="K44">
        <f t="shared" ca="1" si="3"/>
        <v>2</v>
      </c>
      <c r="L44">
        <f t="shared" ca="1" si="4"/>
        <v>3</v>
      </c>
      <c r="M44" t="str">
        <f ca="1">+VLOOKUP(Table1[[#This Row],[Description_seed]],Description_table,2,TRUE)</f>
        <v>Rope Jump</v>
      </c>
      <c r="N44">
        <f ca="1">+VLOOKUP(Table1[[#This Row],[Duration_seed]],Duration_table,2,TRUE)</f>
        <v>20</v>
      </c>
      <c r="O44">
        <v>2023</v>
      </c>
      <c r="P44">
        <f ca="1">+VLOOKUP(Table1[[#This Row],[Month_Seed]],Month_table,2,TRUE)</f>
        <v>10</v>
      </c>
      <c r="Q44">
        <f ca="1">+VLOOKUP(Table1[[#This Row],[Day_seed]],Day_table,2,TRUE)</f>
        <v>5</v>
      </c>
      <c r="R44">
        <f ca="1">+VLOOKUP(Table1[[#This Row],[Time_seed]],Time_table,2,TRUE)</f>
        <v>10</v>
      </c>
      <c r="S44" t="str">
        <f ca="1">+Table1[[#This Row],[Year]]&amp;"-"&amp;TEXT(Table1[[#This Row],[Month]],"00")&amp;"-"&amp;TEXT(Table1[[#This Row],[Day]],"00")</f>
        <v>2023-10-05</v>
      </c>
      <c r="T44" t="str">
        <f t="shared" ca="1" si="5"/>
        <v>Sandra</v>
      </c>
      <c r="U44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exerciseCreate(43, "Rope Jump", "20", "2023-10-05", users[3]),</v>
      </c>
    </row>
    <row r="45" spans="1:21" x14ac:dyDescent="0.25">
      <c r="F45">
        <f t="shared" si="0"/>
        <v>44</v>
      </c>
      <c r="G45">
        <f t="shared" ca="1" si="1"/>
        <v>1</v>
      </c>
      <c r="H45">
        <f t="shared" ca="1" si="6"/>
        <v>2</v>
      </c>
      <c r="I45">
        <f t="shared" ca="1" si="6"/>
        <v>0</v>
      </c>
      <c r="J45">
        <f t="shared" ca="1" si="6"/>
        <v>2</v>
      </c>
      <c r="K45">
        <f t="shared" ca="1" si="3"/>
        <v>0</v>
      </c>
      <c r="L45">
        <f t="shared" ca="1" si="4"/>
        <v>0</v>
      </c>
      <c r="M45" t="str">
        <f ca="1">+VLOOKUP(Table1[[#This Row],[Description_seed]],Description_table,2,TRUE)</f>
        <v>Jumping Jacks</v>
      </c>
      <c r="N45">
        <f ca="1">+VLOOKUP(Table1[[#This Row],[Duration_seed]],Duration_table,2,TRUE)</f>
        <v>15</v>
      </c>
      <c r="O45">
        <v>2023</v>
      </c>
      <c r="P45">
        <f ca="1">+VLOOKUP(Table1[[#This Row],[Month_Seed]],Month_table,2,TRUE)</f>
        <v>8</v>
      </c>
      <c r="Q45">
        <f ca="1">+VLOOKUP(Table1[[#This Row],[Day_seed]],Day_table,2,TRUE)</f>
        <v>15</v>
      </c>
      <c r="R45">
        <f ca="1">+VLOOKUP(Table1[[#This Row],[Time_seed]],Time_table,2,TRUE)</f>
        <v>8</v>
      </c>
      <c r="S45" t="str">
        <f ca="1">+Table1[[#This Row],[Year]]&amp;"-"&amp;TEXT(Table1[[#This Row],[Month]],"00")&amp;"-"&amp;TEXT(Table1[[#This Row],[Day]],"00")</f>
        <v>2023-08-15</v>
      </c>
      <c r="T45" t="str">
        <f t="shared" ca="1" si="5"/>
        <v>Tobi</v>
      </c>
      <c r="U45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exerciseCreate(44, "Jumping Jacks", "15", "2023-08-15", users[0]),</v>
      </c>
    </row>
    <row r="46" spans="1:21" x14ac:dyDescent="0.25">
      <c r="F46">
        <f t="shared" si="0"/>
        <v>45</v>
      </c>
      <c r="G46">
        <f t="shared" ca="1" si="1"/>
        <v>3</v>
      </c>
      <c r="H46">
        <f t="shared" ca="1" si="6"/>
        <v>0</v>
      </c>
      <c r="I46">
        <f t="shared" ca="1" si="6"/>
        <v>2</v>
      </c>
      <c r="J46">
        <f t="shared" ca="1" si="6"/>
        <v>2</v>
      </c>
      <c r="K46">
        <f t="shared" ca="1" si="3"/>
        <v>0</v>
      </c>
      <c r="L46">
        <f t="shared" ca="1" si="4"/>
        <v>2</v>
      </c>
      <c r="M46" t="str">
        <f ca="1">+VLOOKUP(Table1[[#This Row],[Description_seed]],Description_table,2,TRUE)</f>
        <v>Jogging</v>
      </c>
      <c r="N46">
        <f ca="1">+VLOOKUP(Table1[[#This Row],[Duration_seed]],Duration_table,2,TRUE)</f>
        <v>5</v>
      </c>
      <c r="O46">
        <v>2023</v>
      </c>
      <c r="P46">
        <f ca="1">+VLOOKUP(Table1[[#This Row],[Month_Seed]],Month_table,2,TRUE)</f>
        <v>10</v>
      </c>
      <c r="Q46">
        <f ca="1">+VLOOKUP(Table1[[#This Row],[Day_seed]],Day_table,2,TRUE)</f>
        <v>15</v>
      </c>
      <c r="R46">
        <f ca="1">+VLOOKUP(Table1[[#This Row],[Time_seed]],Time_table,2,TRUE)</f>
        <v>8</v>
      </c>
      <c r="S46" t="str">
        <f ca="1">+Table1[[#This Row],[Year]]&amp;"-"&amp;TEXT(Table1[[#This Row],[Month]],"00")&amp;"-"&amp;TEXT(Table1[[#This Row],[Day]],"00")</f>
        <v>2023-10-15</v>
      </c>
      <c r="T46" t="str">
        <f t="shared" ca="1" si="5"/>
        <v>Oto</v>
      </c>
      <c r="U46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exerciseCreate(45, "Jogging", "5", "2023-10-15", users[2]),</v>
      </c>
    </row>
    <row r="47" spans="1:21" x14ac:dyDescent="0.25">
      <c r="F47">
        <f t="shared" si="0"/>
        <v>46</v>
      </c>
      <c r="G47">
        <f t="shared" ca="1" si="1"/>
        <v>5</v>
      </c>
      <c r="H47">
        <f t="shared" ca="1" si="6"/>
        <v>0</v>
      </c>
      <c r="I47">
        <f t="shared" ca="1" si="6"/>
        <v>1</v>
      </c>
      <c r="J47">
        <f t="shared" ca="1" si="6"/>
        <v>1</v>
      </c>
      <c r="K47">
        <f t="shared" ca="1" si="3"/>
        <v>0</v>
      </c>
      <c r="L47">
        <f t="shared" ca="1" si="4"/>
        <v>1</v>
      </c>
      <c r="M47" t="str">
        <f ca="1">+VLOOKUP(Table1[[#This Row],[Description_seed]],Description_table,2,TRUE)</f>
        <v>Pullups</v>
      </c>
      <c r="N47">
        <f ca="1">+VLOOKUP(Table1[[#This Row],[Duration_seed]],Duration_table,2,TRUE)</f>
        <v>5</v>
      </c>
      <c r="O47">
        <v>2023</v>
      </c>
      <c r="P47">
        <f ca="1">+VLOOKUP(Table1[[#This Row],[Month_Seed]],Month_table,2,TRUE)</f>
        <v>9</v>
      </c>
      <c r="Q47">
        <f ca="1">+VLOOKUP(Table1[[#This Row],[Day_seed]],Day_table,2,TRUE)</f>
        <v>10</v>
      </c>
      <c r="R47">
        <f ca="1">+VLOOKUP(Table1[[#This Row],[Time_seed]],Time_table,2,TRUE)</f>
        <v>8</v>
      </c>
      <c r="S47" t="str">
        <f ca="1">+Table1[[#This Row],[Year]]&amp;"-"&amp;TEXT(Table1[[#This Row],[Month]],"00")&amp;"-"&amp;TEXT(Table1[[#This Row],[Day]],"00")</f>
        <v>2023-09-10</v>
      </c>
      <c r="T47" t="str">
        <f t="shared" ca="1" si="5"/>
        <v>Zuri</v>
      </c>
      <c r="U47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exerciseCreate(46, "Pullups", "5", "2023-09-10", users[1]),</v>
      </c>
    </row>
    <row r="48" spans="1:21" x14ac:dyDescent="0.25">
      <c r="F48">
        <f t="shared" si="0"/>
        <v>47</v>
      </c>
      <c r="G48">
        <f t="shared" ca="1" si="1"/>
        <v>0</v>
      </c>
      <c r="H48">
        <f t="shared" ca="1" si="6"/>
        <v>3</v>
      </c>
      <c r="I48">
        <f t="shared" ca="1" si="6"/>
        <v>3</v>
      </c>
      <c r="J48">
        <f t="shared" ca="1" si="6"/>
        <v>2</v>
      </c>
      <c r="K48">
        <f t="shared" ca="1" si="3"/>
        <v>2</v>
      </c>
      <c r="L48">
        <f t="shared" ca="1" si="4"/>
        <v>1</v>
      </c>
      <c r="M48" t="str">
        <f ca="1">+VLOOKUP(Table1[[#This Row],[Description_seed]],Description_table,2,TRUE)</f>
        <v>Pushups</v>
      </c>
      <c r="N48">
        <f ca="1">+VLOOKUP(Table1[[#This Row],[Duration_seed]],Duration_table,2,TRUE)</f>
        <v>20</v>
      </c>
      <c r="O48">
        <v>2023</v>
      </c>
      <c r="P48">
        <f ca="1">+VLOOKUP(Table1[[#This Row],[Month_Seed]],Month_table,2,TRUE)</f>
        <v>11</v>
      </c>
      <c r="Q48">
        <f ca="1">+VLOOKUP(Table1[[#This Row],[Day_seed]],Day_table,2,TRUE)</f>
        <v>15</v>
      </c>
      <c r="R48">
        <f ca="1">+VLOOKUP(Table1[[#This Row],[Time_seed]],Time_table,2,TRUE)</f>
        <v>10</v>
      </c>
      <c r="S48" t="str">
        <f ca="1">+Table1[[#This Row],[Year]]&amp;"-"&amp;TEXT(Table1[[#This Row],[Month]],"00")&amp;"-"&amp;TEXT(Table1[[#This Row],[Day]],"00")</f>
        <v>2023-11-15</v>
      </c>
      <c r="T48" t="str">
        <f t="shared" ca="1" si="5"/>
        <v>Zuri</v>
      </c>
      <c r="U48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exerciseCreate(47, "Pushups", "20", "2023-11-15", users[1]),</v>
      </c>
    </row>
    <row r="49" spans="6:21" x14ac:dyDescent="0.25">
      <c r="F49">
        <f t="shared" si="0"/>
        <v>48</v>
      </c>
      <c r="G49">
        <f t="shared" ca="1" si="1"/>
        <v>3</v>
      </c>
      <c r="H49">
        <f t="shared" ca="1" si="6"/>
        <v>1</v>
      </c>
      <c r="I49">
        <f t="shared" ca="1" si="6"/>
        <v>1</v>
      </c>
      <c r="J49">
        <f t="shared" ca="1" si="6"/>
        <v>2</v>
      </c>
      <c r="K49">
        <f t="shared" ca="1" si="3"/>
        <v>1</v>
      </c>
      <c r="L49">
        <f t="shared" ca="1" si="4"/>
        <v>4</v>
      </c>
      <c r="M49" t="str">
        <f ca="1">+VLOOKUP(Table1[[#This Row],[Description_seed]],Description_table,2,TRUE)</f>
        <v>Jogging</v>
      </c>
      <c r="N49">
        <f ca="1">+VLOOKUP(Table1[[#This Row],[Duration_seed]],Duration_table,2,TRUE)</f>
        <v>10</v>
      </c>
      <c r="O49">
        <v>2023</v>
      </c>
      <c r="P49">
        <f ca="1">+VLOOKUP(Table1[[#This Row],[Month_Seed]],Month_table,2,TRUE)</f>
        <v>9</v>
      </c>
      <c r="Q49">
        <f ca="1">+VLOOKUP(Table1[[#This Row],[Day_seed]],Day_table,2,TRUE)</f>
        <v>15</v>
      </c>
      <c r="R49">
        <f ca="1">+VLOOKUP(Table1[[#This Row],[Time_seed]],Time_table,2,TRUE)</f>
        <v>9</v>
      </c>
      <c r="S49" t="str">
        <f ca="1">+Table1[[#This Row],[Year]]&amp;"-"&amp;TEXT(Table1[[#This Row],[Month]],"00")&amp;"-"&amp;TEXT(Table1[[#This Row],[Day]],"00")</f>
        <v>2023-09-15</v>
      </c>
      <c r="T49" t="str">
        <f t="shared" ca="1" si="5"/>
        <v>Pepe</v>
      </c>
      <c r="U49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exerciseCreate(48, "Jogging", "10", "2023-09-15", users[4]),</v>
      </c>
    </row>
    <row r="50" spans="6:21" x14ac:dyDescent="0.25">
      <c r="F50">
        <f t="shared" si="0"/>
        <v>49</v>
      </c>
      <c r="G50">
        <f t="shared" ca="1" si="1"/>
        <v>1</v>
      </c>
      <c r="H50">
        <f t="shared" ca="1" si="6"/>
        <v>3</v>
      </c>
      <c r="I50">
        <f t="shared" ca="1" si="6"/>
        <v>0</v>
      </c>
      <c r="J50">
        <f t="shared" ca="1" si="6"/>
        <v>0</v>
      </c>
      <c r="K50">
        <f t="shared" ca="1" si="3"/>
        <v>1</v>
      </c>
      <c r="L50">
        <f t="shared" ca="1" si="4"/>
        <v>0</v>
      </c>
      <c r="M50" t="str">
        <f ca="1">+VLOOKUP(Table1[[#This Row],[Description_seed]],Description_table,2,TRUE)</f>
        <v>Jumping Jacks</v>
      </c>
      <c r="N50">
        <f ca="1">+VLOOKUP(Table1[[#This Row],[Duration_seed]],Duration_table,2,TRUE)</f>
        <v>20</v>
      </c>
      <c r="O50">
        <v>2023</v>
      </c>
      <c r="P50">
        <f ca="1">+VLOOKUP(Table1[[#This Row],[Month_Seed]],Month_table,2,TRUE)</f>
        <v>8</v>
      </c>
      <c r="Q50">
        <f ca="1">+VLOOKUP(Table1[[#This Row],[Day_seed]],Day_table,2,TRUE)</f>
        <v>5</v>
      </c>
      <c r="R50">
        <f ca="1">+VLOOKUP(Table1[[#This Row],[Time_seed]],Time_table,2,TRUE)</f>
        <v>9</v>
      </c>
      <c r="S50" t="str">
        <f ca="1">+Table1[[#This Row],[Year]]&amp;"-"&amp;TEXT(Table1[[#This Row],[Month]],"00")&amp;"-"&amp;TEXT(Table1[[#This Row],[Day]],"00")</f>
        <v>2023-08-05</v>
      </c>
      <c r="T50" t="str">
        <f t="shared" ca="1" si="5"/>
        <v>Tobi</v>
      </c>
      <c r="U50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exerciseCreate(49, "Jumping Jacks", "20", "2023-08-05", users[0]),</v>
      </c>
    </row>
    <row r="51" spans="6:21" x14ac:dyDescent="0.25">
      <c r="F51">
        <f t="shared" si="0"/>
        <v>50</v>
      </c>
      <c r="G51">
        <f t="shared" ca="1" si="1"/>
        <v>5</v>
      </c>
      <c r="H51">
        <f t="shared" ca="1" si="6"/>
        <v>2</v>
      </c>
      <c r="I51">
        <f t="shared" ca="1" si="6"/>
        <v>2</v>
      </c>
      <c r="J51">
        <f t="shared" ca="1" si="6"/>
        <v>1</v>
      </c>
      <c r="K51">
        <f t="shared" ca="1" si="3"/>
        <v>2</v>
      </c>
      <c r="L51">
        <f t="shared" ca="1" si="4"/>
        <v>0</v>
      </c>
      <c r="M51" t="str">
        <f ca="1">+VLOOKUP(Table1[[#This Row],[Description_seed]],Description_table,2,TRUE)</f>
        <v>Pullups</v>
      </c>
      <c r="N51">
        <f ca="1">+VLOOKUP(Table1[[#This Row],[Duration_seed]],Duration_table,2,TRUE)</f>
        <v>15</v>
      </c>
      <c r="O51">
        <v>2023</v>
      </c>
      <c r="P51">
        <f ca="1">+VLOOKUP(Table1[[#This Row],[Month_Seed]],Month_table,2,TRUE)</f>
        <v>10</v>
      </c>
      <c r="Q51">
        <f ca="1">+VLOOKUP(Table1[[#This Row],[Day_seed]],Day_table,2,TRUE)</f>
        <v>10</v>
      </c>
      <c r="R51">
        <f ca="1">+VLOOKUP(Table1[[#This Row],[Time_seed]],Time_table,2,TRUE)</f>
        <v>10</v>
      </c>
      <c r="S51" t="str">
        <f ca="1">+Table1[[#This Row],[Year]]&amp;"-"&amp;TEXT(Table1[[#This Row],[Month]],"00")&amp;"-"&amp;TEXT(Table1[[#This Row],[Day]],"00")</f>
        <v>2023-10-10</v>
      </c>
      <c r="T51" t="str">
        <f t="shared" ca="1" si="5"/>
        <v>Tobi</v>
      </c>
      <c r="U51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exerciseCreate(50, "Pullups", "15", "2023-10-10", users[0]),</v>
      </c>
    </row>
    <row r="52" spans="6:21" x14ac:dyDescent="0.25">
      <c r="F52">
        <f t="shared" si="0"/>
        <v>51</v>
      </c>
      <c r="G52">
        <f t="shared" ca="1" si="1"/>
        <v>4</v>
      </c>
      <c r="H52">
        <f t="shared" ca="1" si="6"/>
        <v>2</v>
      </c>
      <c r="I52">
        <f t="shared" ca="1" si="6"/>
        <v>3</v>
      </c>
      <c r="J52">
        <f t="shared" ca="1" si="6"/>
        <v>2</v>
      </c>
      <c r="K52">
        <f t="shared" ca="1" si="3"/>
        <v>1</v>
      </c>
      <c r="L52">
        <f t="shared" ca="1" si="4"/>
        <v>3</v>
      </c>
      <c r="M52" t="str">
        <f ca="1">+VLOOKUP(Table1[[#This Row],[Description_seed]],Description_table,2,TRUE)</f>
        <v>Rope Jump</v>
      </c>
      <c r="N52">
        <f ca="1">+VLOOKUP(Table1[[#This Row],[Duration_seed]],Duration_table,2,TRUE)</f>
        <v>15</v>
      </c>
      <c r="O52">
        <v>2023</v>
      </c>
      <c r="P52">
        <f ca="1">+VLOOKUP(Table1[[#This Row],[Month_Seed]],Month_table,2,TRUE)</f>
        <v>11</v>
      </c>
      <c r="Q52">
        <f ca="1">+VLOOKUP(Table1[[#This Row],[Day_seed]],Day_table,2,TRUE)</f>
        <v>15</v>
      </c>
      <c r="R52">
        <f ca="1">+VLOOKUP(Table1[[#This Row],[Time_seed]],Time_table,2,TRUE)</f>
        <v>9</v>
      </c>
      <c r="S52" t="str">
        <f ca="1">+Table1[[#This Row],[Year]]&amp;"-"&amp;TEXT(Table1[[#This Row],[Month]],"00")&amp;"-"&amp;TEXT(Table1[[#This Row],[Day]],"00")</f>
        <v>2023-11-15</v>
      </c>
      <c r="T52" t="str">
        <f t="shared" ca="1" si="5"/>
        <v>Sandra</v>
      </c>
      <c r="U52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exerciseCreate(51, "Rope Jump", "15", "2023-11-15", users[3]),</v>
      </c>
    </row>
    <row r="53" spans="6:21" x14ac:dyDescent="0.25">
      <c r="F53">
        <f t="shared" si="0"/>
        <v>52</v>
      </c>
      <c r="G53">
        <f t="shared" ca="1" si="1"/>
        <v>3</v>
      </c>
      <c r="H53">
        <f t="shared" ca="1" si="6"/>
        <v>1</v>
      </c>
      <c r="I53">
        <f t="shared" ca="1" si="6"/>
        <v>3</v>
      </c>
      <c r="J53">
        <f t="shared" ca="1" si="6"/>
        <v>1</v>
      </c>
      <c r="K53">
        <f t="shared" ca="1" si="3"/>
        <v>1</v>
      </c>
      <c r="L53">
        <f t="shared" ca="1" si="4"/>
        <v>0</v>
      </c>
      <c r="M53" t="str">
        <f ca="1">+VLOOKUP(Table1[[#This Row],[Description_seed]],Description_table,2,TRUE)</f>
        <v>Jogging</v>
      </c>
      <c r="N53">
        <f ca="1">+VLOOKUP(Table1[[#This Row],[Duration_seed]],Duration_table,2,TRUE)</f>
        <v>10</v>
      </c>
      <c r="O53">
        <v>2023</v>
      </c>
      <c r="P53">
        <f ca="1">+VLOOKUP(Table1[[#This Row],[Month_Seed]],Month_table,2,TRUE)</f>
        <v>11</v>
      </c>
      <c r="Q53">
        <f ca="1">+VLOOKUP(Table1[[#This Row],[Day_seed]],Day_table,2,TRUE)</f>
        <v>10</v>
      </c>
      <c r="R53">
        <f ca="1">+VLOOKUP(Table1[[#This Row],[Time_seed]],Time_table,2,TRUE)</f>
        <v>9</v>
      </c>
      <c r="S53" t="str">
        <f ca="1">+Table1[[#This Row],[Year]]&amp;"-"&amp;TEXT(Table1[[#This Row],[Month]],"00")&amp;"-"&amp;TEXT(Table1[[#This Row],[Day]],"00")</f>
        <v>2023-11-10</v>
      </c>
      <c r="T53" t="str">
        <f t="shared" ca="1" si="5"/>
        <v>Tobi</v>
      </c>
      <c r="U53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exerciseCreate(52, "Jogging", "10", "2023-11-10", users[0]),</v>
      </c>
    </row>
    <row r="54" spans="6:21" x14ac:dyDescent="0.25">
      <c r="F54">
        <f t="shared" si="0"/>
        <v>53</v>
      </c>
      <c r="G54">
        <f t="shared" ca="1" si="1"/>
        <v>4</v>
      </c>
      <c r="H54">
        <f t="shared" ca="1" si="6"/>
        <v>0</v>
      </c>
      <c r="I54">
        <f t="shared" ca="1" si="6"/>
        <v>3</v>
      </c>
      <c r="J54">
        <f t="shared" ca="1" si="6"/>
        <v>2</v>
      </c>
      <c r="K54">
        <f t="shared" ca="1" si="3"/>
        <v>1</v>
      </c>
      <c r="L54">
        <f t="shared" ca="1" si="4"/>
        <v>4</v>
      </c>
      <c r="M54" t="str">
        <f ca="1">+VLOOKUP(Table1[[#This Row],[Description_seed]],Description_table,2,TRUE)</f>
        <v>Rope Jump</v>
      </c>
      <c r="N54">
        <f ca="1">+VLOOKUP(Table1[[#This Row],[Duration_seed]],Duration_table,2,TRUE)</f>
        <v>5</v>
      </c>
      <c r="O54">
        <v>2023</v>
      </c>
      <c r="P54">
        <f ca="1">+VLOOKUP(Table1[[#This Row],[Month_Seed]],Month_table,2,TRUE)</f>
        <v>11</v>
      </c>
      <c r="Q54">
        <f ca="1">+VLOOKUP(Table1[[#This Row],[Day_seed]],Day_table,2,TRUE)</f>
        <v>15</v>
      </c>
      <c r="R54">
        <f ca="1">+VLOOKUP(Table1[[#This Row],[Time_seed]],Time_table,2,TRUE)</f>
        <v>9</v>
      </c>
      <c r="S54" t="str">
        <f ca="1">+Table1[[#This Row],[Year]]&amp;"-"&amp;TEXT(Table1[[#This Row],[Month]],"00")&amp;"-"&amp;TEXT(Table1[[#This Row],[Day]],"00")</f>
        <v>2023-11-15</v>
      </c>
      <c r="T54" t="str">
        <f t="shared" ca="1" si="5"/>
        <v>Pepe</v>
      </c>
      <c r="U54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exerciseCreate(53, "Rope Jump", "5", "2023-11-15", users[4]),</v>
      </c>
    </row>
    <row r="55" spans="6:21" x14ac:dyDescent="0.25">
      <c r="F55">
        <f t="shared" si="0"/>
        <v>54</v>
      </c>
      <c r="G55">
        <f t="shared" ca="1" si="1"/>
        <v>5</v>
      </c>
      <c r="H55">
        <f t="shared" ca="1" si="6"/>
        <v>2</v>
      </c>
      <c r="I55">
        <f t="shared" ca="1" si="6"/>
        <v>2</v>
      </c>
      <c r="J55">
        <f t="shared" ca="1" si="6"/>
        <v>1</v>
      </c>
      <c r="K55">
        <f t="shared" ca="1" si="3"/>
        <v>1</v>
      </c>
      <c r="L55">
        <f t="shared" ca="1" si="4"/>
        <v>1</v>
      </c>
      <c r="M55" t="str">
        <f ca="1">+VLOOKUP(Table1[[#This Row],[Description_seed]],Description_table,2,TRUE)</f>
        <v>Pullups</v>
      </c>
      <c r="N55">
        <f ca="1">+VLOOKUP(Table1[[#This Row],[Duration_seed]],Duration_table,2,TRUE)</f>
        <v>15</v>
      </c>
      <c r="O55">
        <v>2023</v>
      </c>
      <c r="P55">
        <f ca="1">+VLOOKUP(Table1[[#This Row],[Month_Seed]],Month_table,2,TRUE)</f>
        <v>10</v>
      </c>
      <c r="Q55">
        <f ca="1">+VLOOKUP(Table1[[#This Row],[Day_seed]],Day_table,2,TRUE)</f>
        <v>10</v>
      </c>
      <c r="R55">
        <f ca="1">+VLOOKUP(Table1[[#This Row],[Time_seed]],Time_table,2,TRUE)</f>
        <v>9</v>
      </c>
      <c r="S55" t="str">
        <f ca="1">+Table1[[#This Row],[Year]]&amp;"-"&amp;TEXT(Table1[[#This Row],[Month]],"00")&amp;"-"&amp;TEXT(Table1[[#This Row],[Day]],"00")</f>
        <v>2023-10-10</v>
      </c>
      <c r="T55" t="str">
        <f t="shared" ca="1" si="5"/>
        <v>Zuri</v>
      </c>
      <c r="U55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exerciseCreate(54, "Pullups", "15", "2023-10-10", users[1]),</v>
      </c>
    </row>
    <row r="56" spans="6:21" x14ac:dyDescent="0.25">
      <c r="F56">
        <f t="shared" si="0"/>
        <v>55</v>
      </c>
      <c r="G56">
        <f t="shared" ca="1" si="1"/>
        <v>4</v>
      </c>
      <c r="H56">
        <f t="shared" ca="1" si="6"/>
        <v>2</v>
      </c>
      <c r="I56">
        <f t="shared" ca="1" si="6"/>
        <v>3</v>
      </c>
      <c r="J56">
        <f t="shared" ca="1" si="6"/>
        <v>2</v>
      </c>
      <c r="K56">
        <f t="shared" ca="1" si="3"/>
        <v>0</v>
      </c>
      <c r="L56">
        <f t="shared" ca="1" si="4"/>
        <v>4</v>
      </c>
      <c r="M56" t="str">
        <f ca="1">+VLOOKUP(Table1[[#This Row],[Description_seed]],Description_table,2,TRUE)</f>
        <v>Rope Jump</v>
      </c>
      <c r="N56">
        <f ca="1">+VLOOKUP(Table1[[#This Row],[Duration_seed]],Duration_table,2,TRUE)</f>
        <v>15</v>
      </c>
      <c r="O56">
        <v>2023</v>
      </c>
      <c r="P56">
        <f ca="1">+VLOOKUP(Table1[[#This Row],[Month_Seed]],Month_table,2,TRUE)</f>
        <v>11</v>
      </c>
      <c r="Q56">
        <f ca="1">+VLOOKUP(Table1[[#This Row],[Day_seed]],Day_table,2,TRUE)</f>
        <v>15</v>
      </c>
      <c r="R56">
        <f ca="1">+VLOOKUP(Table1[[#This Row],[Time_seed]],Time_table,2,TRUE)</f>
        <v>8</v>
      </c>
      <c r="S56" t="str">
        <f ca="1">+Table1[[#This Row],[Year]]&amp;"-"&amp;TEXT(Table1[[#This Row],[Month]],"00")&amp;"-"&amp;TEXT(Table1[[#This Row],[Day]],"00")</f>
        <v>2023-11-15</v>
      </c>
      <c r="T56" t="str">
        <f t="shared" ca="1" si="5"/>
        <v>Pepe</v>
      </c>
      <c r="U56" t="str">
        <f ca="1">+"exerciseCreate("&amp;Table1[[#This Row],[Row]]&amp;", """&amp;Table1[[#This Row],[Description]]&amp;""", """&amp;Table1[[#This Row],[Duration]]&amp;""", """&amp;Table1[[#This Row],[DateTime]]&amp;""", users["&amp;Table1[[#This Row],[User_seed]]&amp;"]),"</f>
        <v>exerciseCreate(55, "Rope Jump", "15", "2023-11-15", users[4]),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Day_table</vt:lpstr>
      <vt:lpstr>Description_table</vt:lpstr>
      <vt:lpstr>Duration_table</vt:lpstr>
      <vt:lpstr>Month_table</vt:lpstr>
      <vt:lpstr>Time_table</vt:lpstr>
      <vt:lpstr>User_table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Estrada-Prada</dc:creator>
  <cp:lastModifiedBy>Felipe Estrada-Prada</cp:lastModifiedBy>
  <dcterms:created xsi:type="dcterms:W3CDTF">2023-12-02T20:00:23Z</dcterms:created>
  <dcterms:modified xsi:type="dcterms:W3CDTF">2023-12-03T05:01:22Z</dcterms:modified>
</cp:coreProperties>
</file>