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tudium\Coursera\FinancialEngineering\week6\"/>
    </mc:Choice>
  </mc:AlternateContent>
  <bookViews>
    <workbookView xWindow="0" yWindow="0" windowWidth="28800" windowHeight="12435"/>
  </bookViews>
  <sheets>
    <sheet name="Calibration" sheetId="5" r:id="rId1"/>
    <sheet name="Sheet2" sheetId="2" r:id="rId2"/>
    <sheet name="Sheet3" sheetId="3" r:id="rId3"/>
  </sheets>
  <externalReferences>
    <externalReference r:id="rId4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">#REF!</definedName>
  </definedNames>
  <calcPr calcId="15251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 l="1"/>
  <c r="C8" i="5"/>
  <c r="D7" i="5"/>
  <c r="E7" i="5"/>
  <c r="E8" i="5"/>
  <c r="E9" i="5"/>
  <c r="E10" i="5"/>
  <c r="E11" i="5"/>
  <c r="E12" i="5"/>
  <c r="E13" i="5"/>
  <c r="E14" i="5"/>
  <c r="E15" i="5"/>
  <c r="E16" i="5"/>
  <c r="P7" i="5"/>
  <c r="J7" i="5"/>
  <c r="AH7" i="5"/>
  <c r="C9" i="5"/>
  <c r="D9" i="5"/>
  <c r="D8" i="5"/>
  <c r="AB8" i="5"/>
  <c r="AB7" i="5"/>
  <c r="V7" i="5"/>
  <c r="P8" i="5"/>
  <c r="AH9" i="5"/>
  <c r="J8" i="5"/>
  <c r="J18" i="5"/>
  <c r="V8" i="5"/>
  <c r="V9" i="5"/>
  <c r="AH8" i="5"/>
  <c r="AB9" i="5"/>
  <c r="C10" i="5"/>
  <c r="P9" i="5"/>
  <c r="D10" i="5"/>
  <c r="J20" i="5"/>
  <c r="AB10" i="5"/>
  <c r="D11" i="5"/>
  <c r="AH10" i="5"/>
  <c r="V10" i="5"/>
  <c r="C11" i="5"/>
  <c r="P10" i="5"/>
  <c r="P18" i="5"/>
  <c r="AH11" i="5"/>
  <c r="C12" i="5"/>
  <c r="D12" i="5"/>
  <c r="V11" i="5"/>
  <c r="AB11" i="5"/>
  <c r="P20" i="5"/>
  <c r="D13" i="5"/>
  <c r="AH12" i="5"/>
  <c r="AB12" i="5"/>
  <c r="C13" i="5"/>
  <c r="V12" i="5"/>
  <c r="V18" i="5"/>
  <c r="AH13" i="5"/>
  <c r="D14" i="5"/>
  <c r="AB13" i="5"/>
  <c r="C14" i="5"/>
  <c r="V20" i="5"/>
  <c r="AH14" i="5"/>
  <c r="D15" i="5"/>
  <c r="C15" i="5"/>
  <c r="AB14" i="5"/>
  <c r="AB18" i="5"/>
  <c r="D16" i="5"/>
  <c r="AH15" i="5"/>
  <c r="C16" i="5"/>
  <c r="AB20" i="5"/>
  <c r="AH16" i="5"/>
  <c r="AH18" i="5"/>
  <c r="AH20" i="5"/>
  <c r="J21" i="5"/>
</calcChain>
</file>

<file path=xl/sharedStrings.xml><?xml version="1.0" encoding="utf-8"?>
<sst xmlns="http://schemas.openxmlformats.org/spreadsheetml/2006/main" count="50" uniqueCount="19">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</sst>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0" fillId="2" borderId="0" xfId="0" applyNumberFormat="1" applyFill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tabSelected="1" topLeftCell="V1" workbookViewId="0">
      <selection activeCell="AK5" sqref="AK5"/>
    </sheetView>
  </sheetViews>
  <sheetFormatPr baseColWidth="10" defaultColWidth="8.85546875" defaultRowHeight="15" x14ac:dyDescent="0.25"/>
  <cols>
    <col min="1" max="1" width="12" style="8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8.85546875" style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4"/>
      <c r="E2" s="7" t="s">
        <v>0</v>
      </c>
      <c r="F2" s="1">
        <v>0.05</v>
      </c>
    </row>
    <row r="3" spans="1:36" s="2" customFormat="1" ht="60" x14ac:dyDescent="0.25">
      <c r="A3" s="9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5">
      <c r="A4" s="10" t="s">
        <v>5</v>
      </c>
      <c r="B4" s="4" t="s">
        <v>6</v>
      </c>
      <c r="C4" s="4" t="s">
        <v>7</v>
      </c>
      <c r="D4" s="4" t="s">
        <v>8</v>
      </c>
      <c r="E4" s="7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5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5">
      <c r="B6">
        <v>0</v>
      </c>
      <c r="C6" s="1">
        <v>1</v>
      </c>
      <c r="E6" s="1">
        <v>1</v>
      </c>
      <c r="V6" s="1"/>
      <c r="AB6" s="1"/>
    </row>
    <row r="7" spans="1:36" x14ac:dyDescent="0.25">
      <c r="B7">
        <v>6</v>
      </c>
      <c r="C7" s="1">
        <f t="shared" ref="C7:C16" si="0">C6*(1-A6)</f>
        <v>1</v>
      </c>
      <c r="D7" s="1">
        <f t="shared" ref="D7:D16" si="1">C6*A6</f>
        <v>0</v>
      </c>
      <c r="E7" s="1">
        <f t="shared" ref="E7:E16" si="2">1/(1+rf/2)^(B7/6)</f>
        <v>0.97560975609756106</v>
      </c>
      <c r="H7">
        <v>5</v>
      </c>
      <c r="I7">
        <v>10</v>
      </c>
      <c r="J7" s="1">
        <f>$E7*(H7*$C7+I7*$D7)</f>
        <v>4.8780487804878057</v>
      </c>
      <c r="N7">
        <v>2</v>
      </c>
      <c r="O7">
        <v>25</v>
      </c>
      <c r="P7" s="1">
        <f>$E7*(N7*$C7+O7*$D7)</f>
        <v>1.9512195121951221</v>
      </c>
      <c r="T7">
        <v>5</v>
      </c>
      <c r="U7">
        <v>50</v>
      </c>
      <c r="V7" s="1">
        <f t="shared" ref="V7:V12" si="3">$E7*(T7*$C7+U7*$D7)</f>
        <v>4.8780487804878057</v>
      </c>
      <c r="Z7">
        <v>5</v>
      </c>
      <c r="AA7">
        <v>10</v>
      </c>
      <c r="AB7" s="1">
        <f t="shared" ref="AB7:AB14" si="4">$E7*(Z7*$C7+AA7*$D7)</f>
        <v>4.8780487804878057</v>
      </c>
      <c r="AF7">
        <v>10</v>
      </c>
      <c r="AG7">
        <v>20</v>
      </c>
      <c r="AH7" s="1">
        <f t="shared" ref="AH7:AH16" si="5">$E7*(AF7*$C7+AG7*$D7)</f>
        <v>9.7560975609756113</v>
      </c>
    </row>
    <row r="8" spans="1:36" x14ac:dyDescent="0.25">
      <c r="B8">
        <v>12</v>
      </c>
      <c r="C8" s="1">
        <f t="shared" si="0"/>
        <v>1</v>
      </c>
      <c r="D8" s="1">
        <f t="shared" si="1"/>
        <v>0</v>
      </c>
      <c r="E8" s="1">
        <f t="shared" si="2"/>
        <v>0.95181439619274244</v>
      </c>
      <c r="H8">
        <v>105</v>
      </c>
      <c r="I8">
        <v>10</v>
      </c>
      <c r="J8" s="1">
        <f>$E8*(H8*$C8+I8*$D8)</f>
        <v>99.940511600237954</v>
      </c>
      <c r="N8">
        <v>2</v>
      </c>
      <c r="O8">
        <v>25</v>
      </c>
      <c r="P8" s="1">
        <f>$E8*(N8*$C8+O8*$D8)</f>
        <v>1.9036287923854849</v>
      </c>
      <c r="T8">
        <v>5</v>
      </c>
      <c r="U8">
        <v>50</v>
      </c>
      <c r="V8" s="1">
        <f t="shared" si="3"/>
        <v>4.7590719809637125</v>
      </c>
      <c r="Z8">
        <v>5</v>
      </c>
      <c r="AA8">
        <v>10</v>
      </c>
      <c r="AB8" s="1">
        <f t="shared" si="4"/>
        <v>4.7590719809637125</v>
      </c>
      <c r="AF8">
        <v>10</v>
      </c>
      <c r="AG8">
        <v>20</v>
      </c>
      <c r="AH8" s="1">
        <f t="shared" si="5"/>
        <v>9.5181439619274251</v>
      </c>
    </row>
    <row r="9" spans="1:36" x14ac:dyDescent="0.25">
      <c r="B9">
        <v>18</v>
      </c>
      <c r="C9" s="1">
        <f t="shared" si="0"/>
        <v>1</v>
      </c>
      <c r="D9" s="1">
        <f t="shared" si="1"/>
        <v>0</v>
      </c>
      <c r="E9" s="1">
        <f t="shared" si="2"/>
        <v>0.92859941091974885</v>
      </c>
      <c r="N9">
        <v>2</v>
      </c>
      <c r="O9">
        <v>25</v>
      </c>
      <c r="P9" s="1">
        <f>$E9*(N9*$C9+O9*$D9)</f>
        <v>1.8571988218394977</v>
      </c>
      <c r="T9">
        <v>5</v>
      </c>
      <c r="U9">
        <v>50</v>
      </c>
      <c r="V9" s="1">
        <f t="shared" si="3"/>
        <v>4.6429970545987445</v>
      </c>
      <c r="Z9">
        <v>5</v>
      </c>
      <c r="AA9">
        <v>10</v>
      </c>
      <c r="AB9" s="1">
        <f t="shared" si="4"/>
        <v>4.6429970545987445</v>
      </c>
      <c r="AF9">
        <v>10</v>
      </c>
      <c r="AG9">
        <v>20</v>
      </c>
      <c r="AH9" s="1">
        <f t="shared" si="5"/>
        <v>9.2859941091974889</v>
      </c>
    </row>
    <row r="10" spans="1:36" x14ac:dyDescent="0.25">
      <c r="B10">
        <v>24</v>
      </c>
      <c r="C10" s="1">
        <f t="shared" si="0"/>
        <v>1</v>
      </c>
      <c r="D10" s="1">
        <f t="shared" si="1"/>
        <v>0</v>
      </c>
      <c r="E10" s="1">
        <f t="shared" si="2"/>
        <v>0.90595064479975507</v>
      </c>
      <c r="N10">
        <v>102</v>
      </c>
      <c r="O10">
        <v>25</v>
      </c>
      <c r="P10" s="1">
        <f>$E10*(N10*$C10+O10*$D10)</f>
        <v>92.406965769575024</v>
      </c>
      <c r="T10">
        <v>5</v>
      </c>
      <c r="U10">
        <v>50</v>
      </c>
      <c r="V10" s="1">
        <f t="shared" si="3"/>
        <v>4.5297532239987754</v>
      </c>
      <c r="Z10">
        <v>5</v>
      </c>
      <c r="AA10">
        <v>10</v>
      </c>
      <c r="AB10" s="1">
        <f t="shared" si="4"/>
        <v>4.5297532239987754</v>
      </c>
      <c r="AF10">
        <v>10</v>
      </c>
      <c r="AG10">
        <v>20</v>
      </c>
      <c r="AH10" s="1">
        <f t="shared" si="5"/>
        <v>9.0595064479975509</v>
      </c>
    </row>
    <row r="11" spans="1:36" x14ac:dyDescent="0.25">
      <c r="B11">
        <v>30</v>
      </c>
      <c r="C11" s="1">
        <f t="shared" si="0"/>
        <v>1</v>
      </c>
      <c r="D11" s="1">
        <f t="shared" si="1"/>
        <v>0</v>
      </c>
      <c r="E11" s="1">
        <f t="shared" si="2"/>
        <v>0.88385428760951712</v>
      </c>
      <c r="T11">
        <v>5</v>
      </c>
      <c r="U11">
        <v>50</v>
      </c>
      <c r="V11" s="1">
        <f t="shared" si="3"/>
        <v>4.4192714380475859</v>
      </c>
      <c r="Z11">
        <v>5</v>
      </c>
      <c r="AA11">
        <v>10</v>
      </c>
      <c r="AB11" s="1">
        <f t="shared" si="4"/>
        <v>4.4192714380475859</v>
      </c>
      <c r="AF11">
        <v>10</v>
      </c>
      <c r="AG11">
        <v>20</v>
      </c>
      <c r="AH11" s="1">
        <f t="shared" si="5"/>
        <v>8.8385428760951719</v>
      </c>
    </row>
    <row r="12" spans="1:36" x14ac:dyDescent="0.25">
      <c r="B12">
        <v>36</v>
      </c>
      <c r="C12" s="1">
        <f t="shared" si="0"/>
        <v>1</v>
      </c>
      <c r="D12" s="1">
        <f t="shared" si="1"/>
        <v>0</v>
      </c>
      <c r="E12" s="1">
        <f t="shared" si="2"/>
        <v>0.86229686596050459</v>
      </c>
      <c r="T12">
        <v>105</v>
      </c>
      <c r="U12">
        <v>50</v>
      </c>
      <c r="V12" s="1">
        <f t="shared" si="3"/>
        <v>90.541170925852981</v>
      </c>
      <c r="Z12">
        <v>5</v>
      </c>
      <c r="AA12">
        <v>10</v>
      </c>
      <c r="AB12" s="1">
        <f t="shared" si="4"/>
        <v>4.3114843298025232</v>
      </c>
      <c r="AF12">
        <v>10</v>
      </c>
      <c r="AG12">
        <v>20</v>
      </c>
      <c r="AH12" s="1">
        <f t="shared" si="5"/>
        <v>8.6229686596050463</v>
      </c>
    </row>
    <row r="13" spans="1:36" x14ac:dyDescent="0.25">
      <c r="B13">
        <v>42</v>
      </c>
      <c r="C13" s="1">
        <f t="shared" si="0"/>
        <v>1</v>
      </c>
      <c r="D13" s="1">
        <f t="shared" si="1"/>
        <v>0</v>
      </c>
      <c r="E13" s="1">
        <f t="shared" si="2"/>
        <v>0.84126523508341911</v>
      </c>
      <c r="V13" s="1"/>
      <c r="Z13">
        <v>5</v>
      </c>
      <c r="AA13">
        <v>10</v>
      </c>
      <c r="AB13" s="1">
        <f t="shared" si="4"/>
        <v>4.2063261754170957</v>
      </c>
      <c r="AF13">
        <v>10</v>
      </c>
      <c r="AG13">
        <v>20</v>
      </c>
      <c r="AH13" s="1">
        <f t="shared" si="5"/>
        <v>8.4126523508341915</v>
      </c>
    </row>
    <row r="14" spans="1:36" x14ac:dyDescent="0.25">
      <c r="B14">
        <v>48</v>
      </c>
      <c r="C14" s="1">
        <f t="shared" si="0"/>
        <v>1</v>
      </c>
      <c r="D14" s="1">
        <f t="shared" si="1"/>
        <v>0</v>
      </c>
      <c r="E14" s="1">
        <f t="shared" si="2"/>
        <v>0.82074657081309188</v>
      </c>
      <c r="V14" s="1"/>
      <c r="Z14">
        <v>105</v>
      </c>
      <c r="AA14">
        <v>10</v>
      </c>
      <c r="AB14" s="1">
        <f t="shared" si="4"/>
        <v>86.178389935374653</v>
      </c>
      <c r="AF14">
        <v>10</v>
      </c>
      <c r="AG14">
        <v>20</v>
      </c>
      <c r="AH14" s="1">
        <f t="shared" si="5"/>
        <v>8.2074657081309184</v>
      </c>
    </row>
    <row r="15" spans="1:36" x14ac:dyDescent="0.25">
      <c r="B15">
        <v>54</v>
      </c>
      <c r="C15" s="1">
        <f t="shared" si="0"/>
        <v>1</v>
      </c>
      <c r="D15" s="1">
        <f t="shared" si="1"/>
        <v>0</v>
      </c>
      <c r="E15" s="1">
        <f t="shared" si="2"/>
        <v>0.8007283617688703</v>
      </c>
      <c r="V15" s="1"/>
      <c r="AB15" s="1"/>
      <c r="AF15">
        <v>10</v>
      </c>
      <c r="AG15">
        <v>20</v>
      </c>
      <c r="AH15" s="1">
        <f t="shared" si="5"/>
        <v>8.007283617688703</v>
      </c>
    </row>
    <row r="16" spans="1:36" x14ac:dyDescent="0.25">
      <c r="B16">
        <v>60</v>
      </c>
      <c r="C16" s="1">
        <f t="shared" si="0"/>
        <v>1</v>
      </c>
      <c r="D16" s="1">
        <f t="shared" si="1"/>
        <v>0</v>
      </c>
      <c r="E16" s="1">
        <f t="shared" si="2"/>
        <v>0.78119840172572708</v>
      </c>
      <c r="V16" s="1"/>
      <c r="AB16" s="1"/>
      <c r="AF16">
        <v>110</v>
      </c>
      <c r="AG16">
        <v>20</v>
      </c>
      <c r="AH16" s="1">
        <f t="shared" si="5"/>
        <v>85.931824189829982</v>
      </c>
    </row>
    <row r="17" spans="9:34" x14ac:dyDescent="0.25">
      <c r="V17" s="1"/>
      <c r="AB17" s="1"/>
    </row>
    <row r="18" spans="9:34" x14ac:dyDescent="0.25">
      <c r="I18" s="5" t="s">
        <v>16</v>
      </c>
      <c r="J18" s="1">
        <f>SUM(J7:J16)</f>
        <v>104.81856038072576</v>
      </c>
      <c r="O18" s="5" t="s">
        <v>16</v>
      </c>
      <c r="P18" s="1">
        <f>SUM(P7:P16)</f>
        <v>98.119012895995127</v>
      </c>
      <c r="U18" s="5" t="s">
        <v>16</v>
      </c>
      <c r="V18" s="1">
        <f>SUM(V7:V16)</f>
        <v>113.77031340394961</v>
      </c>
      <c r="AA18" s="5" t="s">
        <v>16</v>
      </c>
      <c r="AB18" s="1">
        <f>SUM(AB7:AB16)</f>
        <v>117.9253429186909</v>
      </c>
      <c r="AG18" s="5" t="s">
        <v>16</v>
      </c>
      <c r="AH18" s="1">
        <f>SUM(AH7:AH16)</f>
        <v>165.6404794822821</v>
      </c>
    </row>
    <row r="19" spans="9:34" x14ac:dyDescent="0.25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 x14ac:dyDescent="0.25">
      <c r="I20" s="5" t="s">
        <v>14</v>
      </c>
      <c r="J20" s="1">
        <f>(J18-J19)^2</f>
        <v>15.171511589267359</v>
      </c>
      <c r="O20" s="5" t="s">
        <v>14</v>
      </c>
      <c r="P20" s="1">
        <f>(P18-P19)^2</f>
        <v>43.081741909781215</v>
      </c>
      <c r="U20" s="5" t="s">
        <v>14</v>
      </c>
      <c r="V20" s="1">
        <f>(V18-V19)^2</f>
        <v>66.696421862374066</v>
      </c>
      <c r="AA20" s="5" t="s">
        <v>14</v>
      </c>
      <c r="AB20" s="1">
        <f>(AB18-AB19)^2</f>
        <v>361.84195509341868</v>
      </c>
      <c r="AG20" s="5" t="s">
        <v>14</v>
      </c>
      <c r="AH20" s="1">
        <f>(AH18-AH19)^2</f>
        <v>793.09999553409045</v>
      </c>
    </row>
    <row r="21" spans="9:34" x14ac:dyDescent="0.25">
      <c r="I21" s="5" t="s">
        <v>13</v>
      </c>
      <c r="J21" s="6">
        <f>J20+P20+V20+AB20+AH20</f>
        <v>1279.8916259889318</v>
      </c>
    </row>
    <row r="23" spans="9:34" x14ac:dyDescent="0.25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Calibration</vt:lpstr>
      <vt:lpstr>Sheet2</vt:lpstr>
      <vt:lpstr>Sheet3</vt:lpstr>
      <vt:lpstr>Calibration!h</vt:lpstr>
      <vt:lpstr>Calibration!rf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Ralph</cp:lastModifiedBy>
  <dcterms:created xsi:type="dcterms:W3CDTF">2013-03-29T21:40:54Z</dcterms:created>
  <dcterms:modified xsi:type="dcterms:W3CDTF">2016-01-31T09:45:40Z</dcterms:modified>
</cp:coreProperties>
</file>