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Daten\Studium\Coursera\FinancialEngineering\week6\"/>
    </mc:Choice>
  </mc:AlternateContent>
  <bookViews>
    <workbookView xWindow="0" yWindow="0" windowWidth="24750" windowHeight="12000" tabRatio="815"/>
  </bookViews>
  <sheets>
    <sheet name="Question3" sheetId="17" r:id="rId1"/>
  </sheets>
  <definedNames>
    <definedName name="workspace" localSheetId="0">#REF!</definedName>
    <definedName name="workspace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7" l="1"/>
  <c r="C42" i="17"/>
  <c r="D42" i="17"/>
  <c r="E42" i="17"/>
  <c r="F42" i="17"/>
  <c r="G42" i="17"/>
  <c r="H42" i="17"/>
  <c r="I42" i="17"/>
  <c r="J42" i="17"/>
  <c r="K42" i="17"/>
  <c r="B43" i="17"/>
  <c r="C43" i="17"/>
  <c r="D43" i="17"/>
  <c r="E43" i="17"/>
  <c r="F43" i="17"/>
  <c r="G43" i="17"/>
  <c r="H43" i="17"/>
  <c r="I43" i="17"/>
  <c r="J43" i="17"/>
  <c r="B44" i="17"/>
  <c r="C44" i="17"/>
  <c r="D44" i="17"/>
  <c r="E44" i="17"/>
  <c r="F44" i="17"/>
  <c r="G44" i="17"/>
  <c r="H44" i="17"/>
  <c r="I44" i="17"/>
  <c r="B45" i="17"/>
  <c r="C45" i="17"/>
  <c r="D45" i="17"/>
  <c r="E45" i="17"/>
  <c r="F45" i="17"/>
  <c r="G45" i="17"/>
  <c r="H45" i="17"/>
  <c r="B46" i="17"/>
  <c r="C46" i="17"/>
  <c r="D46" i="17"/>
  <c r="E46" i="17"/>
  <c r="F46" i="17"/>
  <c r="G46" i="17"/>
  <c r="B47" i="17"/>
  <c r="C47" i="17"/>
  <c r="D47" i="17"/>
  <c r="E47" i="17"/>
  <c r="F47" i="17"/>
  <c r="B48" i="17"/>
  <c r="C48" i="17"/>
  <c r="D48" i="17"/>
  <c r="E48" i="17"/>
  <c r="B49" i="17"/>
  <c r="C49" i="17"/>
  <c r="D49" i="17"/>
  <c r="B50" i="17"/>
  <c r="C50" i="17"/>
  <c r="B51" i="17"/>
  <c r="B30" i="17"/>
  <c r="B27" i="17" l="1"/>
  <c r="C27" i="17"/>
  <c r="D27" i="17"/>
  <c r="E27" i="17"/>
  <c r="F27" i="17"/>
  <c r="G27" i="17"/>
  <c r="H27" i="17"/>
  <c r="I27" i="17"/>
  <c r="J27" i="17"/>
  <c r="K27" i="17"/>
  <c r="L27" i="17"/>
  <c r="B28" i="17"/>
  <c r="C28" i="17"/>
  <c r="D28" i="17"/>
  <c r="E28" i="17"/>
  <c r="F28" i="17"/>
  <c r="G28" i="17"/>
  <c r="H28" i="17"/>
  <c r="I28" i="17"/>
  <c r="J28" i="17"/>
  <c r="K28" i="17"/>
  <c r="L28" i="17"/>
  <c r="B29" i="17"/>
  <c r="C29" i="17"/>
  <c r="D29" i="17"/>
  <c r="E29" i="17"/>
  <c r="F29" i="17"/>
  <c r="G29" i="17"/>
  <c r="H29" i="17"/>
  <c r="I29" i="17"/>
  <c r="J29" i="17"/>
  <c r="K29" i="17"/>
  <c r="L29" i="17"/>
  <c r="C30" i="17"/>
  <c r="D30" i="17"/>
  <c r="E30" i="17"/>
  <c r="F30" i="17"/>
  <c r="G30" i="17"/>
  <c r="H30" i="17"/>
  <c r="I30" i="17"/>
  <c r="J30" i="17"/>
  <c r="K30" i="17"/>
  <c r="L30" i="17"/>
  <c r="B31" i="17"/>
  <c r="C31" i="17"/>
  <c r="D31" i="17"/>
  <c r="E31" i="17"/>
  <c r="F31" i="17"/>
  <c r="G31" i="17"/>
  <c r="H31" i="17"/>
  <c r="I31" i="17"/>
  <c r="J31" i="17"/>
  <c r="K31" i="17"/>
  <c r="L31" i="17"/>
  <c r="B32" i="17"/>
  <c r="C32" i="17"/>
  <c r="D32" i="17"/>
  <c r="E32" i="17"/>
  <c r="F32" i="17"/>
  <c r="G32" i="17"/>
  <c r="H32" i="17"/>
  <c r="I32" i="17"/>
  <c r="J32" i="17"/>
  <c r="K32" i="17"/>
  <c r="L32" i="17"/>
  <c r="B33" i="17"/>
  <c r="C33" i="17"/>
  <c r="D33" i="17"/>
  <c r="E33" i="17"/>
  <c r="F33" i="17"/>
  <c r="G33" i="17"/>
  <c r="H33" i="17"/>
  <c r="I33" i="17"/>
  <c r="J33" i="17"/>
  <c r="K33" i="17"/>
  <c r="L33" i="17"/>
  <c r="B34" i="17"/>
  <c r="C34" i="17"/>
  <c r="D34" i="17"/>
  <c r="E34" i="17"/>
  <c r="F34" i="17"/>
  <c r="G34" i="17"/>
  <c r="H34" i="17"/>
  <c r="I34" i="17"/>
  <c r="J34" i="17"/>
  <c r="K34" i="17"/>
  <c r="L34" i="17"/>
  <c r="B35" i="17"/>
  <c r="C35" i="17"/>
  <c r="D35" i="17"/>
  <c r="E35" i="17"/>
  <c r="F35" i="17"/>
  <c r="G35" i="17"/>
  <c r="H35" i="17"/>
  <c r="I35" i="17"/>
  <c r="J35" i="17"/>
  <c r="K35" i="17"/>
  <c r="L35" i="17"/>
  <c r="B36" i="17"/>
  <c r="C36" i="17"/>
  <c r="D36" i="17"/>
  <c r="E36" i="17"/>
  <c r="F36" i="17"/>
  <c r="G36" i="17"/>
  <c r="H36" i="17"/>
  <c r="I36" i="17"/>
  <c r="J36" i="17"/>
  <c r="K36" i="17"/>
  <c r="L36" i="17"/>
  <c r="C37" i="17"/>
  <c r="D37" i="17"/>
  <c r="E37" i="17"/>
  <c r="F37" i="17"/>
  <c r="G37" i="17"/>
  <c r="H37" i="17"/>
  <c r="I37" i="17"/>
  <c r="J37" i="17"/>
  <c r="K37" i="17"/>
  <c r="L37" i="17"/>
  <c r="B37" i="17"/>
  <c r="B6" i="17"/>
  <c r="B23" i="17" l="1"/>
  <c r="C13" i="17"/>
  <c r="D13" i="17"/>
  <c r="E13" i="17"/>
  <c r="F13" i="17"/>
  <c r="G13" i="17"/>
  <c r="H13" i="17"/>
  <c r="I13" i="17"/>
  <c r="J13" i="17"/>
  <c r="K13" i="17"/>
  <c r="C14" i="17"/>
  <c r="D14" i="17"/>
  <c r="E14" i="17"/>
  <c r="F14" i="17"/>
  <c r="G14" i="17"/>
  <c r="H14" i="17"/>
  <c r="I14" i="17"/>
  <c r="J14" i="17"/>
  <c r="C15" i="17"/>
  <c r="D15" i="17"/>
  <c r="E15" i="17"/>
  <c r="F15" i="17"/>
  <c r="G15" i="17"/>
  <c r="H15" i="17"/>
  <c r="I15" i="17"/>
  <c r="C16" i="17"/>
  <c r="D16" i="17"/>
  <c r="E16" i="17"/>
  <c r="F16" i="17"/>
  <c r="G16" i="17"/>
  <c r="H16" i="17"/>
  <c r="C17" i="17"/>
  <c r="D17" i="17"/>
  <c r="E17" i="17"/>
  <c r="F17" i="17"/>
  <c r="G17" i="17"/>
  <c r="C18" i="17"/>
  <c r="D18" i="17"/>
  <c r="E18" i="17"/>
  <c r="F18" i="17"/>
  <c r="C19" i="17"/>
  <c r="D19" i="17"/>
  <c r="E19" i="17"/>
  <c r="C20" i="17"/>
  <c r="D20" i="17"/>
  <c r="C21" i="17"/>
  <c r="C23" i="17" l="1"/>
  <c r="D23" i="17" s="1"/>
  <c r="E23" i="17" s="1"/>
  <c r="C22" i="17"/>
  <c r="F23" i="17" l="1"/>
  <c r="G23" i="17" s="1"/>
  <c r="H23" i="17" s="1"/>
  <c r="I23" i="17" s="1"/>
  <c r="J23" i="17" s="1"/>
  <c r="K23" i="17" s="1"/>
  <c r="K52" i="17" s="1"/>
  <c r="D21" i="17"/>
  <c r="D22" i="17"/>
  <c r="E22" i="17" s="1"/>
  <c r="F22" i="17" l="1"/>
  <c r="L23" i="17"/>
  <c r="E20" i="17"/>
  <c r="E21" i="17"/>
  <c r="G22" i="17" l="1"/>
  <c r="H22" i="17" s="1"/>
  <c r="I22" i="17" s="1"/>
  <c r="J22" i="17" s="1"/>
  <c r="K22" i="17" s="1"/>
  <c r="K51" i="17" s="1"/>
  <c r="F21" i="17"/>
  <c r="G21" i="17" s="1"/>
  <c r="F20" i="17"/>
  <c r="G20" i="17" s="1"/>
  <c r="H20" i="17" s="1"/>
  <c r="F19" i="17"/>
  <c r="J52" i="17" l="1"/>
  <c r="H21" i="17"/>
  <c r="I21" i="17" s="1"/>
  <c r="J21" i="17" s="1"/>
  <c r="K21" i="17" s="1"/>
  <c r="K50" i="17" s="1"/>
  <c r="J51" i="17" s="1"/>
  <c r="I20" i="17"/>
  <c r="J20" i="17" s="1"/>
  <c r="K20" i="17" s="1"/>
  <c r="K49" i="17" s="1"/>
  <c r="L22" i="17"/>
  <c r="G18" i="17"/>
  <c r="G19" i="17"/>
  <c r="H19" i="17" s="1"/>
  <c r="I19" i="17" s="1"/>
  <c r="J50" i="17" l="1"/>
  <c r="I51" i="17" s="1"/>
  <c r="I52" i="17"/>
  <c r="L20" i="17"/>
  <c r="L21" i="17"/>
  <c r="J19" i="17"/>
  <c r="K19" i="17" s="1"/>
  <c r="K48" i="17" s="1"/>
  <c r="J49" i="17" s="1"/>
  <c r="H17" i="17"/>
  <c r="H18" i="17"/>
  <c r="I18" i="17" s="1"/>
  <c r="J18" i="17" s="1"/>
  <c r="I50" i="17" l="1"/>
  <c r="H51" i="17" s="1"/>
  <c r="H52" i="17"/>
  <c r="L19" i="17"/>
  <c r="K18" i="17"/>
  <c r="K47" i="17" s="1"/>
  <c r="J48" i="17" s="1"/>
  <c r="I49" i="17" s="1"/>
  <c r="I17" i="17"/>
  <c r="J17" i="17" s="1"/>
  <c r="K17" i="17" s="1"/>
  <c r="K46" i="17" s="1"/>
  <c r="J47" i="17" s="1"/>
  <c r="I48" i="17" s="1"/>
  <c r="H49" i="17" s="1"/>
  <c r="I16" i="17"/>
  <c r="H50" i="17" l="1"/>
  <c r="G51" i="17" s="1"/>
  <c r="G52" i="17"/>
  <c r="L18" i="17"/>
  <c r="L17" i="17"/>
  <c r="J15" i="17"/>
  <c r="J16" i="17"/>
  <c r="K16" i="17" s="1"/>
  <c r="K45" i="17" s="1"/>
  <c r="J46" i="17" s="1"/>
  <c r="I47" i="17" s="1"/>
  <c r="H48" i="17" s="1"/>
  <c r="G49" i="17" s="1"/>
  <c r="G50" i="17" l="1"/>
  <c r="F51" i="17" s="1"/>
  <c r="F52" i="17"/>
  <c r="L16" i="17"/>
  <c r="K15" i="17"/>
  <c r="K44" i="17" s="1"/>
  <c r="J45" i="17" s="1"/>
  <c r="I46" i="17" s="1"/>
  <c r="H47" i="17" s="1"/>
  <c r="G48" i="17" s="1"/>
  <c r="F49" i="17" s="1"/>
  <c r="K14" i="17"/>
  <c r="K43" i="17" s="1"/>
  <c r="E52" i="17" l="1"/>
  <c r="F50" i="17"/>
  <c r="E51" i="17" s="1"/>
  <c r="J44" i="17"/>
  <c r="I45" i="17" s="1"/>
  <c r="H46" i="17" s="1"/>
  <c r="G47" i="17" s="1"/>
  <c r="F48" i="17" s="1"/>
  <c r="E49" i="17" s="1"/>
  <c r="L14" i="17"/>
  <c r="L15" i="17"/>
  <c r="L13" i="17"/>
  <c r="D52" i="17" l="1"/>
  <c r="E50" i="17"/>
  <c r="D51" i="17" s="1"/>
  <c r="C52" i="17" l="1"/>
  <c r="D50" i="17"/>
  <c r="C51" i="17" s="1"/>
  <c r="B52" i="17" l="1"/>
</calcChain>
</file>

<file path=xl/sharedStrings.xml><?xml version="1.0" encoding="utf-8"?>
<sst xmlns="http://schemas.openxmlformats.org/spreadsheetml/2006/main" count="13" uniqueCount="13">
  <si>
    <t>r(0,0)</t>
  </si>
  <si>
    <t>u</t>
  </si>
  <si>
    <t>d</t>
  </si>
  <si>
    <t>q</t>
  </si>
  <si>
    <t>1-q</t>
  </si>
  <si>
    <t xml:space="preserve"> </t>
  </si>
  <si>
    <t>a</t>
  </si>
  <si>
    <t>b</t>
  </si>
  <si>
    <t>Short-Rate Lattice</t>
  </si>
  <si>
    <t>Term Structure Lattice</t>
  </si>
  <si>
    <t>10-Year Zero-Coupon Bond</t>
  </si>
  <si>
    <t>R</t>
  </si>
  <si>
    <t>Hazard-rate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</si>
</sst>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"/>
  </numFmts>
  <fonts count="7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12" xfId="0" applyBorder="1"/>
    <xf numFmtId="0" fontId="0" fillId="0" borderId="2" xfId="0" applyBorder="1"/>
    <xf numFmtId="2" fontId="0" fillId="0" borderId="0" xfId="0" applyNumberFormat="1" applyBorder="1"/>
    <xf numFmtId="0" fontId="0" fillId="0" borderId="0" xfId="0" applyBorder="1"/>
    <xf numFmtId="0" fontId="0" fillId="0" borderId="4" xfId="0" applyBorder="1"/>
    <xf numFmtId="2" fontId="0" fillId="0" borderId="13" xfId="0" applyNumberFormat="1" applyBorder="1"/>
    <xf numFmtId="165" fontId="0" fillId="0" borderId="12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" fontId="0" fillId="0" borderId="0" xfId="0" applyNumberFormat="1" applyBorder="1"/>
    <xf numFmtId="1" fontId="0" fillId="0" borderId="3" xfId="0" applyNumberFormat="1" applyBorder="1"/>
    <xf numFmtId="1" fontId="0" fillId="0" borderId="2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3" xfId="0" applyNumberFormat="1" applyBorder="1"/>
    <xf numFmtId="1" fontId="0" fillId="0" borderId="4" xfId="0" applyNumberFormat="1" applyBorder="1"/>
    <xf numFmtId="10" fontId="0" fillId="0" borderId="13" xfId="0" applyNumberFormat="1" applyBorder="1"/>
    <xf numFmtId="10" fontId="0" fillId="0" borderId="5" xfId="0" applyNumberFormat="1" applyBorder="1"/>
    <xf numFmtId="2" fontId="0" fillId="0" borderId="3" xfId="0" applyNumberFormat="1" applyBorder="1"/>
    <xf numFmtId="0" fontId="4" fillId="2" borderId="12" xfId="0" quotePrefix="1" applyFont="1" applyFill="1" applyBorder="1" applyAlignment="1">
      <alignment horizontal="center"/>
    </xf>
    <xf numFmtId="0" fontId="0" fillId="0" borderId="0" xfId="0" applyFill="1" applyBorder="1"/>
    <xf numFmtId="2" fontId="0" fillId="0" borderId="5" xfId="0" applyNumberFormat="1" applyBorder="1"/>
    <xf numFmtId="1" fontId="0" fillId="0" borderId="0" xfId="0" applyNumberFormat="1"/>
    <xf numFmtId="166" fontId="0" fillId="0" borderId="13" xfId="0" applyNumberFormat="1" applyBorder="1"/>
    <xf numFmtId="166" fontId="0" fillId="0" borderId="3" xfId="0" applyNumberFormat="1" applyBorder="1"/>
    <xf numFmtId="166" fontId="0" fillId="0" borderId="5" xfId="0" applyNumberFormat="1" applyBorder="1"/>
    <xf numFmtId="166" fontId="0" fillId="0" borderId="0" xfId="0" applyNumberFormat="1" applyBorder="1"/>
    <xf numFmtId="0" fontId="4" fillId="2" borderId="6" xfId="0" quotePrefix="1" applyFont="1" applyFill="1" applyBorder="1" applyAlignment="1">
      <alignment horizontal="center"/>
    </xf>
    <xf numFmtId="0" fontId="2" fillId="2" borderId="7" xfId="0" quotePrefix="1" applyFont="1" applyFill="1" applyBorder="1" applyAlignment="1">
      <alignment horizontal="center"/>
    </xf>
    <xf numFmtId="165" fontId="4" fillId="2" borderId="6" xfId="0" applyNumberFormat="1" applyFont="1" applyFill="1" applyBorder="1" applyAlignment="1">
      <alignment horizontal="center"/>
    </xf>
    <xf numFmtId="165" fontId="4" fillId="2" borderId="7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2" borderId="11" xfId="0" quotePrefix="1" applyFont="1" applyFill="1" applyBorder="1" applyAlignment="1">
      <alignment horizontal="center"/>
    </xf>
    <xf numFmtId="0" fontId="4" fillId="2" borderId="7" xfId="0" quotePrefix="1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</cellXfs>
  <cellStyles count="9">
    <cellStyle name="Besuchter Hyperlink" xfId="4" builtinId="9" hidden="1"/>
    <cellStyle name="Besuchter Hyperlink" xfId="6" builtinId="9" hidden="1"/>
    <cellStyle name="Besuchter Hyperlink" xfId="8" builtinId="9" hidden="1"/>
    <cellStyle name="Link" xfId="3" builtinId="8" hidden="1"/>
    <cellStyle name="Link" xfId="5" builtinId="8" hidden="1"/>
    <cellStyle name="Link" xfId="7" builtinId="8" hidden="1"/>
    <cellStyle name="Normal 2" xfId="1"/>
    <cellStyle name="Percent 2" xfId="2"/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showGridLines="0" tabSelected="1" topLeftCell="A27" zoomScaleNormal="100" zoomScalePageLayoutView="175" workbookViewId="0">
      <selection activeCell="L56" sqref="L56"/>
    </sheetView>
  </sheetViews>
  <sheetFormatPr baseColWidth="10" defaultColWidth="8.83203125" defaultRowHeight="12.75" x14ac:dyDescent="0.2"/>
  <cols>
    <col min="1" max="1" width="11.33203125" customWidth="1"/>
    <col min="2" max="2" width="15.83203125" customWidth="1"/>
    <col min="5" max="5" width="9.83203125" bestFit="1" customWidth="1"/>
    <col min="8" max="8" width="9.6640625" bestFit="1" customWidth="1"/>
    <col min="9" max="9" width="10.83203125" customWidth="1"/>
    <col min="12" max="12" width="9.83203125" bestFit="1" customWidth="1"/>
  </cols>
  <sheetData>
    <row r="1" spans="1:12" ht="13.5" thickBot="1" x14ac:dyDescent="0.25">
      <c r="A1" s="43" t="s">
        <v>9</v>
      </c>
      <c r="B1" s="44"/>
      <c r="J1" s="1"/>
    </row>
    <row r="2" spans="1:12" x14ac:dyDescent="0.2">
      <c r="A2" s="8" t="s">
        <v>0</v>
      </c>
      <c r="B2" s="15">
        <v>0.05</v>
      </c>
    </row>
    <row r="3" spans="1:12" x14ac:dyDescent="0.2">
      <c r="A3" s="9" t="s">
        <v>1</v>
      </c>
      <c r="B3" s="11">
        <v>1.1000000000000001</v>
      </c>
    </row>
    <row r="4" spans="1:12" x14ac:dyDescent="0.2">
      <c r="A4" s="9" t="s">
        <v>2</v>
      </c>
      <c r="B4" s="12">
        <v>0.9</v>
      </c>
    </row>
    <row r="5" spans="1:12" x14ac:dyDescent="0.2">
      <c r="A5" s="9" t="s">
        <v>3</v>
      </c>
      <c r="B5" s="13">
        <v>0.5</v>
      </c>
      <c r="K5" s="1"/>
    </row>
    <row r="6" spans="1:12" x14ac:dyDescent="0.2">
      <c r="A6" s="9" t="s">
        <v>4</v>
      </c>
      <c r="B6" s="11">
        <f>1-B5</f>
        <v>0.5</v>
      </c>
    </row>
    <row r="7" spans="1:12" x14ac:dyDescent="0.2">
      <c r="A7" s="9" t="s">
        <v>6</v>
      </c>
      <c r="B7" s="11">
        <v>0.01</v>
      </c>
    </row>
    <row r="8" spans="1:12" x14ac:dyDescent="0.2">
      <c r="A8" s="9" t="s">
        <v>7</v>
      </c>
      <c r="B8" s="11">
        <v>1.01</v>
      </c>
    </row>
    <row r="9" spans="1:12" ht="13.5" thickBot="1" x14ac:dyDescent="0.25">
      <c r="A9" s="10" t="s">
        <v>11</v>
      </c>
      <c r="B9" s="14">
        <v>20</v>
      </c>
    </row>
    <row r="10" spans="1:12" ht="13.5" thickBo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ht="13.5" thickBot="1" x14ac:dyDescent="0.25">
      <c r="A11" s="45" t="s">
        <v>8</v>
      </c>
      <c r="B11" s="46"/>
      <c r="C11" s="22"/>
      <c r="D11" s="22"/>
      <c r="E11" s="22"/>
      <c r="F11" s="22"/>
      <c r="G11" s="22"/>
      <c r="H11" s="22"/>
      <c r="I11" s="22"/>
      <c r="J11" s="22"/>
      <c r="K11" s="22"/>
      <c r="L11" s="23"/>
    </row>
    <row r="12" spans="1:12" x14ac:dyDescent="0.2">
      <c r="A12" s="24"/>
      <c r="B12" s="25">
        <v>0</v>
      </c>
      <c r="C12" s="25">
        <v>1</v>
      </c>
      <c r="D12" s="25">
        <v>2</v>
      </c>
      <c r="E12" s="25">
        <v>3</v>
      </c>
      <c r="F12" s="25">
        <v>4</v>
      </c>
      <c r="G12" s="25">
        <v>5</v>
      </c>
      <c r="H12" s="25">
        <v>6</v>
      </c>
      <c r="I12" s="25">
        <v>7</v>
      </c>
      <c r="J12" s="25">
        <v>8</v>
      </c>
      <c r="K12" s="25">
        <v>9</v>
      </c>
      <c r="L12" s="26">
        <v>10</v>
      </c>
    </row>
    <row r="13" spans="1:12" x14ac:dyDescent="0.2">
      <c r="A13" s="27">
        <v>10</v>
      </c>
      <c r="B13" s="25"/>
      <c r="C13" s="29" t="str">
        <f t="shared" ref="C13:L23" ca="1" si="0">IF($A13 &lt; C$12, $B$4*OFFSET(C13,0,-1),IF($A13=C$12,$B$3*OFFSET(C13,1,-1),""))</f>
        <v/>
      </c>
      <c r="D13" s="29" t="str">
        <f t="shared" ca="1" si="0"/>
        <v/>
      </c>
      <c r="E13" s="29" t="str">
        <f t="shared" ca="1" si="0"/>
        <v/>
      </c>
      <c r="F13" s="29" t="str">
        <f t="shared" ca="1" si="0"/>
        <v/>
      </c>
      <c r="G13" s="29" t="str">
        <f t="shared" ca="1" si="0"/>
        <v/>
      </c>
      <c r="H13" s="29" t="str">
        <f t="shared" ca="1" si="0"/>
        <v/>
      </c>
      <c r="I13" s="29" t="str">
        <f t="shared" ca="1" si="0"/>
        <v/>
      </c>
      <c r="J13" s="29" t="str">
        <f t="shared" ca="1" si="0"/>
        <v/>
      </c>
      <c r="K13" s="29" t="str">
        <f t="shared" ca="1" si="0"/>
        <v/>
      </c>
      <c r="L13" s="30">
        <f t="shared" ca="1" si="0"/>
        <v>0.12968712300500007</v>
      </c>
    </row>
    <row r="14" spans="1:12" x14ac:dyDescent="0.2">
      <c r="A14" s="27">
        <v>9</v>
      </c>
      <c r="B14" s="25"/>
      <c r="C14" s="29" t="str">
        <f t="shared" ca="1" si="0"/>
        <v/>
      </c>
      <c r="D14" s="29" t="str">
        <f t="shared" ca="1" si="0"/>
        <v/>
      </c>
      <c r="E14" s="29" t="str">
        <f t="shared" ca="1" si="0"/>
        <v/>
      </c>
      <c r="F14" s="29" t="str">
        <f t="shared" ca="1" si="0"/>
        <v/>
      </c>
      <c r="G14" s="29" t="str">
        <f t="shared" ca="1" si="0"/>
        <v/>
      </c>
      <c r="H14" s="29" t="str">
        <f t="shared" ca="1" si="0"/>
        <v/>
      </c>
      <c r="I14" s="29" t="str">
        <f t="shared" ca="1" si="0"/>
        <v/>
      </c>
      <c r="J14" s="29" t="str">
        <f t="shared" ca="1" si="0"/>
        <v/>
      </c>
      <c r="K14" s="29">
        <f t="shared" ca="1" si="0"/>
        <v>0.11789738455000007</v>
      </c>
      <c r="L14" s="30">
        <f t="shared" ca="1" si="0"/>
        <v>0.10610764609500006</v>
      </c>
    </row>
    <row r="15" spans="1:12" x14ac:dyDescent="0.2">
      <c r="A15" s="27">
        <v>8</v>
      </c>
      <c r="B15" s="25"/>
      <c r="C15" s="29" t="str">
        <f t="shared" ca="1" si="0"/>
        <v/>
      </c>
      <c r="D15" s="29" t="str">
        <f t="shared" ca="1" si="0"/>
        <v/>
      </c>
      <c r="E15" s="29" t="str">
        <f t="shared" ca="1" si="0"/>
        <v/>
      </c>
      <c r="F15" s="29" t="str">
        <f t="shared" ca="1" si="0"/>
        <v/>
      </c>
      <c r="G15" s="29" t="str">
        <f t="shared" ca="1" si="0"/>
        <v/>
      </c>
      <c r="H15" s="29" t="str">
        <f t="shared" ca="1" si="0"/>
        <v/>
      </c>
      <c r="I15" s="29" t="str">
        <f t="shared" ca="1" si="0"/>
        <v/>
      </c>
      <c r="J15" s="29">
        <f t="shared" ca="1" si="0"/>
        <v>0.10717944050000006</v>
      </c>
      <c r="K15" s="29">
        <f t="shared" ca="1" si="0"/>
        <v>9.6461496450000059E-2</v>
      </c>
      <c r="L15" s="30">
        <f t="shared" ca="1" si="0"/>
        <v>8.6815346805000054E-2</v>
      </c>
    </row>
    <row r="16" spans="1:12" x14ac:dyDescent="0.2">
      <c r="A16" s="27">
        <v>7</v>
      </c>
      <c r="B16" s="25"/>
      <c r="C16" s="29" t="str">
        <f t="shared" ca="1" si="0"/>
        <v/>
      </c>
      <c r="D16" s="29" t="str">
        <f t="shared" ca="1" si="0"/>
        <v/>
      </c>
      <c r="E16" s="29" t="str">
        <f t="shared" ca="1" si="0"/>
        <v/>
      </c>
      <c r="F16" s="29" t="str">
        <f t="shared" ca="1" si="0"/>
        <v/>
      </c>
      <c r="G16" s="29" t="str">
        <f t="shared" ca="1" si="0"/>
        <v/>
      </c>
      <c r="H16" s="29" t="str">
        <f t="shared" ca="1" si="0"/>
        <v/>
      </c>
      <c r="I16" s="29">
        <f t="shared" ca="1" si="0"/>
        <v>9.7435855000000043E-2</v>
      </c>
      <c r="J16" s="29">
        <f t="shared" ca="1" si="0"/>
        <v>8.7692269500000045E-2</v>
      </c>
      <c r="K16" s="29">
        <f t="shared" ca="1" si="0"/>
        <v>7.8923042550000044E-2</v>
      </c>
      <c r="L16" s="30">
        <f t="shared" ca="1" si="0"/>
        <v>7.1030738295000048E-2</v>
      </c>
    </row>
    <row r="17" spans="1:12" x14ac:dyDescent="0.2">
      <c r="A17" s="27">
        <v>6</v>
      </c>
      <c r="B17" s="25"/>
      <c r="C17" s="29" t="str">
        <f t="shared" ca="1" si="0"/>
        <v/>
      </c>
      <c r="D17" s="29" t="str">
        <f t="shared" ca="1" si="0"/>
        <v/>
      </c>
      <c r="E17" s="29" t="str">
        <f t="shared" ca="1" si="0"/>
        <v/>
      </c>
      <c r="F17" s="29" t="str">
        <f t="shared" ca="1" si="0"/>
        <v/>
      </c>
      <c r="G17" s="29" t="str">
        <f t="shared" ca="1" si="0"/>
        <v/>
      </c>
      <c r="H17" s="29">
        <f t="shared" ca="1" si="0"/>
        <v>8.8578050000000033E-2</v>
      </c>
      <c r="I17" s="29">
        <f t="shared" ca="1" si="0"/>
        <v>7.9720245000000037E-2</v>
      </c>
      <c r="J17" s="29">
        <f t="shared" ca="1" si="0"/>
        <v>7.1748220500000029E-2</v>
      </c>
      <c r="K17" s="29">
        <f t="shared" ca="1" si="0"/>
        <v>6.4573398450000027E-2</v>
      </c>
      <c r="L17" s="30">
        <f t="shared" ca="1" si="0"/>
        <v>5.8116058605000027E-2</v>
      </c>
    </row>
    <row r="18" spans="1:12" x14ac:dyDescent="0.2">
      <c r="A18" s="27">
        <v>5</v>
      </c>
      <c r="B18" s="28"/>
      <c r="C18" s="29" t="str">
        <f t="shared" ca="1" si="0"/>
        <v/>
      </c>
      <c r="D18" s="29" t="str">
        <f t="shared" ca="1" si="0"/>
        <v/>
      </c>
      <c r="E18" s="29" t="str">
        <f t="shared" ca="1" si="0"/>
        <v/>
      </c>
      <c r="F18" s="29" t="str">
        <f t="shared" ca="1" si="0"/>
        <v/>
      </c>
      <c r="G18" s="29">
        <f t="shared" ca="1" si="0"/>
        <v>8.0525500000000028E-2</v>
      </c>
      <c r="H18" s="29">
        <f t="shared" ca="1" si="0"/>
        <v>7.2472950000000022E-2</v>
      </c>
      <c r="I18" s="29">
        <f t="shared" ca="1" si="0"/>
        <v>6.5225655000000021E-2</v>
      </c>
      <c r="J18" s="29">
        <f t="shared" ca="1" si="0"/>
        <v>5.8703089500000021E-2</v>
      </c>
      <c r="K18" s="29">
        <f t="shared" ca="1" si="0"/>
        <v>5.2832780550000021E-2</v>
      </c>
      <c r="L18" s="30">
        <f t="shared" ca="1" si="0"/>
        <v>4.7549502495000021E-2</v>
      </c>
    </row>
    <row r="19" spans="1:12" x14ac:dyDescent="0.2">
      <c r="A19" s="27">
        <v>4</v>
      </c>
      <c r="B19" s="29"/>
      <c r="C19" s="29" t="str">
        <f t="shared" ca="1" si="0"/>
        <v/>
      </c>
      <c r="D19" s="29" t="str">
        <f t="shared" ca="1" si="0"/>
        <v/>
      </c>
      <c r="E19" s="29" t="str">
        <f t="shared" ca="1" si="0"/>
        <v/>
      </c>
      <c r="F19" s="29">
        <f t="shared" ca="1" si="0"/>
        <v>7.320500000000002E-2</v>
      </c>
      <c r="G19" s="29">
        <f t="shared" ca="1" si="0"/>
        <v>6.5884500000000026E-2</v>
      </c>
      <c r="H19" s="29">
        <f t="shared" ca="1" si="0"/>
        <v>5.9296050000000024E-2</v>
      </c>
      <c r="I19" s="29">
        <f t="shared" ca="1" si="0"/>
        <v>5.3366445000000019E-2</v>
      </c>
      <c r="J19" s="29">
        <f t="shared" ca="1" si="0"/>
        <v>4.8029800500000018E-2</v>
      </c>
      <c r="K19" s="29">
        <f t="shared" ca="1" si="0"/>
        <v>4.3226820450000016E-2</v>
      </c>
      <c r="L19" s="30">
        <f t="shared" ca="1" si="0"/>
        <v>3.8904138405000017E-2</v>
      </c>
    </row>
    <row r="20" spans="1:12" x14ac:dyDescent="0.2">
      <c r="A20" s="27">
        <v>3</v>
      </c>
      <c r="B20" s="29"/>
      <c r="C20" s="29" t="str">
        <f t="shared" ca="1" si="0"/>
        <v/>
      </c>
      <c r="D20" s="29" t="str">
        <f t="shared" ca="1" si="0"/>
        <v/>
      </c>
      <c r="E20" s="29">
        <f t="shared" ca="1" si="0"/>
        <v>6.6550000000000012E-2</v>
      </c>
      <c r="F20" s="29">
        <f t="shared" ca="1" si="0"/>
        <v>5.9895000000000011E-2</v>
      </c>
      <c r="G20" s="29">
        <f t="shared" ca="1" si="0"/>
        <v>5.3905500000000009E-2</v>
      </c>
      <c r="H20" s="29">
        <f t="shared" ca="1" si="0"/>
        <v>4.8514950000000008E-2</v>
      </c>
      <c r="I20" s="29">
        <f t="shared" ca="1" si="0"/>
        <v>4.3663455000000011E-2</v>
      </c>
      <c r="J20" s="29">
        <f t="shared" ca="1" si="0"/>
        <v>3.929710950000001E-2</v>
      </c>
      <c r="K20" s="29">
        <f t="shared" ca="1" si="0"/>
        <v>3.5367398550000012E-2</v>
      </c>
      <c r="L20" s="30">
        <f t="shared" ca="1" si="0"/>
        <v>3.1830658695000014E-2</v>
      </c>
    </row>
    <row r="21" spans="1:12" x14ac:dyDescent="0.2">
      <c r="A21" s="27">
        <v>2</v>
      </c>
      <c r="B21" s="29"/>
      <c r="C21" s="29" t="str">
        <f t="shared" ca="1" si="0"/>
        <v/>
      </c>
      <c r="D21" s="29">
        <f t="shared" ca="1" si="0"/>
        <v>6.0500000000000012E-2</v>
      </c>
      <c r="E21" s="29">
        <f t="shared" ca="1" si="0"/>
        <v>5.4450000000000012E-2</v>
      </c>
      <c r="F21" s="29">
        <f t="shared" ca="1" si="0"/>
        <v>4.9005000000000014E-2</v>
      </c>
      <c r="G21" s="29">
        <f t="shared" ca="1" si="0"/>
        <v>4.4104500000000012E-2</v>
      </c>
      <c r="H21" s="29">
        <f t="shared" ca="1" si="0"/>
        <v>3.9694050000000008E-2</v>
      </c>
      <c r="I21" s="29">
        <f t="shared" ca="1" si="0"/>
        <v>3.5724645000000006E-2</v>
      </c>
      <c r="J21" s="29">
        <f t="shared" ca="1" si="0"/>
        <v>3.2152180500000009E-2</v>
      </c>
      <c r="K21" s="29">
        <f t="shared" ca="1" si="0"/>
        <v>2.893696245000001E-2</v>
      </c>
      <c r="L21" s="30">
        <f t="shared" ca="1" si="0"/>
        <v>2.6043266205000009E-2</v>
      </c>
    </row>
    <row r="22" spans="1:12" x14ac:dyDescent="0.2">
      <c r="A22" s="27">
        <v>1</v>
      </c>
      <c r="B22" s="29"/>
      <c r="C22" s="29">
        <f t="shared" ca="1" si="0"/>
        <v>5.5000000000000007E-2</v>
      </c>
      <c r="D22" s="29">
        <f t="shared" ca="1" si="0"/>
        <v>4.9500000000000009E-2</v>
      </c>
      <c r="E22" s="29">
        <f t="shared" ca="1" si="0"/>
        <v>4.4550000000000006E-2</v>
      </c>
      <c r="F22" s="29">
        <f t="shared" ca="1" si="0"/>
        <v>4.0095000000000006E-2</v>
      </c>
      <c r="G22" s="29">
        <f t="shared" ca="1" si="0"/>
        <v>3.6085500000000006E-2</v>
      </c>
      <c r="H22" s="29">
        <f t="shared" ca="1" si="0"/>
        <v>3.2476950000000004E-2</v>
      </c>
      <c r="I22" s="29">
        <f t="shared" ca="1" si="0"/>
        <v>2.9229255000000006E-2</v>
      </c>
      <c r="J22" s="29">
        <f t="shared" ca="1" si="0"/>
        <v>2.6306329500000006E-2</v>
      </c>
      <c r="K22" s="29">
        <f t="shared" ca="1" si="0"/>
        <v>2.3675696550000007E-2</v>
      </c>
      <c r="L22" s="30">
        <f t="shared" ca="1" si="0"/>
        <v>2.1308126895000008E-2</v>
      </c>
    </row>
    <row r="23" spans="1:12" ht="13.5" thickBot="1" x14ac:dyDescent="0.25">
      <c r="A23" s="31">
        <v>0</v>
      </c>
      <c r="B23" s="32">
        <f>$B$2</f>
        <v>0.05</v>
      </c>
      <c r="C23" s="32">
        <f t="shared" ca="1" si="0"/>
        <v>4.5000000000000005E-2</v>
      </c>
      <c r="D23" s="32">
        <f t="shared" ca="1" si="0"/>
        <v>4.0500000000000008E-2</v>
      </c>
      <c r="E23" s="32">
        <f t="shared" ca="1" si="0"/>
        <v>3.645000000000001E-2</v>
      </c>
      <c r="F23" s="32">
        <f t="shared" ca="1" si="0"/>
        <v>3.2805000000000008E-2</v>
      </c>
      <c r="G23" s="32">
        <f t="shared" ca="1" si="0"/>
        <v>2.9524500000000009E-2</v>
      </c>
      <c r="H23" s="32">
        <f t="shared" ca="1" si="0"/>
        <v>2.657205000000001E-2</v>
      </c>
      <c r="I23" s="32">
        <f t="shared" ca="1" si="0"/>
        <v>2.3914845000000011E-2</v>
      </c>
      <c r="J23" s="32">
        <f t="shared" ca="1" si="0"/>
        <v>2.1523360500000012E-2</v>
      </c>
      <c r="K23" s="32">
        <f t="shared" ca="1" si="0"/>
        <v>1.937102445000001E-2</v>
      </c>
      <c r="L23" s="33">
        <f t="shared" ca="1" si="0"/>
        <v>1.7433922005000008E-2</v>
      </c>
    </row>
    <row r="24" spans="1:12" ht="13.5" thickBot="1" x14ac:dyDescent="0.25"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ht="13.5" thickBot="1" x14ac:dyDescent="0.25">
      <c r="A25" s="50" t="s">
        <v>12</v>
      </c>
      <c r="B25" s="46"/>
      <c r="C25" s="22"/>
      <c r="D25" s="22"/>
      <c r="E25" s="22"/>
      <c r="F25" s="22"/>
      <c r="G25" s="22"/>
      <c r="H25" s="22"/>
      <c r="I25" s="22"/>
      <c r="J25" s="22"/>
      <c r="K25" s="22"/>
      <c r="L25" s="23"/>
    </row>
    <row r="26" spans="1:12" x14ac:dyDescent="0.2">
      <c r="A26" s="24"/>
      <c r="B26" s="25">
        <v>0</v>
      </c>
      <c r="C26" s="25">
        <v>1</v>
      </c>
      <c r="D26" s="25">
        <v>2</v>
      </c>
      <c r="E26" s="25">
        <v>3</v>
      </c>
      <c r="F26" s="25">
        <v>4</v>
      </c>
      <c r="G26" s="25">
        <v>5</v>
      </c>
      <c r="H26" s="25">
        <v>6</v>
      </c>
      <c r="I26" s="25">
        <v>7</v>
      </c>
      <c r="J26" s="25">
        <v>8</v>
      </c>
      <c r="K26" s="25">
        <v>9</v>
      </c>
      <c r="L26" s="26">
        <v>10</v>
      </c>
    </row>
    <row r="27" spans="1:12" x14ac:dyDescent="0.2">
      <c r="A27" s="27">
        <v>10</v>
      </c>
      <c r="B27" s="42" t="str">
        <f t="shared" ref="B27:B36" si="1">IF($A27 &lt;=B$26,$B$7*$B$8^($A27-B$26/2), "")</f>
        <v/>
      </c>
      <c r="C27" s="42" t="str">
        <f t="shared" ref="C27:L37" si="2">IF($A27 &lt;=C$26,$B$7*$B$8^($A27-C$26/2), "")</f>
        <v/>
      </c>
      <c r="D27" s="42" t="str">
        <f t="shared" si="2"/>
        <v/>
      </c>
      <c r="E27" s="42" t="str">
        <f t="shared" si="2"/>
        <v/>
      </c>
      <c r="F27" s="42" t="str">
        <f t="shared" si="2"/>
        <v/>
      </c>
      <c r="G27" s="42" t="str">
        <f t="shared" si="2"/>
        <v/>
      </c>
      <c r="H27" s="42" t="str">
        <f t="shared" si="2"/>
        <v/>
      </c>
      <c r="I27" s="42" t="str">
        <f t="shared" si="2"/>
        <v/>
      </c>
      <c r="J27" s="42" t="str">
        <f t="shared" si="2"/>
        <v/>
      </c>
      <c r="K27" s="42" t="str">
        <f t="shared" si="2"/>
        <v/>
      </c>
      <c r="L27" s="40">
        <f t="shared" si="2"/>
        <v>1.0510100501E-2</v>
      </c>
    </row>
    <row r="28" spans="1:12" x14ac:dyDescent="0.2">
      <c r="A28" s="27">
        <v>9</v>
      </c>
      <c r="B28" s="42" t="str">
        <f t="shared" si="1"/>
        <v/>
      </c>
      <c r="C28" s="42" t="str">
        <f t="shared" si="2"/>
        <v/>
      </c>
      <c r="D28" s="42" t="str">
        <f t="shared" si="2"/>
        <v/>
      </c>
      <c r="E28" s="42" t="str">
        <f t="shared" si="2"/>
        <v/>
      </c>
      <c r="F28" s="42" t="str">
        <f t="shared" si="2"/>
        <v/>
      </c>
      <c r="G28" s="42" t="str">
        <f t="shared" si="2"/>
        <v/>
      </c>
      <c r="H28" s="42" t="str">
        <f t="shared" si="2"/>
        <v/>
      </c>
      <c r="I28" s="42" t="str">
        <f t="shared" si="2"/>
        <v/>
      </c>
      <c r="J28" s="42" t="str">
        <f t="shared" si="2"/>
        <v/>
      </c>
      <c r="K28" s="42">
        <f t="shared" si="2"/>
        <v>1.045794087133964E-2</v>
      </c>
      <c r="L28" s="40">
        <f t="shared" si="2"/>
        <v>1.04060401E-2</v>
      </c>
    </row>
    <row r="29" spans="1:12" x14ac:dyDescent="0.2">
      <c r="A29" s="27">
        <v>8</v>
      </c>
      <c r="B29" s="42" t="str">
        <f t="shared" si="1"/>
        <v/>
      </c>
      <c r="C29" s="42" t="str">
        <f t="shared" si="2"/>
        <v/>
      </c>
      <c r="D29" s="42" t="str">
        <f t="shared" si="2"/>
        <v/>
      </c>
      <c r="E29" s="42" t="str">
        <f t="shared" si="2"/>
        <v/>
      </c>
      <c r="F29" s="42" t="str">
        <f t="shared" si="2"/>
        <v/>
      </c>
      <c r="G29" s="42" t="str">
        <f t="shared" si="2"/>
        <v/>
      </c>
      <c r="H29" s="42" t="str">
        <f t="shared" si="2"/>
        <v/>
      </c>
      <c r="I29" s="42" t="str">
        <f t="shared" si="2"/>
        <v/>
      </c>
      <c r="J29" s="42">
        <f t="shared" si="2"/>
        <v>1.04060401E-2</v>
      </c>
      <c r="K29" s="42">
        <f t="shared" si="2"/>
        <v>1.0354396902316473E-2</v>
      </c>
      <c r="L29" s="40">
        <f t="shared" si="2"/>
        <v>1.030301E-2</v>
      </c>
    </row>
    <row r="30" spans="1:12" x14ac:dyDescent="0.2">
      <c r="A30" s="27">
        <v>7</v>
      </c>
      <c r="B30" s="42" t="str">
        <f t="shared" si="1"/>
        <v/>
      </c>
      <c r="C30" s="42" t="str">
        <f t="shared" si="2"/>
        <v/>
      </c>
      <c r="D30" s="42" t="str">
        <f t="shared" si="2"/>
        <v/>
      </c>
      <c r="E30" s="42" t="str">
        <f t="shared" si="2"/>
        <v/>
      </c>
      <c r="F30" s="42" t="str">
        <f t="shared" si="2"/>
        <v/>
      </c>
      <c r="G30" s="42" t="str">
        <f t="shared" si="2"/>
        <v/>
      </c>
      <c r="H30" s="42" t="str">
        <f t="shared" si="2"/>
        <v/>
      </c>
      <c r="I30" s="42">
        <f t="shared" si="2"/>
        <v>1.0354396902316473E-2</v>
      </c>
      <c r="J30" s="42">
        <f t="shared" si="2"/>
        <v>1.030301E-2</v>
      </c>
      <c r="K30" s="42">
        <f t="shared" si="2"/>
        <v>1.025187812110542E-2</v>
      </c>
      <c r="L30" s="40">
        <f t="shared" si="2"/>
        <v>1.0201E-2</v>
      </c>
    </row>
    <row r="31" spans="1:12" x14ac:dyDescent="0.2">
      <c r="A31" s="27">
        <v>6</v>
      </c>
      <c r="B31" s="42" t="str">
        <f t="shared" si="1"/>
        <v/>
      </c>
      <c r="C31" s="42" t="str">
        <f t="shared" si="2"/>
        <v/>
      </c>
      <c r="D31" s="42" t="str">
        <f t="shared" si="2"/>
        <v/>
      </c>
      <c r="E31" s="42" t="str">
        <f t="shared" si="2"/>
        <v/>
      </c>
      <c r="F31" s="42" t="str">
        <f t="shared" si="2"/>
        <v/>
      </c>
      <c r="G31" s="42" t="str">
        <f t="shared" si="2"/>
        <v/>
      </c>
      <c r="H31" s="42">
        <f t="shared" si="2"/>
        <v>1.030301E-2</v>
      </c>
      <c r="I31" s="42">
        <f t="shared" si="2"/>
        <v>1.025187812110542E-2</v>
      </c>
      <c r="J31" s="42">
        <f t="shared" si="2"/>
        <v>1.0201E-2</v>
      </c>
      <c r="K31" s="42">
        <f t="shared" si="2"/>
        <v>1.0150374377332098E-2</v>
      </c>
      <c r="L31" s="40">
        <f t="shared" si="2"/>
        <v>1.01E-2</v>
      </c>
    </row>
    <row r="32" spans="1:12" x14ac:dyDescent="0.2">
      <c r="A32" s="27">
        <v>5</v>
      </c>
      <c r="B32" s="42" t="str">
        <f t="shared" si="1"/>
        <v/>
      </c>
      <c r="C32" s="42" t="str">
        <f t="shared" si="2"/>
        <v/>
      </c>
      <c r="D32" s="42" t="str">
        <f t="shared" si="2"/>
        <v/>
      </c>
      <c r="E32" s="42" t="str">
        <f t="shared" si="2"/>
        <v/>
      </c>
      <c r="F32" s="42" t="str">
        <f t="shared" si="2"/>
        <v/>
      </c>
      <c r="G32" s="42">
        <f t="shared" si="2"/>
        <v>1.025187812110542E-2</v>
      </c>
      <c r="H32" s="42">
        <f t="shared" si="2"/>
        <v>1.0201E-2</v>
      </c>
      <c r="I32" s="42">
        <f t="shared" si="2"/>
        <v>1.0150374377332098E-2</v>
      </c>
      <c r="J32" s="42">
        <f t="shared" si="2"/>
        <v>1.01E-2</v>
      </c>
      <c r="K32" s="42">
        <f t="shared" si="2"/>
        <v>1.0049875621120889E-2</v>
      </c>
      <c r="L32" s="40">
        <f t="shared" si="2"/>
        <v>0.01</v>
      </c>
    </row>
    <row r="33" spans="1:13" x14ac:dyDescent="0.2">
      <c r="A33" s="27">
        <v>4</v>
      </c>
      <c r="B33" s="42" t="str">
        <f t="shared" si="1"/>
        <v/>
      </c>
      <c r="C33" s="42" t="str">
        <f t="shared" si="2"/>
        <v/>
      </c>
      <c r="D33" s="42" t="str">
        <f t="shared" si="2"/>
        <v/>
      </c>
      <c r="E33" s="42" t="str">
        <f t="shared" si="2"/>
        <v/>
      </c>
      <c r="F33" s="42">
        <f t="shared" si="2"/>
        <v>1.0201E-2</v>
      </c>
      <c r="G33" s="42">
        <f t="shared" si="2"/>
        <v>1.0150374377332098E-2</v>
      </c>
      <c r="H33" s="42">
        <f t="shared" si="2"/>
        <v>1.01E-2</v>
      </c>
      <c r="I33" s="42">
        <f t="shared" si="2"/>
        <v>1.0049875621120889E-2</v>
      </c>
      <c r="J33" s="42">
        <f t="shared" si="2"/>
        <v>0.01</v>
      </c>
      <c r="K33" s="42">
        <f t="shared" si="2"/>
        <v>9.9503719020998926E-3</v>
      </c>
      <c r="L33" s="40">
        <f t="shared" si="2"/>
        <v>9.9009900990099011E-3</v>
      </c>
    </row>
    <row r="34" spans="1:13" x14ac:dyDescent="0.2">
      <c r="A34" s="27">
        <v>3</v>
      </c>
      <c r="B34" s="42" t="str">
        <f t="shared" si="1"/>
        <v/>
      </c>
      <c r="C34" s="42" t="str">
        <f t="shared" si="2"/>
        <v/>
      </c>
      <c r="D34" s="42" t="str">
        <f t="shared" si="2"/>
        <v/>
      </c>
      <c r="E34" s="42">
        <f t="shared" si="2"/>
        <v>1.0150374377332098E-2</v>
      </c>
      <c r="F34" s="42">
        <f t="shared" si="2"/>
        <v>1.01E-2</v>
      </c>
      <c r="G34" s="42">
        <f t="shared" si="2"/>
        <v>1.0049875621120889E-2</v>
      </c>
      <c r="H34" s="42">
        <f t="shared" si="2"/>
        <v>0.01</v>
      </c>
      <c r="I34" s="42">
        <f t="shared" si="2"/>
        <v>9.9503719020998926E-3</v>
      </c>
      <c r="J34" s="42">
        <f t="shared" si="2"/>
        <v>9.9009900990099011E-3</v>
      </c>
      <c r="K34" s="42">
        <f t="shared" si="2"/>
        <v>9.8518533684157344E-3</v>
      </c>
      <c r="L34" s="40">
        <f t="shared" si="2"/>
        <v>9.8029604940692086E-3</v>
      </c>
    </row>
    <row r="35" spans="1:13" x14ac:dyDescent="0.2">
      <c r="A35" s="27">
        <v>2</v>
      </c>
      <c r="B35" s="42" t="str">
        <f t="shared" si="1"/>
        <v/>
      </c>
      <c r="C35" s="42" t="str">
        <f t="shared" si="2"/>
        <v/>
      </c>
      <c r="D35" s="42">
        <f t="shared" si="2"/>
        <v>1.01E-2</v>
      </c>
      <c r="E35" s="42">
        <f t="shared" si="2"/>
        <v>1.0049875621120889E-2</v>
      </c>
      <c r="F35" s="42">
        <f t="shared" si="2"/>
        <v>0.01</v>
      </c>
      <c r="G35" s="42">
        <f t="shared" si="2"/>
        <v>9.9503719020998926E-3</v>
      </c>
      <c r="H35" s="42">
        <f t="shared" si="2"/>
        <v>9.9009900990099011E-3</v>
      </c>
      <c r="I35" s="42">
        <f t="shared" si="2"/>
        <v>9.8518533684157344E-3</v>
      </c>
      <c r="J35" s="42">
        <f t="shared" si="2"/>
        <v>9.8029604940692086E-3</v>
      </c>
      <c r="K35" s="42">
        <f t="shared" si="2"/>
        <v>9.754310265758152E-3</v>
      </c>
      <c r="L35" s="40">
        <f t="shared" si="2"/>
        <v>9.7059014792764461E-3</v>
      </c>
    </row>
    <row r="36" spans="1:13" x14ac:dyDescent="0.2">
      <c r="A36" s="27">
        <v>1</v>
      </c>
      <c r="B36" s="42" t="str">
        <f t="shared" si="1"/>
        <v/>
      </c>
      <c r="C36" s="42">
        <f t="shared" si="2"/>
        <v>1.0049875621120889E-2</v>
      </c>
      <c r="D36" s="42">
        <f t="shared" si="2"/>
        <v>0.01</v>
      </c>
      <c r="E36" s="42">
        <f t="shared" si="2"/>
        <v>9.9503719020998926E-3</v>
      </c>
      <c r="F36" s="42">
        <f t="shared" si="2"/>
        <v>9.9009900990099011E-3</v>
      </c>
      <c r="G36" s="42">
        <f t="shared" si="2"/>
        <v>9.8518533684157344E-3</v>
      </c>
      <c r="H36" s="42">
        <f t="shared" si="2"/>
        <v>9.8029604940692086E-3</v>
      </c>
      <c r="I36" s="42">
        <f t="shared" si="2"/>
        <v>9.754310265758152E-3</v>
      </c>
      <c r="J36" s="42">
        <f t="shared" si="2"/>
        <v>9.7059014792764461E-3</v>
      </c>
      <c r="K36" s="42">
        <f t="shared" si="2"/>
        <v>9.6577329363942109E-3</v>
      </c>
      <c r="L36" s="40">
        <f t="shared" si="2"/>
        <v>9.6098034448281622E-3</v>
      </c>
    </row>
    <row r="37" spans="1:13" ht="13.5" thickBot="1" x14ac:dyDescent="0.25">
      <c r="A37" s="31">
        <v>0</v>
      </c>
      <c r="B37" s="39">
        <f>IF($A37 &lt;=B$26,$B$7*$B$8^($A37-B$26/2), "")</f>
        <v>0.01</v>
      </c>
      <c r="C37" s="39">
        <f t="shared" si="2"/>
        <v>9.9503719020998926E-3</v>
      </c>
      <c r="D37" s="39">
        <f t="shared" si="2"/>
        <v>9.9009900990099011E-3</v>
      </c>
      <c r="E37" s="39">
        <f t="shared" si="2"/>
        <v>9.8518533684157344E-3</v>
      </c>
      <c r="F37" s="39">
        <f t="shared" si="2"/>
        <v>9.8029604940692086E-3</v>
      </c>
      <c r="G37" s="39">
        <f t="shared" si="2"/>
        <v>9.754310265758152E-3</v>
      </c>
      <c r="H37" s="39">
        <f t="shared" si="2"/>
        <v>9.7059014792764461E-3</v>
      </c>
      <c r="I37" s="39">
        <f t="shared" si="2"/>
        <v>9.6577329363942109E-3</v>
      </c>
      <c r="J37" s="39">
        <f t="shared" si="2"/>
        <v>9.6098034448281622E-3</v>
      </c>
      <c r="K37" s="39">
        <f t="shared" si="2"/>
        <v>9.56211181821209E-3</v>
      </c>
      <c r="L37" s="41">
        <f t="shared" si="2"/>
        <v>9.5146568760674892E-3</v>
      </c>
    </row>
    <row r="38" spans="1:13" x14ac:dyDescent="0.2"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3" ht="13.5" thickBot="1" x14ac:dyDescent="0.25">
      <c r="A39" s="1"/>
    </row>
    <row r="40" spans="1:13" ht="13.5" thickBot="1" x14ac:dyDescent="0.25">
      <c r="A40" s="47" t="s">
        <v>10</v>
      </c>
      <c r="B40" s="48"/>
      <c r="C40" s="49"/>
      <c r="D40" s="35"/>
      <c r="E40" s="35"/>
      <c r="F40" s="35"/>
      <c r="G40" s="35"/>
      <c r="H40" s="35"/>
      <c r="I40" s="16"/>
      <c r="J40" s="16"/>
      <c r="K40" s="16"/>
      <c r="L40" s="23"/>
      <c r="M40" t="s">
        <v>5</v>
      </c>
    </row>
    <row r="41" spans="1:13" x14ac:dyDescent="0.2">
      <c r="A41" s="17"/>
      <c r="B41" s="19">
        <v>0</v>
      </c>
      <c r="C41" s="19">
        <v>1</v>
      </c>
      <c r="D41" s="19">
        <v>2</v>
      </c>
      <c r="E41" s="36">
        <v>3</v>
      </c>
      <c r="F41" s="36">
        <v>4</v>
      </c>
      <c r="G41" s="36">
        <v>5</v>
      </c>
      <c r="H41" s="36">
        <v>6</v>
      </c>
      <c r="I41" s="19">
        <v>7</v>
      </c>
      <c r="J41" s="19">
        <v>8</v>
      </c>
      <c r="K41" s="19">
        <v>9</v>
      </c>
      <c r="L41" s="26">
        <v>10</v>
      </c>
    </row>
    <row r="42" spans="1:13" x14ac:dyDescent="0.2">
      <c r="A42" s="17">
        <v>10</v>
      </c>
      <c r="B42" s="18" t="str">
        <f t="shared" ref="B42:K42" si="3">IF($A42 &lt;=B$41,($B$5*(1-B27)*C41 + $B$6*(1-B27)*C42)/(1+B13)+($B$5*B27*$B$9 + $B$6*B27*$B$9)/(1+B13), "")</f>
        <v/>
      </c>
      <c r="C42" s="18" t="str">
        <f t="shared" si="3"/>
        <v/>
      </c>
      <c r="D42" s="18" t="str">
        <f t="shared" si="3"/>
        <v/>
      </c>
      <c r="E42" s="18" t="str">
        <f t="shared" si="3"/>
        <v/>
      </c>
      <c r="F42" s="18" t="str">
        <f t="shared" si="3"/>
        <v/>
      </c>
      <c r="G42" s="18" t="str">
        <f t="shared" si="3"/>
        <v/>
      </c>
      <c r="H42" s="18" t="str">
        <f t="shared" si="3"/>
        <v/>
      </c>
      <c r="I42" s="18" t="str">
        <f t="shared" si="3"/>
        <v/>
      </c>
      <c r="J42" s="18" t="str">
        <f t="shared" si="3"/>
        <v/>
      </c>
      <c r="K42" s="18" t="str">
        <f t="shared" si="3"/>
        <v/>
      </c>
      <c r="L42" s="34">
        <v>100</v>
      </c>
    </row>
    <row r="43" spans="1:13" x14ac:dyDescent="0.2">
      <c r="A43" s="17">
        <v>9</v>
      </c>
      <c r="B43" s="18" t="str">
        <f t="shared" ref="B43:K43" si="4">IF($A43 &lt;=B$41,($B$5*(1-B28)*C42 + $B$6*(1-B28)*C43)/(1+B14)+($B$5*B28*$B$9 + $B$6*B28*$B$9)/(1+B14), "")</f>
        <v/>
      </c>
      <c r="C43" s="18" t="str">
        <f t="shared" si="4"/>
        <v/>
      </c>
      <c r="D43" s="18" t="str">
        <f t="shared" si="4"/>
        <v/>
      </c>
      <c r="E43" s="18" t="str">
        <f t="shared" si="4"/>
        <v/>
      </c>
      <c r="F43" s="18" t="str">
        <f t="shared" si="4"/>
        <v/>
      </c>
      <c r="G43" s="18" t="str">
        <f t="shared" si="4"/>
        <v/>
      </c>
      <c r="H43" s="18" t="str">
        <f t="shared" si="4"/>
        <v/>
      </c>
      <c r="I43" s="18" t="str">
        <f t="shared" si="4"/>
        <v/>
      </c>
      <c r="J43" s="18" t="str">
        <f t="shared" si="4"/>
        <v/>
      </c>
      <c r="K43" s="18">
        <f t="shared" ca="1" si="4"/>
        <v>88.705247995736372</v>
      </c>
      <c r="L43" s="34">
        <v>100</v>
      </c>
    </row>
    <row r="44" spans="1:13" x14ac:dyDescent="0.2">
      <c r="A44" s="17">
        <v>8</v>
      </c>
      <c r="B44" s="18" t="str">
        <f t="shared" ref="B44:K44" si="5">IF($A44 &lt;=B$41,($B$5*(1-B29)*C43 + $B$6*(1-B29)*C44)/(1+B15)+($B$5*B29*$B$9 + $B$6*B29*$B$9)/(1+B15), "")</f>
        <v/>
      </c>
      <c r="C44" s="18" t="str">
        <f t="shared" si="5"/>
        <v/>
      </c>
      <c r="D44" s="18" t="str">
        <f t="shared" si="5"/>
        <v/>
      </c>
      <c r="E44" s="18" t="str">
        <f t="shared" si="5"/>
        <v/>
      </c>
      <c r="F44" s="18" t="str">
        <f t="shared" si="5"/>
        <v/>
      </c>
      <c r="G44" s="18" t="str">
        <f t="shared" si="5"/>
        <v/>
      </c>
      <c r="H44" s="18" t="str">
        <f t="shared" si="5"/>
        <v/>
      </c>
      <c r="I44" s="18" t="str">
        <f t="shared" si="5"/>
        <v/>
      </c>
      <c r="J44" s="18">
        <f t="shared" ca="1" si="5"/>
        <v>80.250866915227761</v>
      </c>
      <c r="K44" s="18">
        <f t="shared" ca="1" si="5"/>
        <v>90.446995693785425</v>
      </c>
      <c r="L44" s="34">
        <v>100</v>
      </c>
    </row>
    <row r="45" spans="1:13" x14ac:dyDescent="0.2">
      <c r="A45" s="17">
        <v>7</v>
      </c>
      <c r="B45" s="18" t="str">
        <f t="shared" ref="B45:K45" si="6">IF($A45 &lt;=B$41,($B$5*(1-B30)*C44 + $B$6*(1-B30)*C45)/(1+B16)+($B$5*B30*$B$9 + $B$6*B30*$B$9)/(1+B16), "")</f>
        <v/>
      </c>
      <c r="C45" s="18" t="str">
        <f t="shared" si="6"/>
        <v/>
      </c>
      <c r="D45" s="18" t="str">
        <f t="shared" si="6"/>
        <v/>
      </c>
      <c r="E45" s="18" t="str">
        <f t="shared" si="6"/>
        <v/>
      </c>
      <c r="F45" s="18" t="str">
        <f t="shared" si="6"/>
        <v/>
      </c>
      <c r="G45" s="18" t="str">
        <f t="shared" si="6"/>
        <v/>
      </c>
      <c r="H45" s="18" t="str">
        <f t="shared" si="6"/>
        <v/>
      </c>
      <c r="I45" s="18">
        <f t="shared" ca="1" si="6"/>
        <v>73.869023719304224</v>
      </c>
      <c r="J45" s="18">
        <f t="shared" ca="1" si="6"/>
        <v>83.160008679562907</v>
      </c>
      <c r="K45" s="18">
        <f t="shared" ca="1" si="6"/>
        <v>91.924860104853423</v>
      </c>
      <c r="L45" s="34">
        <v>100</v>
      </c>
    </row>
    <row r="46" spans="1:13" x14ac:dyDescent="0.2">
      <c r="A46" s="17">
        <v>6</v>
      </c>
      <c r="B46" s="18" t="str">
        <f t="shared" ref="B46:K46" si="7">IF($A46 &lt;=B$41,($B$5*(1-B31)*C45 + $B$6*(1-B31)*C46)/(1+B17)+($B$5*B31*$B$9 + $B$6*B31*$B$9)/(1+B17), "")</f>
        <v/>
      </c>
      <c r="C46" s="18" t="str">
        <f t="shared" si="7"/>
        <v/>
      </c>
      <c r="D46" s="18" t="str">
        <f t="shared" si="7"/>
        <v/>
      </c>
      <c r="E46" s="18" t="str">
        <f t="shared" si="7"/>
        <v/>
      </c>
      <c r="F46" s="18" t="str">
        <f t="shared" si="7"/>
        <v/>
      </c>
      <c r="G46" s="18" t="str">
        <f t="shared" si="7"/>
        <v/>
      </c>
      <c r="H46" s="18">
        <f t="shared" ca="1" si="7"/>
        <v>69.029468715072966</v>
      </c>
      <c r="I46" s="18">
        <f t="shared" ca="1" si="7"/>
        <v>77.567031969599356</v>
      </c>
      <c r="J46" s="18">
        <f t="shared" ca="1" si="7"/>
        <v>85.662048878105651</v>
      </c>
      <c r="K46" s="18">
        <f t="shared" ca="1" si="7"/>
        <v>93.171565431025556</v>
      </c>
      <c r="L46" s="34">
        <v>100</v>
      </c>
    </row>
    <row r="47" spans="1:13" x14ac:dyDescent="0.2">
      <c r="A47" s="17">
        <v>5</v>
      </c>
      <c r="B47" s="18" t="str">
        <f t="shared" ref="B47:K47" si="8">IF($A47 &lt;=B$41,($B$5*(1-B32)*C46 + $B$6*(1-B32)*C47)/(1+B18)+($B$5*B32*$B$9 + $B$6*B32*$B$9)/(1+B18), "")</f>
        <v/>
      </c>
      <c r="C47" s="18" t="str">
        <f t="shared" si="8"/>
        <v/>
      </c>
      <c r="D47" s="18" t="str">
        <f t="shared" si="8"/>
        <v/>
      </c>
      <c r="E47" s="18" t="str">
        <f t="shared" si="8"/>
        <v/>
      </c>
      <c r="F47" s="18" t="str">
        <f t="shared" si="8"/>
        <v/>
      </c>
      <c r="G47" s="18">
        <f t="shared" ca="1" si="8"/>
        <v>65.358295749239772</v>
      </c>
      <c r="H47" s="18">
        <f t="shared" ca="1" si="8"/>
        <v>73.261819491663729</v>
      </c>
      <c r="I47" s="18">
        <f t="shared" ca="1" si="8"/>
        <v>80.782894980401807</v>
      </c>
      <c r="J47" s="18">
        <f t="shared" ca="1" si="8"/>
        <v>87.796631124413963</v>
      </c>
      <c r="K47" s="18">
        <f t="shared" ca="1" si="8"/>
        <v>94.218200442515027</v>
      </c>
      <c r="L47" s="34">
        <v>100</v>
      </c>
    </row>
    <row r="48" spans="1:13" x14ac:dyDescent="0.2">
      <c r="A48" s="17">
        <v>4</v>
      </c>
      <c r="B48" s="18" t="str">
        <f t="shared" ref="B48:K48" si="9">IF($A48 &lt;=B$41,($B$5*(1-B33)*C47 + $B$6*(1-B33)*C48)/(1+B19)+($B$5*B33*$B$9 + $B$6*B33*$B$9)/(1+B19), "")</f>
        <v/>
      </c>
      <c r="C48" s="18" t="str">
        <f t="shared" si="9"/>
        <v/>
      </c>
      <c r="D48" s="18" t="str">
        <f t="shared" si="9"/>
        <v/>
      </c>
      <c r="E48" s="18" t="str">
        <f t="shared" si="9"/>
        <v/>
      </c>
      <c r="F48" s="18">
        <f t="shared" ca="1" si="9"/>
        <v>62.58655393372505</v>
      </c>
      <c r="G48" s="18">
        <f t="shared" ca="1" si="9"/>
        <v>69.950353005595076</v>
      </c>
      <c r="H48" s="18">
        <f t="shared" ca="1" si="9"/>
        <v>76.975120798881335</v>
      </c>
      <c r="I48" s="18">
        <f t="shared" ca="1" si="9"/>
        <v>83.551767936110636</v>
      </c>
      <c r="J48" s="18">
        <f t="shared" ca="1" si="9"/>
        <v>89.605500739547395</v>
      </c>
      <c r="K48" s="18">
        <f t="shared" ca="1" si="9"/>
        <v>95.093385544900002</v>
      </c>
      <c r="L48" s="34">
        <v>100</v>
      </c>
    </row>
    <row r="49" spans="1:12" x14ac:dyDescent="0.2">
      <c r="A49" s="17">
        <v>3</v>
      </c>
      <c r="B49" s="18" t="str">
        <f t="shared" ref="B49:K49" si="10">IF($A49 &lt;=B$41,($B$5*(1-B34)*C48 + $B$6*(1-B34)*C49)/(1+B20)+($B$5*B34*$B$9 + $B$6*B34*$B$9)/(1+B20), "")</f>
        <v/>
      </c>
      <c r="C49" s="18" t="str">
        <f t="shared" si="10"/>
        <v/>
      </c>
      <c r="D49" s="18" t="str">
        <f t="shared" si="10"/>
        <v/>
      </c>
      <c r="E49" s="18">
        <f t="shared" ca="1" si="10"/>
        <v>60.517073647248786</v>
      </c>
      <c r="F49" s="18">
        <f t="shared" ca="1" si="10"/>
        <v>67.415975229131107</v>
      </c>
      <c r="G49" s="18">
        <f t="shared" ca="1" si="10"/>
        <v>74.007329720902376</v>
      </c>
      <c r="H49" s="18">
        <f t="shared" ca="1" si="10"/>
        <v>80.195897022973398</v>
      </c>
      <c r="I49" s="18">
        <f t="shared" ca="1" si="10"/>
        <v>85.916104704794577</v>
      </c>
      <c r="J49" s="18">
        <f t="shared" ca="1" si="10"/>
        <v>91.129865850497225</v>
      </c>
      <c r="K49" s="18">
        <f t="shared" ca="1" si="10"/>
        <v>95.822846913539934</v>
      </c>
      <c r="L49" s="34">
        <v>100</v>
      </c>
    </row>
    <row r="50" spans="1:12" x14ac:dyDescent="0.2">
      <c r="A50" s="17">
        <v>2</v>
      </c>
      <c r="B50" s="18" t="str">
        <f t="shared" ref="B50:K50" si="11">IF($A50 &lt;=B$41,($B$5*(1-B35)*C49 + $B$6*(1-B35)*C50)/(1+B21)+($B$5*B35*$B$9 + $B$6*B35*$B$9)/(1+B21), "")</f>
        <v/>
      </c>
      <c r="C50" s="18" t="str">
        <f t="shared" si="11"/>
        <v/>
      </c>
      <c r="D50" s="18">
        <f t="shared" ca="1" si="11"/>
        <v>59.002642014345383</v>
      </c>
      <c r="E50" s="18">
        <f t="shared" ca="1" si="11"/>
        <v>65.496264783326595</v>
      </c>
      <c r="F50" s="18">
        <f t="shared" ca="1" si="11"/>
        <v>71.705253593506512</v>
      </c>
      <c r="G50" s="18">
        <f t="shared" ca="1" si="11"/>
        <v>77.546548149514379</v>
      </c>
      <c r="H50" s="18">
        <f t="shared" ca="1" si="11"/>
        <v>82.962979364879729</v>
      </c>
      <c r="I50" s="18">
        <f t="shared" ca="1" si="11"/>
        <v>87.921249647400671</v>
      </c>
      <c r="J50" s="18">
        <f t="shared" ca="1" si="11"/>
        <v>92.408664864849072</v>
      </c>
      <c r="K50" s="18">
        <f t="shared" ca="1" si="11"/>
        <v>96.42928459143657</v>
      </c>
      <c r="L50" s="34">
        <v>100</v>
      </c>
    </row>
    <row r="51" spans="1:12" x14ac:dyDescent="0.2">
      <c r="A51" s="17">
        <v>1</v>
      </c>
      <c r="B51" s="18" t="str">
        <f t="shared" ref="B51:K51" si="12">IF($A51 &lt;=B$41,($B$5*(1-B36)*C50 + $B$6*(1-B36)*C51)/(1+B22)+($B$5*B36*$B$9 + $B$6*B36*$B$9)/(1+B22), "")</f>
        <v/>
      </c>
      <c r="C51" s="18">
        <f t="shared" ca="1" si="12"/>
        <v>57.931391452359435</v>
      </c>
      <c r="D51" s="18">
        <f t="shared" ca="1" si="12"/>
        <v>64.067437921323062</v>
      </c>
      <c r="E51" s="18">
        <f t="shared" ca="1" si="12"/>
        <v>69.935606122589689</v>
      </c>
      <c r="F51" s="18">
        <f t="shared" ca="1" si="12"/>
        <v>75.463591017392403</v>
      </c>
      <c r="G51" s="18">
        <f t="shared" ca="1" si="12"/>
        <v>80.601845322939795</v>
      </c>
      <c r="H51" s="18">
        <f t="shared" ca="1" si="12"/>
        <v>85.321668600980232</v>
      </c>
      <c r="I51" s="18">
        <f t="shared" ca="1" si="12"/>
        <v>89.612298625024749</v>
      </c>
      <c r="J51" s="18">
        <f t="shared" ca="1" si="12"/>
        <v>93.47755327573573</v>
      </c>
      <c r="K51" s="18">
        <f t="shared" ca="1" si="12"/>
        <v>96.932438368426034</v>
      </c>
      <c r="L51" s="34">
        <v>100</v>
      </c>
    </row>
    <row r="52" spans="1:12" ht="13.5" thickBot="1" x14ac:dyDescent="0.25">
      <c r="A52" s="20">
        <v>0</v>
      </c>
      <c r="B52" s="21">
        <f t="shared" ref="B52:J52" ca="1" si="13">IF($A52 &lt;=B$41,($B$5*(1-B37)*C51 + $B$6*(1-B37)*C52)/(1+B23)+($B$5*B37*$B$9 + $B$6*B37*$B$9)/(1+B23), "")</f>
        <v>57.216858239429015</v>
      </c>
      <c r="C52" s="21">
        <f t="shared" ca="1" si="13"/>
        <v>63.033661378752633</v>
      </c>
      <c r="D52" s="21">
        <f t="shared" ca="1" si="13"/>
        <v>68.594939476713137</v>
      </c>
      <c r="E52" s="21">
        <f t="shared" ca="1" si="13"/>
        <v>73.837923618960744</v>
      </c>
      <c r="F52" s="21">
        <f t="shared" ca="1" si="13"/>
        <v>78.71996045857756</v>
      </c>
      <c r="G52" s="21">
        <f t="shared" ca="1" si="13"/>
        <v>83.216680315166855</v>
      </c>
      <c r="H52" s="21">
        <f t="shared" ca="1" si="13"/>
        <v>87.319375685225566</v>
      </c>
      <c r="I52" s="21">
        <f t="shared" ca="1" si="13"/>
        <v>91.032042497330906</v>
      </c>
      <c r="J52" s="21">
        <f t="shared" ca="1" si="13"/>
        <v>94.368423046682608</v>
      </c>
      <c r="K52" s="21">
        <f ca="1">IF($A52 &lt;=K$41,($B$5*(1-K37)*L51 + $B$6*(1-K37)*L52)/(1+K23)+($B$5*K37*$B$9 + $B$6*K37*$B$9)/(1+K23), "")</f>
        <v>97.349275851827485</v>
      </c>
      <c r="L52" s="37">
        <v>100</v>
      </c>
    </row>
    <row r="53" spans="1:12" x14ac:dyDescent="0.2">
      <c r="B53" s="4"/>
      <c r="C53" s="4"/>
      <c r="D53" s="4"/>
      <c r="E53" s="4"/>
      <c r="F53" s="4"/>
      <c r="G53" s="4"/>
      <c r="H53" s="4"/>
      <c r="I53" s="2"/>
      <c r="J53" s="4"/>
    </row>
    <row r="54" spans="1:12" x14ac:dyDescent="0.2">
      <c r="B54" s="38"/>
      <c r="C54" s="38"/>
      <c r="D54" s="38"/>
      <c r="E54" s="38"/>
      <c r="F54" s="38"/>
      <c r="G54" s="4"/>
      <c r="H54" s="4"/>
      <c r="I54" s="2"/>
      <c r="J54" s="4"/>
    </row>
    <row r="55" spans="1:12" x14ac:dyDescent="0.2">
      <c r="F55" s="18"/>
    </row>
    <row r="56" spans="1:12" x14ac:dyDescent="0.2">
      <c r="F56" s="18"/>
    </row>
    <row r="57" spans="1:12" x14ac:dyDescent="0.2">
      <c r="F57" s="18"/>
      <c r="G57" s="3"/>
      <c r="H57" s="3"/>
      <c r="I57" s="5"/>
      <c r="J57" s="5"/>
      <c r="K57" s="5"/>
      <c r="L57" s="5"/>
    </row>
    <row r="58" spans="1:12" x14ac:dyDescent="0.2">
      <c r="F58" s="18"/>
    </row>
    <row r="59" spans="1:12" x14ac:dyDescent="0.2">
      <c r="F59" s="18"/>
    </row>
    <row r="60" spans="1:12" x14ac:dyDescent="0.2">
      <c r="A60" s="1"/>
    </row>
  </sheetData>
  <mergeCells count="4">
    <mergeCell ref="A1:B1"/>
    <mergeCell ref="A11:B11"/>
    <mergeCell ref="A40:C40"/>
    <mergeCell ref="A25:B25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Question3</vt:lpstr>
    </vt:vector>
  </TitlesOfParts>
  <Company>London 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Ralph</cp:lastModifiedBy>
  <cp:lastPrinted>2004-05-18T03:27:22Z</cp:lastPrinted>
  <dcterms:created xsi:type="dcterms:W3CDTF">2000-07-13T16:13:54Z</dcterms:created>
  <dcterms:modified xsi:type="dcterms:W3CDTF">2016-02-14T16:56:58Z</dcterms:modified>
</cp:coreProperties>
</file>