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505"/>
  </bookViews>
  <sheets>
    <sheet name="ANALISA ABC" sheetId="1" r:id="rId1"/>
    <sheet name="PEMBELIAN &amp; PENJUALAN" sheetId="2" r:id="rId2"/>
    <sheet name="Sheet3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H43" i="2" l="1"/>
  <c r="C14" i="2"/>
  <c r="C13" i="2"/>
  <c r="C12" i="2"/>
  <c r="C11" i="2"/>
  <c r="C10" i="2"/>
  <c r="C9" i="2"/>
  <c r="C8" i="2"/>
  <c r="C7" i="2"/>
  <c r="C6" i="2"/>
  <c r="C5" i="2"/>
  <c r="C4" i="2"/>
  <c r="C3" i="2"/>
  <c r="D1860" i="1" l="1"/>
  <c r="E1601" i="1" s="1"/>
  <c r="E6" i="1" l="1"/>
  <c r="E7" i="1"/>
  <c r="E13" i="1"/>
  <c r="E11" i="1"/>
  <c r="E9" i="1"/>
  <c r="E1858" i="1"/>
  <c r="E1856" i="1"/>
  <c r="E1854" i="1"/>
  <c r="E1852" i="1"/>
  <c r="E1850" i="1"/>
  <c r="E1848" i="1"/>
  <c r="E1846" i="1"/>
  <c r="E1844" i="1"/>
  <c r="E1842" i="1"/>
  <c r="E1840" i="1"/>
  <c r="E1838" i="1"/>
  <c r="E1836" i="1"/>
  <c r="E1834" i="1"/>
  <c r="E1832" i="1"/>
  <c r="E1830" i="1"/>
  <c r="E1828" i="1"/>
  <c r="E1826" i="1"/>
  <c r="E1824" i="1"/>
  <c r="E1822" i="1"/>
  <c r="E1820" i="1"/>
  <c r="E1818" i="1"/>
  <c r="E1816" i="1"/>
  <c r="E1814" i="1"/>
  <c r="E1812" i="1"/>
  <c r="E1810" i="1"/>
  <c r="E1808" i="1"/>
  <c r="E1806" i="1"/>
  <c r="E1804" i="1"/>
  <c r="E1802" i="1"/>
  <c r="E1800" i="1"/>
  <c r="E1798" i="1"/>
  <c r="E1796" i="1"/>
  <c r="E1794" i="1"/>
  <c r="E1792" i="1"/>
  <c r="E1790" i="1"/>
  <c r="E1788" i="1"/>
  <c r="E1786" i="1"/>
  <c r="E1784" i="1"/>
  <c r="E1782" i="1"/>
  <c r="E1780" i="1"/>
  <c r="E1778" i="1"/>
  <c r="E1776" i="1"/>
  <c r="E1774" i="1"/>
  <c r="E1772" i="1"/>
  <c r="E1770" i="1"/>
  <c r="E1768" i="1"/>
  <c r="E1766" i="1"/>
  <c r="E1764" i="1"/>
  <c r="E1762" i="1"/>
  <c r="E1760" i="1"/>
  <c r="E1758" i="1"/>
  <c r="E1756" i="1"/>
  <c r="E1754" i="1"/>
  <c r="E1752" i="1"/>
  <c r="E1750" i="1"/>
  <c r="E1748" i="1"/>
  <c r="E1746" i="1"/>
  <c r="E1744" i="1"/>
  <c r="E1742" i="1"/>
  <c r="E1740" i="1"/>
  <c r="E1738" i="1"/>
  <c r="E1736" i="1"/>
  <c r="E1734" i="1"/>
  <c r="E1732" i="1"/>
  <c r="E1730" i="1"/>
  <c r="E1728" i="1"/>
  <c r="E1726" i="1"/>
  <c r="E1724" i="1"/>
  <c r="E1722" i="1"/>
  <c r="E1720" i="1"/>
  <c r="E1718" i="1"/>
  <c r="E1716" i="1"/>
  <c r="E1714" i="1"/>
  <c r="E1712" i="1"/>
  <c r="E1710" i="1"/>
  <c r="E1708" i="1"/>
  <c r="E1705" i="1"/>
  <c r="E1701" i="1"/>
  <c r="E1697" i="1"/>
  <c r="E1693" i="1"/>
  <c r="E1689" i="1"/>
  <c r="E1685" i="1"/>
  <c r="E1681" i="1"/>
  <c r="E1677" i="1"/>
  <c r="E1673" i="1"/>
  <c r="E1669" i="1"/>
  <c r="E1665" i="1"/>
  <c r="E1661" i="1"/>
  <c r="E1657" i="1"/>
  <c r="E1653" i="1"/>
  <c r="E1649" i="1"/>
  <c r="E1645" i="1"/>
  <c r="E1641" i="1"/>
  <c r="E1637" i="1"/>
  <c r="E1633" i="1"/>
  <c r="E1629" i="1"/>
  <c r="E1625" i="1"/>
  <c r="E1621" i="1"/>
  <c r="E1617" i="1"/>
  <c r="E1613" i="1"/>
  <c r="E1609" i="1"/>
  <c r="E1605" i="1"/>
  <c r="E14" i="1"/>
  <c r="E16" i="1"/>
  <c r="E18" i="1"/>
  <c r="E20" i="1"/>
  <c r="E22" i="1"/>
  <c r="E24" i="1"/>
  <c r="E26" i="1"/>
  <c r="E28" i="1"/>
  <c r="E30" i="1"/>
  <c r="E32" i="1"/>
  <c r="E34" i="1"/>
  <c r="E36" i="1"/>
  <c r="E38" i="1"/>
  <c r="E40" i="1"/>
  <c r="E42" i="1"/>
  <c r="E44" i="1"/>
  <c r="E46" i="1"/>
  <c r="E48" i="1"/>
  <c r="E50" i="1"/>
  <c r="E52" i="1"/>
  <c r="E54" i="1"/>
  <c r="E56" i="1"/>
  <c r="E58" i="1"/>
  <c r="E60" i="1"/>
  <c r="E62" i="1"/>
  <c r="E64" i="1"/>
  <c r="E66" i="1"/>
  <c r="E68" i="1"/>
  <c r="E70" i="1"/>
  <c r="E72" i="1"/>
  <c r="E74" i="1"/>
  <c r="E76" i="1"/>
  <c r="E78" i="1"/>
  <c r="E80" i="1"/>
  <c r="E82" i="1"/>
  <c r="E84" i="1"/>
  <c r="E86" i="1"/>
  <c r="E88" i="1"/>
  <c r="E90" i="1"/>
  <c r="E92" i="1"/>
  <c r="E94" i="1"/>
  <c r="E96" i="1"/>
  <c r="E98" i="1"/>
  <c r="E100" i="1"/>
  <c r="E102" i="1"/>
  <c r="E104" i="1"/>
  <c r="E106" i="1"/>
  <c r="E108" i="1"/>
  <c r="E110" i="1"/>
  <c r="E112" i="1"/>
  <c r="E114" i="1"/>
  <c r="E116" i="1"/>
  <c r="E118" i="1"/>
  <c r="E120" i="1"/>
  <c r="E122" i="1"/>
  <c r="E124" i="1"/>
  <c r="E126" i="1"/>
  <c r="E128" i="1"/>
  <c r="E130" i="1"/>
  <c r="E132" i="1"/>
  <c r="E134" i="1"/>
  <c r="E136" i="1"/>
  <c r="E138" i="1"/>
  <c r="E140" i="1"/>
  <c r="E142" i="1"/>
  <c r="E144" i="1"/>
  <c r="E146" i="1"/>
  <c r="E148" i="1"/>
  <c r="E150" i="1"/>
  <c r="E152" i="1"/>
  <c r="E154" i="1"/>
  <c r="E156" i="1"/>
  <c r="E158" i="1"/>
  <c r="E160" i="1"/>
  <c r="E162" i="1"/>
  <c r="E164" i="1"/>
  <c r="E166" i="1"/>
  <c r="E168" i="1"/>
  <c r="E170" i="1"/>
  <c r="E172" i="1"/>
  <c r="E174" i="1"/>
  <c r="E176" i="1"/>
  <c r="E178" i="1"/>
  <c r="E180" i="1"/>
  <c r="E182" i="1"/>
  <c r="E15" i="1"/>
  <c r="E17" i="1"/>
  <c r="E19" i="1"/>
  <c r="E21" i="1"/>
  <c r="E23" i="1"/>
  <c r="E25" i="1"/>
  <c r="E27" i="1"/>
  <c r="E29" i="1"/>
  <c r="E31" i="1"/>
  <c r="E33" i="1"/>
  <c r="E35" i="1"/>
  <c r="E37" i="1"/>
  <c r="E39" i="1"/>
  <c r="E41" i="1"/>
  <c r="E43" i="1"/>
  <c r="E45" i="1"/>
  <c r="E47" i="1"/>
  <c r="E49" i="1"/>
  <c r="E51" i="1"/>
  <c r="E53" i="1"/>
  <c r="E55" i="1"/>
  <c r="E57" i="1"/>
  <c r="E59" i="1"/>
  <c r="E61" i="1"/>
  <c r="E63" i="1"/>
  <c r="E65" i="1"/>
  <c r="E67" i="1"/>
  <c r="E69" i="1"/>
  <c r="E71" i="1"/>
  <c r="E73" i="1"/>
  <c r="E75" i="1"/>
  <c r="E77" i="1"/>
  <c r="E79" i="1"/>
  <c r="E81" i="1"/>
  <c r="E83" i="1"/>
  <c r="E85" i="1"/>
  <c r="E87" i="1"/>
  <c r="E89" i="1"/>
  <c r="E91" i="1"/>
  <c r="E93" i="1"/>
  <c r="E95" i="1"/>
  <c r="E97" i="1"/>
  <c r="E99" i="1"/>
  <c r="E101" i="1"/>
  <c r="E103" i="1"/>
  <c r="E105" i="1"/>
  <c r="E107" i="1"/>
  <c r="E109" i="1"/>
  <c r="E111" i="1"/>
  <c r="E113" i="1"/>
  <c r="E115" i="1"/>
  <c r="E117" i="1"/>
  <c r="E119" i="1"/>
  <c r="E121" i="1"/>
  <c r="E123" i="1"/>
  <c r="E125" i="1"/>
  <c r="E127" i="1"/>
  <c r="E129" i="1"/>
  <c r="E131" i="1"/>
  <c r="E133" i="1"/>
  <c r="E135" i="1"/>
  <c r="E137" i="1"/>
  <c r="E139" i="1"/>
  <c r="E141" i="1"/>
  <c r="E143" i="1"/>
  <c r="E145" i="1"/>
  <c r="E147" i="1"/>
  <c r="E149" i="1"/>
  <c r="E151" i="1"/>
  <c r="E153" i="1"/>
  <c r="E155" i="1"/>
  <c r="E157" i="1"/>
  <c r="E159" i="1"/>
  <c r="E161" i="1"/>
  <c r="E163" i="1"/>
  <c r="E165" i="1"/>
  <c r="E167" i="1"/>
  <c r="E169" i="1"/>
  <c r="E171" i="1"/>
  <c r="E173" i="1"/>
  <c r="E175" i="1"/>
  <c r="E177" i="1"/>
  <c r="E179" i="1"/>
  <c r="E181" i="1"/>
  <c r="E183" i="1"/>
  <c r="E184" i="1"/>
  <c r="E186" i="1"/>
  <c r="E188" i="1"/>
  <c r="E190" i="1"/>
  <c r="E192" i="1"/>
  <c r="E194" i="1"/>
  <c r="E196" i="1"/>
  <c r="E198" i="1"/>
  <c r="E200" i="1"/>
  <c r="E202" i="1"/>
  <c r="E204" i="1"/>
  <c r="E206" i="1"/>
  <c r="E208" i="1"/>
  <c r="E210" i="1"/>
  <c r="E212" i="1"/>
  <c r="E214" i="1"/>
  <c r="E216" i="1"/>
  <c r="E218" i="1"/>
  <c r="E220" i="1"/>
  <c r="E222" i="1"/>
  <c r="E224" i="1"/>
  <c r="E226" i="1"/>
  <c r="E228" i="1"/>
  <c r="E230" i="1"/>
  <c r="E232" i="1"/>
  <c r="E234" i="1"/>
  <c r="E236" i="1"/>
  <c r="E238" i="1"/>
  <c r="E240" i="1"/>
  <c r="E242" i="1"/>
  <c r="E244" i="1"/>
  <c r="E246" i="1"/>
  <c r="E248" i="1"/>
  <c r="E250" i="1"/>
  <c r="E252" i="1"/>
  <c r="E254" i="1"/>
  <c r="E256" i="1"/>
  <c r="E258" i="1"/>
  <c r="E260" i="1"/>
  <c r="E262" i="1"/>
  <c r="E264" i="1"/>
  <c r="E266" i="1"/>
  <c r="E268" i="1"/>
  <c r="E270" i="1"/>
  <c r="E272" i="1"/>
  <c r="E274" i="1"/>
  <c r="E276" i="1"/>
  <c r="E278" i="1"/>
  <c r="E280" i="1"/>
  <c r="E282" i="1"/>
  <c r="E284" i="1"/>
  <c r="E286" i="1"/>
  <c r="E288" i="1"/>
  <c r="E290" i="1"/>
  <c r="E292" i="1"/>
  <c r="E294" i="1"/>
  <c r="E296" i="1"/>
  <c r="E298" i="1"/>
  <c r="E300" i="1"/>
  <c r="E302" i="1"/>
  <c r="E304" i="1"/>
  <c r="E306" i="1"/>
  <c r="E308" i="1"/>
  <c r="E310" i="1"/>
  <c r="E312" i="1"/>
  <c r="E314" i="1"/>
  <c r="E316" i="1"/>
  <c r="E318" i="1"/>
  <c r="E320" i="1"/>
  <c r="E322" i="1"/>
  <c r="E324" i="1"/>
  <c r="E326" i="1"/>
  <c r="E328" i="1"/>
  <c r="E330" i="1"/>
  <c r="E332" i="1"/>
  <c r="E334" i="1"/>
  <c r="E336" i="1"/>
  <c r="E338" i="1"/>
  <c r="E340" i="1"/>
  <c r="E342" i="1"/>
  <c r="E344" i="1"/>
  <c r="E346" i="1"/>
  <c r="E348" i="1"/>
  <c r="E350" i="1"/>
  <c r="E352" i="1"/>
  <c r="E354" i="1"/>
  <c r="E185" i="1"/>
  <c r="E187" i="1"/>
  <c r="E189" i="1"/>
  <c r="E191" i="1"/>
  <c r="E193" i="1"/>
  <c r="E195" i="1"/>
  <c r="E197" i="1"/>
  <c r="E199" i="1"/>
  <c r="E201" i="1"/>
  <c r="E203" i="1"/>
  <c r="E205" i="1"/>
  <c r="E207" i="1"/>
  <c r="E209" i="1"/>
  <c r="E211" i="1"/>
  <c r="E213" i="1"/>
  <c r="E215" i="1"/>
  <c r="E217" i="1"/>
  <c r="E219" i="1"/>
  <c r="E221" i="1"/>
  <c r="E223" i="1"/>
  <c r="E225" i="1"/>
  <c r="E227" i="1"/>
  <c r="E229" i="1"/>
  <c r="E231" i="1"/>
  <c r="E233" i="1"/>
  <c r="E235" i="1"/>
  <c r="E237" i="1"/>
  <c r="E239" i="1"/>
  <c r="E241" i="1"/>
  <c r="E243" i="1"/>
  <c r="E245" i="1"/>
  <c r="E247" i="1"/>
  <c r="E249" i="1"/>
  <c r="E251" i="1"/>
  <c r="E253" i="1"/>
  <c r="E255" i="1"/>
  <c r="E257" i="1"/>
  <c r="E259" i="1"/>
  <c r="E261" i="1"/>
  <c r="E263" i="1"/>
  <c r="E265" i="1"/>
  <c r="E267" i="1"/>
  <c r="E269" i="1"/>
  <c r="E271" i="1"/>
  <c r="E273" i="1"/>
  <c r="E275" i="1"/>
  <c r="E277" i="1"/>
  <c r="E279" i="1"/>
  <c r="E281" i="1"/>
  <c r="E283" i="1"/>
  <c r="E285" i="1"/>
  <c r="E287" i="1"/>
  <c r="E289" i="1"/>
  <c r="E291" i="1"/>
  <c r="E293" i="1"/>
  <c r="E295" i="1"/>
  <c r="E297" i="1"/>
  <c r="E299" i="1"/>
  <c r="E301" i="1"/>
  <c r="E303" i="1"/>
  <c r="E305" i="1"/>
  <c r="E307" i="1"/>
  <c r="E309" i="1"/>
  <c r="E311" i="1"/>
  <c r="E313" i="1"/>
  <c r="E315" i="1"/>
  <c r="E317" i="1"/>
  <c r="E319" i="1"/>
  <c r="E321" i="1"/>
  <c r="E323" i="1"/>
  <c r="E325" i="1"/>
  <c r="E327" i="1"/>
  <c r="E329" i="1"/>
  <c r="E331" i="1"/>
  <c r="E333" i="1"/>
  <c r="E335" i="1"/>
  <c r="E337" i="1"/>
  <c r="E339" i="1"/>
  <c r="E341" i="1"/>
  <c r="E343" i="1"/>
  <c r="E345" i="1"/>
  <c r="E347" i="1"/>
  <c r="E349" i="1"/>
  <c r="E351" i="1"/>
  <c r="E353" i="1"/>
  <c r="E355" i="1"/>
  <c r="E357" i="1"/>
  <c r="E359" i="1"/>
  <c r="E361" i="1"/>
  <c r="E363" i="1"/>
  <c r="E365" i="1"/>
  <c r="E367" i="1"/>
  <c r="E369" i="1"/>
  <c r="E371" i="1"/>
  <c r="E373" i="1"/>
  <c r="E375" i="1"/>
  <c r="E377" i="1"/>
  <c r="E379" i="1"/>
  <c r="E381" i="1"/>
  <c r="E383" i="1"/>
  <c r="E385" i="1"/>
  <c r="E387" i="1"/>
  <c r="E389" i="1"/>
  <c r="E391" i="1"/>
  <c r="E393" i="1"/>
  <c r="E395" i="1"/>
  <c r="E397" i="1"/>
  <c r="E399" i="1"/>
  <c r="E401" i="1"/>
  <c r="E403" i="1"/>
  <c r="E405" i="1"/>
  <c r="E407" i="1"/>
  <c r="E409" i="1"/>
  <c r="E411" i="1"/>
  <c r="E413" i="1"/>
  <c r="E415" i="1"/>
  <c r="E417" i="1"/>
  <c r="E419" i="1"/>
  <c r="E421" i="1"/>
  <c r="E423" i="1"/>
  <c r="E425" i="1"/>
  <c r="E427" i="1"/>
  <c r="E429" i="1"/>
  <c r="E431" i="1"/>
  <c r="E433" i="1"/>
  <c r="E435" i="1"/>
  <c r="E437" i="1"/>
  <c r="E439" i="1"/>
  <c r="E441" i="1"/>
  <c r="E443" i="1"/>
  <c r="E445" i="1"/>
  <c r="E447" i="1"/>
  <c r="E449" i="1"/>
  <c r="E451" i="1"/>
  <c r="E453" i="1"/>
  <c r="E455" i="1"/>
  <c r="E457" i="1"/>
  <c r="E459" i="1"/>
  <c r="E461" i="1"/>
  <c r="E463" i="1"/>
  <c r="E465" i="1"/>
  <c r="E467" i="1"/>
  <c r="E469" i="1"/>
  <c r="E471" i="1"/>
  <c r="E473" i="1"/>
  <c r="E475" i="1"/>
  <c r="E477" i="1"/>
  <c r="E479" i="1"/>
  <c r="E481" i="1"/>
  <c r="E483" i="1"/>
  <c r="E485" i="1"/>
  <c r="E487" i="1"/>
  <c r="E489" i="1"/>
  <c r="E491" i="1"/>
  <c r="E493" i="1"/>
  <c r="E495" i="1"/>
  <c r="E497" i="1"/>
  <c r="E499" i="1"/>
  <c r="E501" i="1"/>
  <c r="E503" i="1"/>
  <c r="E505" i="1"/>
  <c r="E507" i="1"/>
  <c r="E509" i="1"/>
  <c r="E511" i="1"/>
  <c r="E513" i="1"/>
  <c r="E515" i="1"/>
  <c r="E517" i="1"/>
  <c r="E519" i="1"/>
  <c r="E521" i="1"/>
  <c r="E523" i="1"/>
  <c r="E525" i="1"/>
  <c r="E527" i="1"/>
  <c r="E529" i="1"/>
  <c r="E531" i="1"/>
  <c r="E533" i="1"/>
  <c r="E535" i="1"/>
  <c r="E537" i="1"/>
  <c r="E539" i="1"/>
  <c r="E541" i="1"/>
  <c r="E543" i="1"/>
  <c r="E545" i="1"/>
  <c r="E547" i="1"/>
  <c r="E549" i="1"/>
  <c r="E551" i="1"/>
  <c r="E553" i="1"/>
  <c r="E555" i="1"/>
  <c r="E557" i="1"/>
  <c r="E559" i="1"/>
  <c r="E561" i="1"/>
  <c r="E563" i="1"/>
  <c r="E565" i="1"/>
  <c r="E567" i="1"/>
  <c r="E569" i="1"/>
  <c r="E571" i="1"/>
  <c r="E573" i="1"/>
  <c r="E575" i="1"/>
  <c r="E577" i="1"/>
  <c r="E579" i="1"/>
  <c r="E581" i="1"/>
  <c r="E583" i="1"/>
  <c r="E585" i="1"/>
  <c r="E587" i="1"/>
  <c r="E589" i="1"/>
  <c r="E591" i="1"/>
  <c r="E593" i="1"/>
  <c r="E595" i="1"/>
  <c r="E597" i="1"/>
  <c r="E599" i="1"/>
  <c r="E601" i="1"/>
  <c r="E603" i="1"/>
  <c r="E605" i="1"/>
  <c r="E607" i="1"/>
  <c r="E609" i="1"/>
  <c r="E611" i="1"/>
  <c r="E613" i="1"/>
  <c r="E615" i="1"/>
  <c r="E617" i="1"/>
  <c r="E619" i="1"/>
  <c r="E621" i="1"/>
  <c r="E623" i="1"/>
  <c r="E625" i="1"/>
  <c r="E627" i="1"/>
  <c r="E629" i="1"/>
  <c r="E631" i="1"/>
  <c r="E633" i="1"/>
  <c r="E635" i="1"/>
  <c r="E637" i="1"/>
  <c r="E639" i="1"/>
  <c r="E641" i="1"/>
  <c r="E643" i="1"/>
  <c r="E645" i="1"/>
  <c r="E647" i="1"/>
  <c r="E649" i="1"/>
  <c r="E651" i="1"/>
  <c r="E653" i="1"/>
  <c r="E655" i="1"/>
  <c r="E657" i="1"/>
  <c r="E659" i="1"/>
  <c r="E661" i="1"/>
  <c r="E663" i="1"/>
  <c r="E665" i="1"/>
  <c r="E667" i="1"/>
  <c r="E669" i="1"/>
  <c r="E671" i="1"/>
  <c r="E673" i="1"/>
  <c r="E675" i="1"/>
  <c r="E677" i="1"/>
  <c r="E679" i="1"/>
  <c r="E681" i="1"/>
  <c r="E683" i="1"/>
  <c r="E685" i="1"/>
  <c r="E687" i="1"/>
  <c r="E689" i="1"/>
  <c r="E691" i="1"/>
  <c r="E693" i="1"/>
  <c r="E356" i="1"/>
  <c r="E358" i="1"/>
  <c r="E360" i="1"/>
  <c r="E362" i="1"/>
  <c r="E364" i="1"/>
  <c r="E366" i="1"/>
  <c r="E368" i="1"/>
  <c r="E370" i="1"/>
  <c r="E372" i="1"/>
  <c r="E374" i="1"/>
  <c r="E376" i="1"/>
  <c r="E378" i="1"/>
  <c r="E380" i="1"/>
  <c r="E382" i="1"/>
  <c r="E384" i="1"/>
  <c r="E386" i="1"/>
  <c r="E388" i="1"/>
  <c r="E390" i="1"/>
  <c r="E392" i="1"/>
  <c r="E394" i="1"/>
  <c r="E396" i="1"/>
  <c r="E398" i="1"/>
  <c r="E400" i="1"/>
  <c r="E402" i="1"/>
  <c r="E404" i="1"/>
  <c r="E406" i="1"/>
  <c r="E408" i="1"/>
  <c r="E410" i="1"/>
  <c r="E412" i="1"/>
  <c r="E414" i="1"/>
  <c r="E416" i="1"/>
  <c r="E418" i="1"/>
  <c r="E420" i="1"/>
  <c r="E422" i="1"/>
  <c r="E424" i="1"/>
  <c r="E426" i="1"/>
  <c r="E428" i="1"/>
  <c r="E430" i="1"/>
  <c r="E432" i="1"/>
  <c r="E434" i="1"/>
  <c r="E436" i="1"/>
  <c r="E438" i="1"/>
  <c r="E440" i="1"/>
  <c r="E442" i="1"/>
  <c r="E444" i="1"/>
  <c r="E446" i="1"/>
  <c r="E448" i="1"/>
  <c r="E450" i="1"/>
  <c r="E452" i="1"/>
  <c r="E454" i="1"/>
  <c r="E456" i="1"/>
  <c r="E458" i="1"/>
  <c r="E460" i="1"/>
  <c r="E462" i="1"/>
  <c r="E464" i="1"/>
  <c r="E466" i="1"/>
  <c r="E468" i="1"/>
  <c r="E470" i="1"/>
  <c r="E472" i="1"/>
  <c r="E474" i="1"/>
  <c r="E476" i="1"/>
  <c r="E478" i="1"/>
  <c r="E480" i="1"/>
  <c r="E482" i="1"/>
  <c r="E484" i="1"/>
  <c r="E486" i="1"/>
  <c r="E488" i="1"/>
  <c r="E490" i="1"/>
  <c r="E492" i="1"/>
  <c r="E494" i="1"/>
  <c r="E496" i="1"/>
  <c r="E498" i="1"/>
  <c r="E500" i="1"/>
  <c r="E502" i="1"/>
  <c r="E504" i="1"/>
  <c r="E506" i="1"/>
  <c r="E508" i="1"/>
  <c r="E510" i="1"/>
  <c r="E512" i="1"/>
  <c r="E514" i="1"/>
  <c r="E516" i="1"/>
  <c r="E518" i="1"/>
  <c r="E520" i="1"/>
  <c r="E522" i="1"/>
  <c r="E524" i="1"/>
  <c r="E526" i="1"/>
  <c r="E528" i="1"/>
  <c r="E530" i="1"/>
  <c r="E532" i="1"/>
  <c r="E534" i="1"/>
  <c r="E536" i="1"/>
  <c r="E538" i="1"/>
  <c r="E540" i="1"/>
  <c r="E542" i="1"/>
  <c r="E544" i="1"/>
  <c r="E546" i="1"/>
  <c r="E548" i="1"/>
  <c r="E550" i="1"/>
  <c r="E552" i="1"/>
  <c r="E554" i="1"/>
  <c r="E556" i="1"/>
  <c r="E558" i="1"/>
  <c r="E560" i="1"/>
  <c r="E562" i="1"/>
  <c r="E564" i="1"/>
  <c r="E566" i="1"/>
  <c r="E568" i="1"/>
  <c r="E570" i="1"/>
  <c r="E572" i="1"/>
  <c r="E574" i="1"/>
  <c r="E576" i="1"/>
  <c r="E578" i="1"/>
  <c r="E580" i="1"/>
  <c r="E582" i="1"/>
  <c r="E584" i="1"/>
  <c r="E586" i="1"/>
  <c r="E588" i="1"/>
  <c r="E590" i="1"/>
  <c r="E592" i="1"/>
  <c r="E594" i="1"/>
  <c r="E596" i="1"/>
  <c r="E598" i="1"/>
  <c r="E600" i="1"/>
  <c r="E602" i="1"/>
  <c r="E604" i="1"/>
  <c r="E606" i="1"/>
  <c r="E608" i="1"/>
  <c r="E610" i="1"/>
  <c r="E612" i="1"/>
  <c r="E614" i="1"/>
  <c r="E616" i="1"/>
  <c r="E618" i="1"/>
  <c r="E620" i="1"/>
  <c r="E622" i="1"/>
  <c r="E624" i="1"/>
  <c r="E626" i="1"/>
  <c r="E628" i="1"/>
  <c r="E630" i="1"/>
  <c r="E632" i="1"/>
  <c r="E634" i="1"/>
  <c r="E636" i="1"/>
  <c r="E638" i="1"/>
  <c r="E640" i="1"/>
  <c r="E642" i="1"/>
  <c r="E644" i="1"/>
  <c r="E646" i="1"/>
  <c r="E648" i="1"/>
  <c r="E650" i="1"/>
  <c r="E652" i="1"/>
  <c r="E654" i="1"/>
  <c r="E656" i="1"/>
  <c r="E658" i="1"/>
  <c r="E660" i="1"/>
  <c r="E662" i="1"/>
  <c r="E664" i="1"/>
  <c r="E666" i="1"/>
  <c r="E668" i="1"/>
  <c r="E670" i="1"/>
  <c r="E672" i="1"/>
  <c r="E674" i="1"/>
  <c r="E676" i="1"/>
  <c r="E678" i="1"/>
  <c r="E680" i="1"/>
  <c r="E682" i="1"/>
  <c r="E684" i="1"/>
  <c r="E686" i="1"/>
  <c r="E688" i="1"/>
  <c r="E690" i="1"/>
  <c r="E692" i="1"/>
  <c r="E694" i="1"/>
  <c r="E695" i="1"/>
  <c r="E697" i="1"/>
  <c r="E699" i="1"/>
  <c r="E701" i="1"/>
  <c r="E703" i="1"/>
  <c r="E705" i="1"/>
  <c r="E707" i="1"/>
  <c r="E709" i="1"/>
  <c r="E711" i="1"/>
  <c r="E713" i="1"/>
  <c r="E715" i="1"/>
  <c r="E717" i="1"/>
  <c r="E719" i="1"/>
  <c r="E721" i="1"/>
  <c r="E723" i="1"/>
  <c r="E725" i="1"/>
  <c r="E727" i="1"/>
  <c r="E729" i="1"/>
  <c r="E731" i="1"/>
  <c r="E733" i="1"/>
  <c r="E735" i="1"/>
  <c r="E737" i="1"/>
  <c r="E739" i="1"/>
  <c r="E741" i="1"/>
  <c r="E743" i="1"/>
  <c r="E745" i="1"/>
  <c r="E747" i="1"/>
  <c r="E749" i="1"/>
  <c r="E751" i="1"/>
  <c r="E753" i="1"/>
  <c r="E755" i="1"/>
  <c r="E757" i="1"/>
  <c r="E759" i="1"/>
  <c r="E761" i="1"/>
  <c r="E763" i="1"/>
  <c r="E765" i="1"/>
  <c r="E767" i="1"/>
  <c r="E769" i="1"/>
  <c r="E771" i="1"/>
  <c r="E773" i="1"/>
  <c r="E775" i="1"/>
  <c r="E777" i="1"/>
  <c r="E779" i="1"/>
  <c r="E781" i="1"/>
  <c r="E783" i="1"/>
  <c r="E785" i="1"/>
  <c r="E787" i="1"/>
  <c r="E789" i="1"/>
  <c r="E791" i="1"/>
  <c r="E793" i="1"/>
  <c r="E795" i="1"/>
  <c r="E797" i="1"/>
  <c r="E799" i="1"/>
  <c r="E801" i="1"/>
  <c r="E803" i="1"/>
  <c r="E805" i="1"/>
  <c r="E807" i="1"/>
  <c r="E809" i="1"/>
  <c r="E811" i="1"/>
  <c r="E813" i="1"/>
  <c r="E815" i="1"/>
  <c r="E817" i="1"/>
  <c r="E819" i="1"/>
  <c r="E821" i="1"/>
  <c r="E823" i="1"/>
  <c r="E825" i="1"/>
  <c r="E827" i="1"/>
  <c r="E829" i="1"/>
  <c r="E831" i="1"/>
  <c r="E833" i="1"/>
  <c r="E835" i="1"/>
  <c r="E837" i="1"/>
  <c r="E839" i="1"/>
  <c r="E841" i="1"/>
  <c r="E843" i="1"/>
  <c r="E845" i="1"/>
  <c r="E847" i="1"/>
  <c r="E849" i="1"/>
  <c r="E851" i="1"/>
  <c r="E853" i="1"/>
  <c r="E855" i="1"/>
  <c r="E857" i="1"/>
  <c r="E859" i="1"/>
  <c r="E861" i="1"/>
  <c r="E863" i="1"/>
  <c r="E865" i="1"/>
  <c r="E867" i="1"/>
  <c r="E869" i="1"/>
  <c r="E871" i="1"/>
  <c r="E873" i="1"/>
  <c r="E875" i="1"/>
  <c r="E877" i="1"/>
  <c r="E879" i="1"/>
  <c r="E881" i="1"/>
  <c r="E883" i="1"/>
  <c r="E885" i="1"/>
  <c r="E887" i="1"/>
  <c r="E889" i="1"/>
  <c r="E891" i="1"/>
  <c r="E893" i="1"/>
  <c r="E895" i="1"/>
  <c r="E897" i="1"/>
  <c r="E899" i="1"/>
  <c r="E901" i="1"/>
  <c r="E903" i="1"/>
  <c r="E905" i="1"/>
  <c r="E907" i="1"/>
  <c r="E909" i="1"/>
  <c r="E911" i="1"/>
  <c r="E913" i="1"/>
  <c r="E915" i="1"/>
  <c r="E917" i="1"/>
  <c r="E919" i="1"/>
  <c r="E921" i="1"/>
  <c r="E923" i="1"/>
  <c r="E925" i="1"/>
  <c r="E927" i="1"/>
  <c r="E929" i="1"/>
  <c r="E931" i="1"/>
  <c r="E933" i="1"/>
  <c r="E935" i="1"/>
  <c r="E937" i="1"/>
  <c r="E939" i="1"/>
  <c r="E941" i="1"/>
  <c r="E943" i="1"/>
  <c r="E945" i="1"/>
  <c r="E947" i="1"/>
  <c r="E949" i="1"/>
  <c r="E951" i="1"/>
  <c r="E953" i="1"/>
  <c r="E955" i="1"/>
  <c r="E957" i="1"/>
  <c r="E959" i="1"/>
  <c r="E961" i="1"/>
  <c r="E963" i="1"/>
  <c r="E965" i="1"/>
  <c r="E967" i="1"/>
  <c r="E969" i="1"/>
  <c r="E971" i="1"/>
  <c r="E973" i="1"/>
  <c r="E975" i="1"/>
  <c r="E977" i="1"/>
  <c r="E979" i="1"/>
  <c r="E981" i="1"/>
  <c r="E983" i="1"/>
  <c r="E985" i="1"/>
  <c r="E987" i="1"/>
  <c r="E989" i="1"/>
  <c r="E991" i="1"/>
  <c r="E993" i="1"/>
  <c r="E995" i="1"/>
  <c r="E997" i="1"/>
  <c r="E999" i="1"/>
  <c r="E1001" i="1"/>
  <c r="E1003" i="1"/>
  <c r="E1005" i="1"/>
  <c r="E1007" i="1"/>
  <c r="E1009" i="1"/>
  <c r="E1011" i="1"/>
  <c r="E1013" i="1"/>
  <c r="E1015" i="1"/>
  <c r="E696" i="1"/>
  <c r="E698" i="1"/>
  <c r="E700" i="1"/>
  <c r="E702" i="1"/>
  <c r="E704" i="1"/>
  <c r="E706" i="1"/>
  <c r="E708" i="1"/>
  <c r="E710" i="1"/>
  <c r="E712" i="1"/>
  <c r="E714" i="1"/>
  <c r="E716" i="1"/>
  <c r="E718" i="1"/>
  <c r="E720" i="1"/>
  <c r="E722" i="1"/>
  <c r="E724" i="1"/>
  <c r="E726" i="1"/>
  <c r="E728" i="1"/>
  <c r="E730" i="1"/>
  <c r="E732" i="1"/>
  <c r="E734" i="1"/>
  <c r="E736" i="1"/>
  <c r="E738" i="1"/>
  <c r="E740" i="1"/>
  <c r="E742" i="1"/>
  <c r="E744" i="1"/>
  <c r="E746" i="1"/>
  <c r="E748" i="1"/>
  <c r="E750" i="1"/>
  <c r="E752" i="1"/>
  <c r="E754" i="1"/>
  <c r="E756" i="1"/>
  <c r="E758" i="1"/>
  <c r="E760" i="1"/>
  <c r="E762" i="1"/>
  <c r="E764" i="1"/>
  <c r="E766" i="1"/>
  <c r="E768" i="1"/>
  <c r="E770" i="1"/>
  <c r="E772" i="1"/>
  <c r="E774" i="1"/>
  <c r="E776" i="1"/>
  <c r="E778" i="1"/>
  <c r="E780" i="1"/>
  <c r="E782" i="1"/>
  <c r="E784" i="1"/>
  <c r="E786" i="1"/>
  <c r="E788" i="1"/>
  <c r="E790" i="1"/>
  <c r="E792" i="1"/>
  <c r="E794" i="1"/>
  <c r="E796" i="1"/>
  <c r="E798" i="1"/>
  <c r="E800" i="1"/>
  <c r="E802" i="1"/>
  <c r="E804" i="1"/>
  <c r="E806" i="1"/>
  <c r="E808" i="1"/>
  <c r="E810" i="1"/>
  <c r="E812" i="1"/>
  <c r="E814" i="1"/>
  <c r="E816" i="1"/>
  <c r="E818" i="1"/>
  <c r="E820" i="1"/>
  <c r="E822" i="1"/>
  <c r="E824" i="1"/>
  <c r="E826" i="1"/>
  <c r="E828" i="1"/>
  <c r="E830" i="1"/>
  <c r="E832" i="1"/>
  <c r="E834" i="1"/>
  <c r="E836" i="1"/>
  <c r="E838" i="1"/>
  <c r="E840" i="1"/>
  <c r="E842" i="1"/>
  <c r="E844" i="1"/>
  <c r="E846" i="1"/>
  <c r="E848" i="1"/>
  <c r="E850" i="1"/>
  <c r="E852" i="1"/>
  <c r="E854" i="1"/>
  <c r="E856" i="1"/>
  <c r="E858" i="1"/>
  <c r="E860" i="1"/>
  <c r="E862" i="1"/>
  <c r="E864" i="1"/>
  <c r="E866" i="1"/>
  <c r="E868" i="1"/>
  <c r="E870" i="1"/>
  <c r="E872" i="1"/>
  <c r="E874" i="1"/>
  <c r="E876" i="1"/>
  <c r="E878" i="1"/>
  <c r="E880" i="1"/>
  <c r="E882" i="1"/>
  <c r="E884" i="1"/>
  <c r="E886" i="1"/>
  <c r="E888" i="1"/>
  <c r="E890" i="1"/>
  <c r="E892" i="1"/>
  <c r="E894" i="1"/>
  <c r="E896" i="1"/>
  <c r="E898" i="1"/>
  <c r="E900" i="1"/>
  <c r="E902" i="1"/>
  <c r="E904" i="1"/>
  <c r="E906" i="1"/>
  <c r="E908" i="1"/>
  <c r="E910" i="1"/>
  <c r="E912" i="1"/>
  <c r="E914" i="1"/>
  <c r="E916" i="1"/>
  <c r="E918" i="1"/>
  <c r="E920" i="1"/>
  <c r="E922" i="1"/>
  <c r="E924" i="1"/>
  <c r="E926" i="1"/>
  <c r="E928" i="1"/>
  <c r="E930" i="1"/>
  <c r="E932" i="1"/>
  <c r="E934" i="1"/>
  <c r="E936" i="1"/>
  <c r="E938" i="1"/>
  <c r="E940" i="1"/>
  <c r="E942" i="1"/>
  <c r="E944" i="1"/>
  <c r="E946" i="1"/>
  <c r="E948" i="1"/>
  <c r="E950" i="1"/>
  <c r="E952" i="1"/>
  <c r="E954" i="1"/>
  <c r="E956" i="1"/>
  <c r="E958" i="1"/>
  <c r="E960" i="1"/>
  <c r="E962" i="1"/>
  <c r="E964" i="1"/>
  <c r="E966" i="1"/>
  <c r="E968" i="1"/>
  <c r="E970" i="1"/>
  <c r="E972" i="1"/>
  <c r="E974" i="1"/>
  <c r="E976" i="1"/>
  <c r="E978" i="1"/>
  <c r="E980" i="1"/>
  <c r="E982" i="1"/>
  <c r="E984" i="1"/>
  <c r="E986" i="1"/>
  <c r="E988" i="1"/>
  <c r="E990" i="1"/>
  <c r="E992" i="1"/>
  <c r="E994" i="1"/>
  <c r="E996" i="1"/>
  <c r="E998" i="1"/>
  <c r="E1000" i="1"/>
  <c r="E1002" i="1"/>
  <c r="E1004" i="1"/>
  <c r="E1006" i="1"/>
  <c r="E1008" i="1"/>
  <c r="E1010" i="1"/>
  <c r="E1012" i="1"/>
  <c r="E1014" i="1"/>
  <c r="E1016" i="1"/>
  <c r="E1018" i="1"/>
  <c r="E1020" i="1"/>
  <c r="E1022" i="1"/>
  <c r="E1024" i="1"/>
  <c r="E1026" i="1"/>
  <c r="E1028" i="1"/>
  <c r="E1030" i="1"/>
  <c r="E1032" i="1"/>
  <c r="E1034" i="1"/>
  <c r="E1017" i="1"/>
  <c r="E1021" i="1"/>
  <c r="E1025" i="1"/>
  <c r="E1029" i="1"/>
  <c r="E1033" i="1"/>
  <c r="E1036" i="1"/>
  <c r="E1038" i="1"/>
  <c r="E1040" i="1"/>
  <c r="E1042" i="1"/>
  <c r="E1044" i="1"/>
  <c r="E1046" i="1"/>
  <c r="E1048" i="1"/>
  <c r="E1050" i="1"/>
  <c r="E1052" i="1"/>
  <c r="E1054" i="1"/>
  <c r="E1056" i="1"/>
  <c r="E1058" i="1"/>
  <c r="E1060" i="1"/>
  <c r="E1062" i="1"/>
  <c r="E1064" i="1"/>
  <c r="E1066" i="1"/>
  <c r="E1068" i="1"/>
  <c r="E1070" i="1"/>
  <c r="E1072" i="1"/>
  <c r="E1074" i="1"/>
  <c r="E1076" i="1"/>
  <c r="E1078" i="1"/>
  <c r="E1080" i="1"/>
  <c r="E1082" i="1"/>
  <c r="E1084" i="1"/>
  <c r="E1086" i="1"/>
  <c r="E1088" i="1"/>
  <c r="E1090" i="1"/>
  <c r="E1092" i="1"/>
  <c r="E1094" i="1"/>
  <c r="E1096" i="1"/>
  <c r="E1098" i="1"/>
  <c r="E1100" i="1"/>
  <c r="E1102" i="1"/>
  <c r="E1104" i="1"/>
  <c r="E1106" i="1"/>
  <c r="E1108" i="1"/>
  <c r="E1110" i="1"/>
  <c r="E1112" i="1"/>
  <c r="E1114" i="1"/>
  <c r="E1116" i="1"/>
  <c r="E1118" i="1"/>
  <c r="E1120" i="1"/>
  <c r="E1122" i="1"/>
  <c r="E1124" i="1"/>
  <c r="E1126" i="1"/>
  <c r="E1128" i="1"/>
  <c r="E1130" i="1"/>
  <c r="E1132" i="1"/>
  <c r="E1134" i="1"/>
  <c r="E1136" i="1"/>
  <c r="E1138" i="1"/>
  <c r="E1140" i="1"/>
  <c r="E1142" i="1"/>
  <c r="E1144" i="1"/>
  <c r="E1146" i="1"/>
  <c r="E1148" i="1"/>
  <c r="E1150" i="1"/>
  <c r="E1152" i="1"/>
  <c r="E1154" i="1"/>
  <c r="E1156" i="1"/>
  <c r="E1158" i="1"/>
  <c r="E1160" i="1"/>
  <c r="E1162" i="1"/>
  <c r="E1164" i="1"/>
  <c r="E1166" i="1"/>
  <c r="E1168" i="1"/>
  <c r="E1170" i="1"/>
  <c r="E1172" i="1"/>
  <c r="E1174" i="1"/>
  <c r="E1176" i="1"/>
  <c r="E1178" i="1"/>
  <c r="E1180" i="1"/>
  <c r="E1182" i="1"/>
  <c r="E1184" i="1"/>
  <c r="E1186" i="1"/>
  <c r="E1188" i="1"/>
  <c r="E1190" i="1"/>
  <c r="E1192" i="1"/>
  <c r="E1194" i="1"/>
  <c r="E1196" i="1"/>
  <c r="E1198" i="1"/>
  <c r="E1200" i="1"/>
  <c r="E1202" i="1"/>
  <c r="E1204" i="1"/>
  <c r="E1206" i="1"/>
  <c r="E1208" i="1"/>
  <c r="E1210" i="1"/>
  <c r="E1212" i="1"/>
  <c r="E1214" i="1"/>
  <c r="E1216" i="1"/>
  <c r="E1218" i="1"/>
  <c r="E1220" i="1"/>
  <c r="E1222" i="1"/>
  <c r="E1224" i="1"/>
  <c r="E1226" i="1"/>
  <c r="E1228" i="1"/>
  <c r="E1230" i="1"/>
  <c r="E1232" i="1"/>
  <c r="E1234" i="1"/>
  <c r="E1236" i="1"/>
  <c r="E1238" i="1"/>
  <c r="E1240" i="1"/>
  <c r="E1242" i="1"/>
  <c r="E1244" i="1"/>
  <c r="E1246" i="1"/>
  <c r="E1248" i="1"/>
  <c r="E1250" i="1"/>
  <c r="E1252" i="1"/>
  <c r="E1254" i="1"/>
  <c r="E1256" i="1"/>
  <c r="E1258" i="1"/>
  <c r="E1260" i="1"/>
  <c r="E1262" i="1"/>
  <c r="E1264" i="1"/>
  <c r="E1266" i="1"/>
  <c r="E1268" i="1"/>
  <c r="E1270" i="1"/>
  <c r="E1272" i="1"/>
  <c r="E1274" i="1"/>
  <c r="E1276" i="1"/>
  <c r="E1278" i="1"/>
  <c r="E1280" i="1"/>
  <c r="E1282" i="1"/>
  <c r="E1284" i="1"/>
  <c r="E1286" i="1"/>
  <c r="E1288" i="1"/>
  <c r="E1290" i="1"/>
  <c r="E1292" i="1"/>
  <c r="E1294" i="1"/>
  <c r="E1296" i="1"/>
  <c r="E1298" i="1"/>
  <c r="E1300" i="1"/>
  <c r="E1302" i="1"/>
  <c r="E1304" i="1"/>
  <c r="E1306" i="1"/>
  <c r="E1308" i="1"/>
  <c r="E1310" i="1"/>
  <c r="E1312" i="1"/>
  <c r="E1314" i="1"/>
  <c r="E1316" i="1"/>
  <c r="E1318" i="1"/>
  <c r="E1320" i="1"/>
  <c r="E1322" i="1"/>
  <c r="E1324" i="1"/>
  <c r="E1326" i="1"/>
  <c r="E1328" i="1"/>
  <c r="E1330" i="1"/>
  <c r="E1332" i="1"/>
  <c r="E1334" i="1"/>
  <c r="E1336" i="1"/>
  <c r="E1338" i="1"/>
  <c r="E1340" i="1"/>
  <c r="E1342" i="1"/>
  <c r="E1344" i="1"/>
  <c r="E1346" i="1"/>
  <c r="E1348" i="1"/>
  <c r="E1350" i="1"/>
  <c r="E1352" i="1"/>
  <c r="E1354" i="1"/>
  <c r="E1356" i="1"/>
  <c r="E1358" i="1"/>
  <c r="E1360" i="1"/>
  <c r="E1362" i="1"/>
  <c r="E1364" i="1"/>
  <c r="E1366" i="1"/>
  <c r="E1368" i="1"/>
  <c r="E1370" i="1"/>
  <c r="E1372" i="1"/>
  <c r="E1374" i="1"/>
  <c r="E1376" i="1"/>
  <c r="E1378" i="1"/>
  <c r="E1380" i="1"/>
  <c r="E1382" i="1"/>
  <c r="E1384" i="1"/>
  <c r="E1386" i="1"/>
  <c r="E1388" i="1"/>
  <c r="E1390" i="1"/>
  <c r="E1392" i="1"/>
  <c r="E1394" i="1"/>
  <c r="E1396" i="1"/>
  <c r="E1398" i="1"/>
  <c r="E1400" i="1"/>
  <c r="E1402" i="1"/>
  <c r="E1404" i="1"/>
  <c r="E1406" i="1"/>
  <c r="E1408" i="1"/>
  <c r="E1410" i="1"/>
  <c r="E1412" i="1"/>
  <c r="E1414" i="1"/>
  <c r="E1416" i="1"/>
  <c r="E1418" i="1"/>
  <c r="E1420" i="1"/>
  <c r="E1422" i="1"/>
  <c r="E1424" i="1"/>
  <c r="E1426" i="1"/>
  <c r="E1428" i="1"/>
  <c r="E1430" i="1"/>
  <c r="E1432" i="1"/>
  <c r="E1434" i="1"/>
  <c r="E1436" i="1"/>
  <c r="E1438" i="1"/>
  <c r="E1440" i="1"/>
  <c r="E1442" i="1"/>
  <c r="E1444" i="1"/>
  <c r="E1446" i="1"/>
  <c r="E1448" i="1"/>
  <c r="E1450" i="1"/>
  <c r="E1452" i="1"/>
  <c r="E1454" i="1"/>
  <c r="E1456" i="1"/>
  <c r="E1458" i="1"/>
  <c r="E1460" i="1"/>
  <c r="E1462" i="1"/>
  <c r="E1464" i="1"/>
  <c r="E1466" i="1"/>
  <c r="E1468" i="1"/>
  <c r="E1470" i="1"/>
  <c r="E1472" i="1"/>
  <c r="E1474" i="1"/>
  <c r="E1476" i="1"/>
  <c r="E1478" i="1"/>
  <c r="E1480" i="1"/>
  <c r="E1482" i="1"/>
  <c r="E1484" i="1"/>
  <c r="E1486" i="1"/>
  <c r="E1488" i="1"/>
  <c r="E1490" i="1"/>
  <c r="E1492" i="1"/>
  <c r="E1494" i="1"/>
  <c r="E1496" i="1"/>
  <c r="E1498" i="1"/>
  <c r="E1500" i="1"/>
  <c r="E1502" i="1"/>
  <c r="E1504" i="1"/>
  <c r="E1506" i="1"/>
  <c r="E1508" i="1"/>
  <c r="E1510" i="1"/>
  <c r="E1512" i="1"/>
  <c r="E1514" i="1"/>
  <c r="E1516" i="1"/>
  <c r="E1518" i="1"/>
  <c r="E1520" i="1"/>
  <c r="E1522" i="1"/>
  <c r="E1524" i="1"/>
  <c r="E1526" i="1"/>
  <c r="E1528" i="1"/>
  <c r="E1530" i="1"/>
  <c r="E1532" i="1"/>
  <c r="E1534" i="1"/>
  <c r="E1536" i="1"/>
  <c r="E1538" i="1"/>
  <c r="E1540" i="1"/>
  <c r="E1542" i="1"/>
  <c r="E1544" i="1"/>
  <c r="E1546" i="1"/>
  <c r="E1548" i="1"/>
  <c r="E1550" i="1"/>
  <c r="E1552" i="1"/>
  <c r="E1554" i="1"/>
  <c r="E1556" i="1"/>
  <c r="E1558" i="1"/>
  <c r="E1560" i="1"/>
  <c r="E1562" i="1"/>
  <c r="E1564" i="1"/>
  <c r="E1566" i="1"/>
  <c r="E1568" i="1"/>
  <c r="E1570" i="1"/>
  <c r="E1572" i="1"/>
  <c r="E1574" i="1"/>
  <c r="E1576" i="1"/>
  <c r="E1578" i="1"/>
  <c r="E1580" i="1"/>
  <c r="E1582" i="1"/>
  <c r="E1584" i="1"/>
  <c r="E1586" i="1"/>
  <c r="E1588" i="1"/>
  <c r="E1590" i="1"/>
  <c r="E1592" i="1"/>
  <c r="E1594" i="1"/>
  <c r="E1596" i="1"/>
  <c r="E1598" i="1"/>
  <c r="E1600" i="1"/>
  <c r="E1602" i="1"/>
  <c r="E1604" i="1"/>
  <c r="E1606" i="1"/>
  <c r="E1608" i="1"/>
  <c r="E1610" i="1"/>
  <c r="E1612" i="1"/>
  <c r="E1614" i="1"/>
  <c r="E1616" i="1"/>
  <c r="E1618" i="1"/>
  <c r="E1620" i="1"/>
  <c r="E1622" i="1"/>
  <c r="E1624" i="1"/>
  <c r="E1626" i="1"/>
  <c r="E1628" i="1"/>
  <c r="E1630" i="1"/>
  <c r="E1632" i="1"/>
  <c r="E1634" i="1"/>
  <c r="E1636" i="1"/>
  <c r="E1638" i="1"/>
  <c r="E1640" i="1"/>
  <c r="E1642" i="1"/>
  <c r="E1644" i="1"/>
  <c r="E1646" i="1"/>
  <c r="E1648" i="1"/>
  <c r="E1650" i="1"/>
  <c r="E1652" i="1"/>
  <c r="E1654" i="1"/>
  <c r="E1656" i="1"/>
  <c r="E1658" i="1"/>
  <c r="E1660" i="1"/>
  <c r="E1662" i="1"/>
  <c r="E1664" i="1"/>
  <c r="E1666" i="1"/>
  <c r="E1668" i="1"/>
  <c r="E1670" i="1"/>
  <c r="E1672" i="1"/>
  <c r="E1674" i="1"/>
  <c r="E1676" i="1"/>
  <c r="E1678" i="1"/>
  <c r="E1680" i="1"/>
  <c r="E1682" i="1"/>
  <c r="E1684" i="1"/>
  <c r="E1686" i="1"/>
  <c r="E1688" i="1"/>
  <c r="E1690" i="1"/>
  <c r="E1692" i="1"/>
  <c r="E1694" i="1"/>
  <c r="E1696" i="1"/>
  <c r="E1698" i="1"/>
  <c r="E1700" i="1"/>
  <c r="E1702" i="1"/>
  <c r="E1704" i="1"/>
  <c r="E1706" i="1"/>
  <c r="E1019" i="1"/>
  <c r="E1023" i="1"/>
  <c r="E1027" i="1"/>
  <c r="E1031" i="1"/>
  <c r="E1035" i="1"/>
  <c r="E1037" i="1"/>
  <c r="E1039" i="1"/>
  <c r="E1041" i="1"/>
  <c r="E1043" i="1"/>
  <c r="E1045" i="1"/>
  <c r="E1047" i="1"/>
  <c r="E1049" i="1"/>
  <c r="E1051" i="1"/>
  <c r="E1053" i="1"/>
  <c r="E1055" i="1"/>
  <c r="E1057" i="1"/>
  <c r="E1059" i="1"/>
  <c r="E1061" i="1"/>
  <c r="E1063" i="1"/>
  <c r="E1065" i="1"/>
  <c r="E1067" i="1"/>
  <c r="E1069" i="1"/>
  <c r="E1071" i="1"/>
  <c r="E1073" i="1"/>
  <c r="E1075" i="1"/>
  <c r="E1077" i="1"/>
  <c r="E1079" i="1"/>
  <c r="E1081" i="1"/>
  <c r="E1083" i="1"/>
  <c r="E1085" i="1"/>
  <c r="E1087" i="1"/>
  <c r="E1089" i="1"/>
  <c r="E1091" i="1"/>
  <c r="E1093" i="1"/>
  <c r="E1095" i="1"/>
  <c r="E1097" i="1"/>
  <c r="E1099" i="1"/>
  <c r="E1101" i="1"/>
  <c r="E1103" i="1"/>
  <c r="E1105" i="1"/>
  <c r="E1107" i="1"/>
  <c r="E1109" i="1"/>
  <c r="E1111" i="1"/>
  <c r="E1113" i="1"/>
  <c r="E1115" i="1"/>
  <c r="E1117" i="1"/>
  <c r="E1119" i="1"/>
  <c r="E1121" i="1"/>
  <c r="E1123" i="1"/>
  <c r="E1125" i="1"/>
  <c r="E1127" i="1"/>
  <c r="E1129" i="1"/>
  <c r="E1131" i="1"/>
  <c r="E1133" i="1"/>
  <c r="E1135" i="1"/>
  <c r="E1137" i="1"/>
  <c r="E1139" i="1"/>
  <c r="E1141" i="1"/>
  <c r="E1143" i="1"/>
  <c r="E1145" i="1"/>
  <c r="E1147" i="1"/>
  <c r="E1149" i="1"/>
  <c r="E1151" i="1"/>
  <c r="E1153" i="1"/>
  <c r="E1155" i="1"/>
  <c r="E1157" i="1"/>
  <c r="E1159" i="1"/>
  <c r="E1161" i="1"/>
  <c r="E1163" i="1"/>
  <c r="E1165" i="1"/>
  <c r="E1167" i="1"/>
  <c r="E1169" i="1"/>
  <c r="E1171" i="1"/>
  <c r="E1173" i="1"/>
  <c r="E1175" i="1"/>
  <c r="E1177" i="1"/>
  <c r="E1179" i="1"/>
  <c r="E1181" i="1"/>
  <c r="E1183" i="1"/>
  <c r="E1185" i="1"/>
  <c r="E1187" i="1"/>
  <c r="E1189" i="1"/>
  <c r="E1191" i="1"/>
  <c r="E1193" i="1"/>
  <c r="E1195" i="1"/>
  <c r="E1197" i="1"/>
  <c r="E1199" i="1"/>
  <c r="E1201" i="1"/>
  <c r="E1203" i="1"/>
  <c r="E1205" i="1"/>
  <c r="E1207" i="1"/>
  <c r="E1209" i="1"/>
  <c r="E1211" i="1"/>
  <c r="E1213" i="1"/>
  <c r="E1215" i="1"/>
  <c r="E1217" i="1"/>
  <c r="E1219" i="1"/>
  <c r="E1221" i="1"/>
  <c r="E1223" i="1"/>
  <c r="E1225" i="1"/>
  <c r="E1227" i="1"/>
  <c r="E1229" i="1"/>
  <c r="E1231" i="1"/>
  <c r="E1233" i="1"/>
  <c r="E1235" i="1"/>
  <c r="E1237" i="1"/>
  <c r="E1239" i="1"/>
  <c r="E1241" i="1"/>
  <c r="E1243" i="1"/>
  <c r="E1245" i="1"/>
  <c r="E1247" i="1"/>
  <c r="E1249" i="1"/>
  <c r="E1251" i="1"/>
  <c r="E1253" i="1"/>
  <c r="E1255" i="1"/>
  <c r="E1257" i="1"/>
  <c r="E1259" i="1"/>
  <c r="E1261" i="1"/>
  <c r="E1263" i="1"/>
  <c r="E1265" i="1"/>
  <c r="E1267" i="1"/>
  <c r="E1269" i="1"/>
  <c r="E1271" i="1"/>
  <c r="E1273" i="1"/>
  <c r="E1275" i="1"/>
  <c r="E1277" i="1"/>
  <c r="E1279" i="1"/>
  <c r="E1281" i="1"/>
  <c r="E1283" i="1"/>
  <c r="E1285" i="1"/>
  <c r="E1287" i="1"/>
  <c r="E1289" i="1"/>
  <c r="E1291" i="1"/>
  <c r="E1293" i="1"/>
  <c r="E1295" i="1"/>
  <c r="E1297" i="1"/>
  <c r="E1299" i="1"/>
  <c r="E1301" i="1"/>
  <c r="E1303" i="1"/>
  <c r="E1305" i="1"/>
  <c r="E1307" i="1"/>
  <c r="E1309" i="1"/>
  <c r="E1311" i="1"/>
  <c r="E1313" i="1"/>
  <c r="E1315" i="1"/>
  <c r="E1317" i="1"/>
  <c r="E1319" i="1"/>
  <c r="E1321" i="1"/>
  <c r="E1323" i="1"/>
  <c r="E1325" i="1"/>
  <c r="E1327" i="1"/>
  <c r="E1329" i="1"/>
  <c r="E1331" i="1"/>
  <c r="E1333" i="1"/>
  <c r="E1335" i="1"/>
  <c r="E1337" i="1"/>
  <c r="E1339" i="1"/>
  <c r="E1341" i="1"/>
  <c r="E1343" i="1"/>
  <c r="E1345" i="1"/>
  <c r="E1347" i="1"/>
  <c r="E1349" i="1"/>
  <c r="E1351" i="1"/>
  <c r="E1353" i="1"/>
  <c r="E1355" i="1"/>
  <c r="E1357" i="1"/>
  <c r="E1359" i="1"/>
  <c r="E1361" i="1"/>
  <c r="E1363" i="1"/>
  <c r="E1365" i="1"/>
  <c r="E1367" i="1"/>
  <c r="E1369" i="1"/>
  <c r="E1371" i="1"/>
  <c r="E1373" i="1"/>
  <c r="E1375" i="1"/>
  <c r="E1377" i="1"/>
  <c r="E1379" i="1"/>
  <c r="E1381" i="1"/>
  <c r="E1383" i="1"/>
  <c r="E1385" i="1"/>
  <c r="E1387" i="1"/>
  <c r="E1389" i="1"/>
  <c r="E1391" i="1"/>
  <c r="E1393" i="1"/>
  <c r="E1395" i="1"/>
  <c r="E1397" i="1"/>
  <c r="E1399" i="1"/>
  <c r="E1401" i="1"/>
  <c r="E1403" i="1"/>
  <c r="E1405" i="1"/>
  <c r="E1407" i="1"/>
  <c r="E1409" i="1"/>
  <c r="E1411" i="1"/>
  <c r="E1413" i="1"/>
  <c r="E1415" i="1"/>
  <c r="E1417" i="1"/>
  <c r="E1419" i="1"/>
  <c r="E1421" i="1"/>
  <c r="E1423" i="1"/>
  <c r="E1425" i="1"/>
  <c r="E1427" i="1"/>
  <c r="E1429" i="1"/>
  <c r="E1431" i="1"/>
  <c r="E1433" i="1"/>
  <c r="E1435" i="1"/>
  <c r="E1437" i="1"/>
  <c r="E1439" i="1"/>
  <c r="E1441" i="1"/>
  <c r="E1443" i="1"/>
  <c r="E1445" i="1"/>
  <c r="E1447" i="1"/>
  <c r="E1449" i="1"/>
  <c r="E1451" i="1"/>
  <c r="E1453" i="1"/>
  <c r="E1455" i="1"/>
  <c r="E1457" i="1"/>
  <c r="E1459" i="1"/>
  <c r="E1461" i="1"/>
  <c r="E1463" i="1"/>
  <c r="E1465" i="1"/>
  <c r="E1467" i="1"/>
  <c r="E1469" i="1"/>
  <c r="E1471" i="1"/>
  <c r="E1473" i="1"/>
  <c r="E1475" i="1"/>
  <c r="E1477" i="1"/>
  <c r="E1479" i="1"/>
  <c r="E1481" i="1"/>
  <c r="E1483" i="1"/>
  <c r="E1485" i="1"/>
  <c r="E1487" i="1"/>
  <c r="E1489" i="1"/>
  <c r="E1491" i="1"/>
  <c r="E1493" i="1"/>
  <c r="E1495" i="1"/>
  <c r="E1497" i="1"/>
  <c r="E1499" i="1"/>
  <c r="E1501" i="1"/>
  <c r="E1503" i="1"/>
  <c r="E1505" i="1"/>
  <c r="E1507" i="1"/>
  <c r="E1509" i="1"/>
  <c r="E1511" i="1"/>
  <c r="E1513" i="1"/>
  <c r="E1515" i="1"/>
  <c r="E1517" i="1"/>
  <c r="E1519" i="1"/>
  <c r="E1521" i="1"/>
  <c r="E1523" i="1"/>
  <c r="E1525" i="1"/>
  <c r="E1527" i="1"/>
  <c r="E1529" i="1"/>
  <c r="E1531" i="1"/>
  <c r="E1533" i="1"/>
  <c r="E1535" i="1"/>
  <c r="E1537" i="1"/>
  <c r="E1539" i="1"/>
  <c r="E1541" i="1"/>
  <c r="E1543" i="1"/>
  <c r="E1545" i="1"/>
  <c r="E1547" i="1"/>
  <c r="E1549" i="1"/>
  <c r="E1551" i="1"/>
  <c r="E1553" i="1"/>
  <c r="E1555" i="1"/>
  <c r="E1557" i="1"/>
  <c r="E1559" i="1"/>
  <c r="E1561" i="1"/>
  <c r="E1563" i="1"/>
  <c r="E1565" i="1"/>
  <c r="E1567" i="1"/>
  <c r="E1569" i="1"/>
  <c r="E1571" i="1"/>
  <c r="E1573" i="1"/>
  <c r="E1575" i="1"/>
  <c r="E1577" i="1"/>
  <c r="E1579" i="1"/>
  <c r="E1581" i="1"/>
  <c r="E1583" i="1"/>
  <c r="E1585" i="1"/>
  <c r="E1587" i="1"/>
  <c r="E1589" i="1"/>
  <c r="E1591" i="1"/>
  <c r="E1593" i="1"/>
  <c r="E1595" i="1"/>
  <c r="E1597" i="1"/>
  <c r="E8" i="1"/>
  <c r="E12" i="1"/>
  <c r="E10" i="1"/>
  <c r="E1859" i="1"/>
  <c r="E1857" i="1"/>
  <c r="E1855" i="1"/>
  <c r="E1853" i="1"/>
  <c r="E1851" i="1"/>
  <c r="E1849" i="1"/>
  <c r="E1847" i="1"/>
  <c r="E1845" i="1"/>
  <c r="E1843" i="1"/>
  <c r="E1841" i="1"/>
  <c r="E1839" i="1"/>
  <c r="E1837" i="1"/>
  <c r="E1835" i="1"/>
  <c r="E1833" i="1"/>
  <c r="E1831" i="1"/>
  <c r="E1829" i="1"/>
  <c r="E1827" i="1"/>
  <c r="E1825" i="1"/>
  <c r="E1823" i="1"/>
  <c r="E1821" i="1"/>
  <c r="E1819" i="1"/>
  <c r="E1817" i="1"/>
  <c r="E1815" i="1"/>
  <c r="E1813" i="1"/>
  <c r="E1811" i="1"/>
  <c r="E1809" i="1"/>
  <c r="E1807" i="1"/>
  <c r="E1805" i="1"/>
  <c r="E1803" i="1"/>
  <c r="E1801" i="1"/>
  <c r="E1799" i="1"/>
  <c r="E1797" i="1"/>
  <c r="E1795" i="1"/>
  <c r="E1793" i="1"/>
  <c r="E1791" i="1"/>
  <c r="E1789" i="1"/>
  <c r="E1787" i="1"/>
  <c r="E1785" i="1"/>
  <c r="E1783" i="1"/>
  <c r="E1781" i="1"/>
  <c r="E1779" i="1"/>
  <c r="E1777" i="1"/>
  <c r="E1775" i="1"/>
  <c r="E1773" i="1"/>
  <c r="E1771" i="1"/>
  <c r="E1769" i="1"/>
  <c r="E1767" i="1"/>
  <c r="E1765" i="1"/>
  <c r="E1763" i="1"/>
  <c r="E1761" i="1"/>
  <c r="E1759" i="1"/>
  <c r="E1757" i="1"/>
  <c r="E1755" i="1"/>
  <c r="E1753" i="1"/>
  <c r="E1751" i="1"/>
  <c r="E1749" i="1"/>
  <c r="E1747" i="1"/>
  <c r="E1745" i="1"/>
  <c r="E1743" i="1"/>
  <c r="E1741" i="1"/>
  <c r="E1739" i="1"/>
  <c r="E1737" i="1"/>
  <c r="E1735" i="1"/>
  <c r="E1733" i="1"/>
  <c r="E1731" i="1"/>
  <c r="E1729" i="1"/>
  <c r="E1727" i="1"/>
  <c r="E1725" i="1"/>
  <c r="E1723" i="1"/>
  <c r="E1721" i="1"/>
  <c r="E1719" i="1"/>
  <c r="E1717" i="1"/>
  <c r="E1715" i="1"/>
  <c r="E1713" i="1"/>
  <c r="E1711" i="1"/>
  <c r="E1709" i="1"/>
  <c r="E1707" i="1"/>
  <c r="E1703" i="1"/>
  <c r="E1699" i="1"/>
  <c r="E1695" i="1"/>
  <c r="E1691" i="1"/>
  <c r="E1687" i="1"/>
  <c r="E1683" i="1"/>
  <c r="E1679" i="1"/>
  <c r="E1675" i="1"/>
  <c r="E1671" i="1"/>
  <c r="E1667" i="1"/>
  <c r="E1663" i="1"/>
  <c r="E1659" i="1"/>
  <c r="E1655" i="1"/>
  <c r="E1651" i="1"/>
  <c r="E1647" i="1"/>
  <c r="E1643" i="1"/>
  <c r="E1639" i="1"/>
  <c r="E1635" i="1"/>
  <c r="E1631" i="1"/>
  <c r="E1627" i="1"/>
  <c r="E1623" i="1"/>
  <c r="E1619" i="1"/>
  <c r="E1615" i="1"/>
  <c r="E1611" i="1"/>
  <c r="E1607" i="1"/>
  <c r="E1603" i="1"/>
  <c r="E1599" i="1"/>
</calcChain>
</file>

<file path=xl/sharedStrings.xml><?xml version="1.0" encoding="utf-8"?>
<sst xmlns="http://schemas.openxmlformats.org/spreadsheetml/2006/main" count="5594" uniqueCount="2355">
  <si>
    <t>Bengkok B 22cm</t>
  </si>
  <si>
    <t>5,00</t>
  </si>
  <si>
    <t>Gunting Tali Pusat Smic</t>
  </si>
  <si>
    <t>3,00</t>
  </si>
  <si>
    <t>Instrumen Bak Bb 5h-512</t>
  </si>
  <si>
    <t>10,00</t>
  </si>
  <si>
    <t>Pean Bengkok S 16cm Smick</t>
  </si>
  <si>
    <t>Pinset Anatomis K Smick</t>
  </si>
  <si>
    <t>Stetoscope Dewasa Riester</t>
  </si>
  <si>
    <t>6,00</t>
  </si>
  <si>
    <t>Korentang B 25cm</t>
  </si>
  <si>
    <t>Lampu Halogen Eppendorf 1's</t>
  </si>
  <si>
    <t>1,00</t>
  </si>
  <si>
    <t>Tensimeter Nova Riester 1's</t>
  </si>
  <si>
    <t>4,00</t>
  </si>
  <si>
    <t>Instrumen Bak 509 Siam 1's</t>
  </si>
  <si>
    <t>Tempat Korentang Siam</t>
  </si>
  <si>
    <t>Gunting Lurus Ta/Ta 14cm Smic</t>
  </si>
  <si>
    <t>9,00</t>
  </si>
  <si>
    <t>Resuscitator Bayi - Ambu 1 Set</t>
  </si>
  <si>
    <t>2,00</t>
  </si>
  <si>
    <t>Gunting Tali Pusat 14cm PKT</t>
  </si>
  <si>
    <t>Gunting Episiotomi 14cm PKT</t>
  </si>
  <si>
    <t>Pean Bengkok 14cm PKT</t>
  </si>
  <si>
    <t>Pinset Chirurgis 14cm PKT</t>
  </si>
  <si>
    <t>20,00</t>
  </si>
  <si>
    <t>Button Switch Pencil Disp</t>
  </si>
  <si>
    <t>Laringoscope Dewasa Riester</t>
  </si>
  <si>
    <t>Stetoscope Littmann Classic II</t>
  </si>
  <si>
    <t>Castor 5'' W 1/2 Set /roda Bad</t>
  </si>
  <si>
    <t>Verban Tromol 18cm PKT</t>
  </si>
  <si>
    <t>Dressing Trolley MAK-35102 Set</t>
  </si>
  <si>
    <t>Master Flow 1's</t>
  </si>
  <si>
    <t>Finger Pulse Oximeter Set</t>
  </si>
  <si>
    <t>Timbangan Injak</t>
  </si>
  <si>
    <t>Diamond Bur</t>
  </si>
  <si>
    <t>Timbangan Bayi Onemed</t>
  </si>
  <si>
    <t>Resuscitator Dws Ambu</t>
  </si>
  <si>
    <t>Resuscitator Anak Ambu</t>
  </si>
  <si>
    <t>Lampu Tindakan DYNA</t>
  </si>
  <si>
    <t>Dopler Jumper 100B</t>
  </si>
  <si>
    <t>Instrumen Bak 508''</t>
  </si>
  <si>
    <t>Dressing Jar 8cm 1's</t>
  </si>
  <si>
    <t>Lampu Operating Microsc 15v150</t>
  </si>
  <si>
    <t>12,00</t>
  </si>
  <si>
    <t>Suction Pump Model YBDX-23B</t>
  </si>
  <si>
    <t>Head Lamp Mega Medial Set</t>
  </si>
  <si>
    <t>Standar Infus 4 Hooks MAK36103</t>
  </si>
  <si>
    <t>Emergency Trolley MAK-36603</t>
  </si>
  <si>
    <t>Electrocorter Zeus 400 Set</t>
  </si>
  <si>
    <t>Pen Light Plastik Set</t>
  </si>
  <si>
    <t>Laringoscope Dws McIntosh 234</t>
  </si>
  <si>
    <t>Laringoscope Anak McIntosh 012</t>
  </si>
  <si>
    <t>Gunting Verban 18cm Smic</t>
  </si>
  <si>
    <t>Timbangan Bayi RGZ 20A Sela</t>
  </si>
  <si>
    <t>Meja Instrument Stainless Alme</t>
  </si>
  <si>
    <t>Dressing Trolley Almedika</t>
  </si>
  <si>
    <t>Curretage Set</t>
  </si>
  <si>
    <t>Minory Set Renz</t>
  </si>
  <si>
    <t>Tampontang Bozeman 25cm Renz</t>
  </si>
  <si>
    <t>Kogel Tang 25cm Renz 1's</t>
  </si>
  <si>
    <t>Coiled Tubing 2,5mtr ABN 1's</t>
  </si>
  <si>
    <t>Grave Vaginal "M"</t>
  </si>
  <si>
    <t>Kelly Placenta Forceps32cmRenz</t>
  </si>
  <si>
    <t>Hecting Set</t>
  </si>
  <si>
    <t>Sims Speculum Set OF 3</t>
  </si>
  <si>
    <t>Botol Semprot 1's</t>
  </si>
  <si>
    <t>Jasa Service Centrifuge</t>
  </si>
  <si>
    <t>Motor Centrifuge 1's</t>
  </si>
  <si>
    <t>Ecg Paper Fukuda 1's</t>
  </si>
  <si>
    <t>90,00</t>
  </si>
  <si>
    <t>Acpulsif 5 Tab 50's</t>
  </si>
  <si>
    <t>Acran 150 Tab 30's</t>
  </si>
  <si>
    <t>Actos 15mg Tab 14's</t>
  </si>
  <si>
    <t>0,43</t>
  </si>
  <si>
    <t>Adona Ac-17 Tab 100's</t>
  </si>
  <si>
    <t>11,30</t>
  </si>
  <si>
    <t>Adona Forte Tab 100's</t>
  </si>
  <si>
    <t>Alganax 0,5 Tab 40's</t>
  </si>
  <si>
    <t>Alganax 1 Tab 40's GP</t>
  </si>
  <si>
    <t>Alinamin Forte Tab 100'S</t>
  </si>
  <si>
    <t>Alinamin Tab 100'S</t>
  </si>
  <si>
    <t>8,00</t>
  </si>
  <si>
    <t>Allopurinol 100mg T/g 100's</t>
  </si>
  <si>
    <t>140,00</t>
  </si>
  <si>
    <t>Alloris Tab 100's</t>
  </si>
  <si>
    <t>Alprazolam 0,5 Tab/phb100's</t>
  </si>
  <si>
    <t>260,00</t>
  </si>
  <si>
    <t>Amadiab 2 Tab 50's</t>
  </si>
  <si>
    <t>Amaryl 2 Tab 50's</t>
  </si>
  <si>
    <t>15,00</t>
  </si>
  <si>
    <t>Amitriptilin 25 T/g 100's</t>
  </si>
  <si>
    <t>125,00</t>
  </si>
  <si>
    <t>Amoxsan 250 Cap 100's</t>
  </si>
  <si>
    <t>Amoxsan 500 Cap 100's</t>
  </si>
  <si>
    <t>62,62</t>
  </si>
  <si>
    <t>Amoxycillin 500 (g) 100's</t>
  </si>
  <si>
    <t>437,00</t>
  </si>
  <si>
    <t>Ampicilin 500 Cap (g) 100's</t>
  </si>
  <si>
    <t>Analsik Cap 100's</t>
  </si>
  <si>
    <t>80,00</t>
  </si>
  <si>
    <t>Antasida Doen Tab (g) 100's</t>
  </si>
  <si>
    <t>405,00</t>
  </si>
  <si>
    <t>Aspar-k Tab 100's</t>
  </si>
  <si>
    <t>18,00</t>
  </si>
  <si>
    <t>Aspilets Tab 100's</t>
  </si>
  <si>
    <t>96,00</t>
  </si>
  <si>
    <t>Atp Dankos Tab 100's</t>
  </si>
  <si>
    <t>Baquinor F 20's</t>
  </si>
  <si>
    <t>Becarbon Tab 750'S</t>
  </si>
  <si>
    <t>0,03</t>
  </si>
  <si>
    <t>Becefort Drg 100's</t>
  </si>
  <si>
    <t>30,00</t>
  </si>
  <si>
    <t>Becom-c Cap 100's</t>
  </si>
  <si>
    <t>16,00</t>
  </si>
  <si>
    <t>Bicarbonas Na Tab 1000's</t>
  </si>
  <si>
    <t>0,20</t>
  </si>
  <si>
    <t>Bio Atp Tab 100's</t>
  </si>
  <si>
    <t>Biodiar Tab 100's</t>
  </si>
  <si>
    <t>15,50</t>
  </si>
  <si>
    <t>Biogesic Tab 100's</t>
  </si>
  <si>
    <t>11,00</t>
  </si>
  <si>
    <t>Bioneuron Tab 100's</t>
  </si>
  <si>
    <t>7,00</t>
  </si>
  <si>
    <t>Biosanbe Cap 100's</t>
  </si>
  <si>
    <t>38,00</t>
  </si>
  <si>
    <t>Biothicol 500 Cap 100's</t>
  </si>
  <si>
    <t>Bisolvon Tab 100's</t>
  </si>
  <si>
    <t>Braxidin Cap 100's</t>
  </si>
  <si>
    <t>Buscopan Plus Tab 100's</t>
  </si>
  <si>
    <t>Buscopan Tab 100's</t>
  </si>
  <si>
    <t>22,40</t>
  </si>
  <si>
    <t>Calos Tab 60's</t>
  </si>
  <si>
    <t>28,00</t>
  </si>
  <si>
    <t>Cardioaspirin Tab 30's</t>
  </si>
  <si>
    <t>43,00</t>
  </si>
  <si>
    <t>Cedantron Tab 10's</t>
  </si>
  <si>
    <t>Cefat 500 Tab 100's</t>
  </si>
  <si>
    <t>14,00</t>
  </si>
  <si>
    <t>Cefspan 100 Tab 30's</t>
  </si>
  <si>
    <t>25,00</t>
  </si>
  <si>
    <t>Ciprofloxacin 500/phb 100's</t>
  </si>
  <si>
    <t>321,90</t>
  </si>
  <si>
    <t>Claneksi 500 Cap 30's</t>
  </si>
  <si>
    <t>206,00</t>
  </si>
  <si>
    <t>Clindamycin 150 Caps 50's</t>
  </si>
  <si>
    <t>60,00</t>
  </si>
  <si>
    <t>Clonidine Tab (g) 100's</t>
  </si>
  <si>
    <t>Cobazym Cap 1000 100's</t>
  </si>
  <si>
    <t>Codipront Cum Exp Caps 10's</t>
  </si>
  <si>
    <t>66,00</t>
  </si>
  <si>
    <t>Colistine 1.500.000ui 50's</t>
  </si>
  <si>
    <t>3,44</t>
  </si>
  <si>
    <t>Colsancetine Cap 100's</t>
  </si>
  <si>
    <t>Combantrin 125 Tab 100's</t>
  </si>
  <si>
    <t>Concor 5 Tab 100's</t>
  </si>
  <si>
    <t>Cordarone Tab 30's</t>
  </si>
  <si>
    <t>Cravox 500 Cap 10's</t>
  </si>
  <si>
    <t>35,00</t>
  </si>
  <si>
    <t>Danalgin Cap 100's</t>
  </si>
  <si>
    <t>63,00</t>
  </si>
  <si>
    <t>Dansera Tab 100's</t>
  </si>
  <si>
    <t>31,00</t>
  </si>
  <si>
    <t>Dexanta Tab/phb 100's</t>
  </si>
  <si>
    <t>23,00</t>
  </si>
  <si>
    <t>Dexteem Plus Tab 100's</t>
  </si>
  <si>
    <t>50,00</t>
  </si>
  <si>
    <t>Diamicron Mr 60mg Tab 30's</t>
  </si>
  <si>
    <t>Digoxin Tab 100's</t>
  </si>
  <si>
    <t>Diltiazem 30 Tab (g) 100's</t>
  </si>
  <si>
    <t>35,30</t>
  </si>
  <si>
    <t>Dolo-neurobion Tab 100's</t>
  </si>
  <si>
    <t>Domperidon Tab 100's</t>
  </si>
  <si>
    <t>220,00</t>
  </si>
  <si>
    <t>Dramamine Tab 100's</t>
  </si>
  <si>
    <t>Dumin Tab 100's</t>
  </si>
  <si>
    <t>Elkana Tab 100's</t>
  </si>
  <si>
    <t>70,00</t>
  </si>
  <si>
    <t>Encephabol Tab 100's</t>
  </si>
  <si>
    <t>Enervon-c Tab 30's</t>
  </si>
  <si>
    <t>Epexol Tab 100's</t>
  </si>
  <si>
    <t>85,00</t>
  </si>
  <si>
    <t>Exaflam 25 Tab 50's</t>
  </si>
  <si>
    <t>Exaflam 50 Tab 50's</t>
  </si>
  <si>
    <t>Famotidin 20 Tab 50's</t>
  </si>
  <si>
    <t>5,20</t>
  </si>
  <si>
    <t>Fargoxin 0,25 Tab/phb 100's</t>
  </si>
  <si>
    <t>Farmacrol F Tab 100's</t>
  </si>
  <si>
    <t>Farmasal 100 Tab 100's</t>
  </si>
  <si>
    <t>Farmoten 12,5 Tab 100's</t>
  </si>
  <si>
    <t>Farnormin 50 Tab/phb 100's</t>
  </si>
  <si>
    <t>Farsix 40 Tab 100's</t>
  </si>
  <si>
    <t>29,00</t>
  </si>
  <si>
    <t>Flagyl Forte Tab 100's</t>
  </si>
  <si>
    <t>Flamar 50 Tab 100's</t>
  </si>
  <si>
    <t>Fluimucyl 200 Cap 60's</t>
  </si>
  <si>
    <t>Folavit 400 Tab 100's</t>
  </si>
  <si>
    <t>Forres 50mg Tab 50's</t>
  </si>
  <si>
    <t>1,62</t>
  </si>
  <si>
    <t>Forneuro Cap 30's</t>
  </si>
  <si>
    <t>46,40</t>
  </si>
  <si>
    <t>Furosemide 40mg Tab 100's</t>
  </si>
  <si>
    <t>214,00</t>
  </si>
  <si>
    <t>Gitas Plus Tab 50's</t>
  </si>
  <si>
    <t>Glibenclamide Tab (g) 100's</t>
  </si>
  <si>
    <t>54,00</t>
  </si>
  <si>
    <t>Gliceryl Guaiacol T/phb1000's</t>
  </si>
  <si>
    <t>Glucobay 50 Tab 50's</t>
  </si>
  <si>
    <t>Glucophage 500 Tab 100's</t>
  </si>
  <si>
    <t>Glucophage 850 Tab 100's</t>
  </si>
  <si>
    <t>0,90</t>
  </si>
  <si>
    <t>Glurenorm Tab 100's</t>
  </si>
  <si>
    <t>Guarposid 5mg Tab 50's</t>
  </si>
  <si>
    <t>17,00</t>
  </si>
  <si>
    <t>Haloperidol 0,5 Tab (g) 100's</t>
  </si>
  <si>
    <t>10,10</t>
  </si>
  <si>
    <t>Haloperidol 5 Tab (g) 100's</t>
  </si>
  <si>
    <t>Heptamyl Tab 20's</t>
  </si>
  <si>
    <t>22,00</t>
  </si>
  <si>
    <t>Heptasan 4mg Tab 100's</t>
  </si>
  <si>
    <t>41,00</t>
  </si>
  <si>
    <t>Herbeser Cd 100 Tab 30's</t>
  </si>
  <si>
    <t>Herbeser Cd 200 Tab 30's</t>
  </si>
  <si>
    <t>13,17</t>
  </si>
  <si>
    <t>Hydrochlorothiazide 25 T 1000'</t>
  </si>
  <si>
    <t>2,93</t>
  </si>
  <si>
    <t>Hytrin 2mg Tab/phb 28's</t>
  </si>
  <si>
    <t>Ibuprofen 400mg Tab (g) 100's</t>
  </si>
  <si>
    <t>Imbost Force Tab 30's</t>
  </si>
  <si>
    <t>99,00</t>
  </si>
  <si>
    <t>Imdur 60 Tab 30's</t>
  </si>
  <si>
    <t>12,41</t>
  </si>
  <si>
    <t>Imodium Tab 100's</t>
  </si>
  <si>
    <t>Imunos Cap 20's</t>
  </si>
  <si>
    <t>27,00</t>
  </si>
  <si>
    <t>Incidal (od) Cap 50's</t>
  </si>
  <si>
    <t>Intunal F Tab 100's</t>
  </si>
  <si>
    <t>112,00</t>
  </si>
  <si>
    <t>Kalitake 5gr Granul 20's</t>
  </si>
  <si>
    <t>1,85</t>
  </si>
  <si>
    <t>Kalium Diclofenac 50 T 50's</t>
  </si>
  <si>
    <t>116,00</t>
  </si>
  <si>
    <t>Kalmeco 500 Cap 100's</t>
  </si>
  <si>
    <t>Kalmethasone Tab 200's</t>
  </si>
  <si>
    <t>Kalnex 500 Tab 100's</t>
  </si>
  <si>
    <t>Kaltrofen 50mg Tab 30's</t>
  </si>
  <si>
    <t>6,58</t>
  </si>
  <si>
    <t>Kaltrofen 100 Tab 30's</t>
  </si>
  <si>
    <t>3,52</t>
  </si>
  <si>
    <t>Kalxetin 20 Mg Caps 30's</t>
  </si>
  <si>
    <t>Ketoconazole Tab (g) 50's</t>
  </si>
  <si>
    <t>31,20</t>
  </si>
  <si>
    <t>Kolkatriol 0,25 Cap 30's</t>
  </si>
  <si>
    <t>Ksr 600mg Tab 100's</t>
  </si>
  <si>
    <t>Ksr 600mg Tab/phb 100's</t>
  </si>
  <si>
    <t>Lacbon Tab 100's</t>
  </si>
  <si>
    <t>Lameson 4 Mg Tab 100's</t>
  </si>
  <si>
    <t>Lamictal 50 Tab 30's</t>
  </si>
  <si>
    <t>4,40</t>
  </si>
  <si>
    <t>Lapibal 500 Tab 100's</t>
  </si>
  <si>
    <t>Lasal 4 Tab 100's</t>
  </si>
  <si>
    <t>Lasix Tab 100's</t>
  </si>
  <si>
    <t>Laxatab Tab 120's</t>
  </si>
  <si>
    <t>19,05</t>
  </si>
  <si>
    <t>Lesichol 600 Cap 30's</t>
  </si>
  <si>
    <t>Lesichol-300 Cap 60's</t>
  </si>
  <si>
    <t>Librax Tab 100's</t>
  </si>
  <si>
    <t>Lincomycin 500 Tab (g) 60's</t>
  </si>
  <si>
    <t>0,50</t>
  </si>
  <si>
    <t>Ludiomil 25 Tab/phb 50's</t>
  </si>
  <si>
    <t>2,40</t>
  </si>
  <si>
    <t>Magalat Tab 60's</t>
  </si>
  <si>
    <t>Mediamer B6 Tab 100's</t>
  </si>
  <si>
    <t>Mefinal 500 Tab 100's</t>
  </si>
  <si>
    <t>32,00</t>
  </si>
  <si>
    <t>Meloxicam 15 Tab 50's</t>
  </si>
  <si>
    <t>110,10</t>
  </si>
  <si>
    <t>Meloxicam 7.5 Tab 50's</t>
  </si>
  <si>
    <t>55,00</t>
  </si>
  <si>
    <t>Mesol 8mg Tab 30's</t>
  </si>
  <si>
    <t>Metformin 500mg Tb/phb100's</t>
  </si>
  <si>
    <t>1127,00</t>
  </si>
  <si>
    <t>Metformin 850mg Tb/phb100's</t>
  </si>
  <si>
    <t>140,90</t>
  </si>
  <si>
    <t>Moloco B12 Tab 60's</t>
  </si>
  <si>
    <t>Mst Continus 10mg Tab 60's</t>
  </si>
  <si>
    <t>Mucera Tab 100's</t>
  </si>
  <si>
    <t>Mucohexin Tab 100's</t>
  </si>
  <si>
    <t>Mylanta Tab 100's</t>
  </si>
  <si>
    <t>Myonal Tab 100's</t>
  </si>
  <si>
    <t>Nalgestan Tab 100's</t>
  </si>
  <si>
    <t>10,28</t>
  </si>
  <si>
    <t>Nervitone-e Tab 200's</t>
  </si>
  <si>
    <t>Neuralgin RX Caplet 100's</t>
  </si>
  <si>
    <t>Neurobion Tab 250's</t>
  </si>
  <si>
    <t>Neurosanbe Tab 100's</t>
  </si>
  <si>
    <t>New Diatab Tab 100's</t>
  </si>
  <si>
    <t>53,00</t>
  </si>
  <si>
    <t>Nifedipine 10 Tab (G) 100's</t>
  </si>
  <si>
    <t>Norelut 5 Tab/phb 50's</t>
  </si>
  <si>
    <t>Nutriflam Cap 60's</t>
  </si>
  <si>
    <t>Oa Forte Caplet 50's</t>
  </si>
  <si>
    <t>Ocuson Tab 100's</t>
  </si>
  <si>
    <t>Omeprazole 20mg Caps 30's</t>
  </si>
  <si>
    <t>886,00</t>
  </si>
  <si>
    <t>Oste Forte Caplet 30's</t>
  </si>
  <si>
    <t>0,34</t>
  </si>
  <si>
    <t>Osteokom Cap 30's</t>
  </si>
  <si>
    <t>1,20</t>
  </si>
  <si>
    <t>Pamol Tab 200's</t>
  </si>
  <si>
    <t>32,50</t>
  </si>
  <si>
    <t>Phenytoin Caps BPJS100's</t>
  </si>
  <si>
    <t>144,00</t>
  </si>
  <si>
    <t>Phenytoin Caps 100's</t>
  </si>
  <si>
    <t>13,00</t>
  </si>
  <si>
    <t>Piracetam 400 Caps/g 100's</t>
  </si>
  <si>
    <t>Plantacid Forte Tab 100's</t>
  </si>
  <si>
    <t>Plantacid Tab 60's</t>
  </si>
  <si>
    <t>Polysilane Caps 60's</t>
  </si>
  <si>
    <t>Ponstan Fct Caplet 100's</t>
  </si>
  <si>
    <t>Prednison 5mg Tab 1000's</t>
  </si>
  <si>
    <t>Premaston 5 Tab 30's</t>
  </si>
  <si>
    <t>Primolut-n Tab 30's</t>
  </si>
  <si>
    <t>Profertil 50mg Tab 10's</t>
  </si>
  <si>
    <t>Profilas Tab 50's</t>
  </si>
  <si>
    <t>Propilthiouracyl Tab (g) 100's</t>
  </si>
  <si>
    <t>103,00</t>
  </si>
  <si>
    <t>Propranolol 10 Tab (g) 100's</t>
  </si>
  <si>
    <t>172,00</t>
  </si>
  <si>
    <t>Propranolol 40 Tab (g) 100's</t>
  </si>
  <si>
    <t>Pumpitor Caps 20's</t>
  </si>
  <si>
    <t>Rantin 150 Mg Tab 100's</t>
  </si>
  <si>
    <t>Renax Caps 50's</t>
  </si>
  <si>
    <t>42,24</t>
  </si>
  <si>
    <t>Rifampicin 600 Tab (G) 100's</t>
  </si>
  <si>
    <t>1,80</t>
  </si>
  <si>
    <t>Salofalk 250 Cap 100's</t>
  </si>
  <si>
    <t>17,05</t>
  </si>
  <si>
    <t>Sangobion Caps 250's</t>
  </si>
  <si>
    <t>Sanmag Tab 100's</t>
  </si>
  <si>
    <t>19,00</t>
  </si>
  <si>
    <t>Sanmol Tab 100's</t>
  </si>
  <si>
    <t>Sanprima F Tab 100's</t>
  </si>
  <si>
    <t>Sanprima Tab 100's</t>
  </si>
  <si>
    <t>Santa-e Tab 100's</t>
  </si>
  <si>
    <t>Santibi 250 Plus Tab 100's</t>
  </si>
  <si>
    <t>Simvastatin 10 Tab 30's</t>
  </si>
  <si>
    <t>600,00</t>
  </si>
  <si>
    <t>Sirdalud Tab 100's</t>
  </si>
  <si>
    <t>0,05</t>
  </si>
  <si>
    <t>Smecta 30's</t>
  </si>
  <si>
    <t>0,30</t>
  </si>
  <si>
    <t>Sotatic Tab 100's</t>
  </si>
  <si>
    <t>Spasmal Tab 200's</t>
  </si>
  <si>
    <t>Spasmomen Fc Tab 30's</t>
  </si>
  <si>
    <t>Spirolacton 25 Tab 100's</t>
  </si>
  <si>
    <t>Spirolacton 100 Tab 100's</t>
  </si>
  <si>
    <t>Stelazine 5 Tab 100's</t>
  </si>
  <si>
    <t>0,11</t>
  </si>
  <si>
    <t>Sulcolon Tab 100's</t>
  </si>
  <si>
    <t>Tanapres 10 Tab 30's</t>
  </si>
  <si>
    <t>Tanapres 5 Tab 30's</t>
  </si>
  <si>
    <t>Tarontal 400 Tab 100's</t>
  </si>
  <si>
    <t>Tb Vit B6 Tab 100's</t>
  </si>
  <si>
    <t>2,30</t>
  </si>
  <si>
    <t>Tensivask 5 Mg Tab 50's</t>
  </si>
  <si>
    <t>Teosal Tab 100's</t>
  </si>
  <si>
    <t>293,00</t>
  </si>
  <si>
    <t>Tetrasanbe 500 Cap 100's</t>
  </si>
  <si>
    <t>Theobron Caps 100's</t>
  </si>
  <si>
    <t>Thiamfenikol 500/G 100's</t>
  </si>
  <si>
    <t>Thrombo Aspilet Tab 150's</t>
  </si>
  <si>
    <t>Tiaryt Tab 30's</t>
  </si>
  <si>
    <t>Tiriz Tab 30's</t>
  </si>
  <si>
    <t>Tylonic 100 Tab 100's</t>
  </si>
  <si>
    <t>Tylonic 300 Tab 100's</t>
  </si>
  <si>
    <t>Ulsidex Tab 100's</t>
  </si>
  <si>
    <t>Unalium 10 Tab 40's</t>
  </si>
  <si>
    <t>Urdafalk Cap 30's</t>
  </si>
  <si>
    <t>Urdahex Tab 30's</t>
  </si>
  <si>
    <t>Uresix Tab 100's</t>
  </si>
  <si>
    <t>Urispas 200 Tab 30's</t>
  </si>
  <si>
    <t>8,14</t>
  </si>
  <si>
    <t>Vectrine 300 Caps 20's</t>
  </si>
  <si>
    <t>Venaron Cap 100's</t>
  </si>
  <si>
    <t>Vioquin 500 Caplet 30's</t>
  </si>
  <si>
    <t>Vitamin A Tab 100's</t>
  </si>
  <si>
    <t>29,76</t>
  </si>
  <si>
    <t>Vitamin B12 Tab (g) 1000's</t>
  </si>
  <si>
    <t>0,70</t>
  </si>
  <si>
    <t>Vitamin B6 Tab (g) 1000's</t>
  </si>
  <si>
    <t>Vitamin K Tab (g) 500's</t>
  </si>
  <si>
    <t>Voltadex 50 Tab 50's</t>
  </si>
  <si>
    <t>Vometa Flash Tab 50's</t>
  </si>
  <si>
    <t>234,00</t>
  </si>
  <si>
    <t>Voxin Tab 20's</t>
  </si>
  <si>
    <t>Zypraz 0,5 Tab 50's</t>
  </si>
  <si>
    <t>73,00</t>
  </si>
  <si>
    <t>Loratadine 10mg/g Tab 50's</t>
  </si>
  <si>
    <t>123,00</t>
  </si>
  <si>
    <t>Levofloxacin 500mg Tab 50's</t>
  </si>
  <si>
    <t>181,00</t>
  </si>
  <si>
    <t>Vosedon 10mg Tab 100's</t>
  </si>
  <si>
    <t>Prenamia Caps 100's</t>
  </si>
  <si>
    <t>104,00</t>
  </si>
  <si>
    <t>Nephrolit Caps 4's</t>
  </si>
  <si>
    <t>159,75</t>
  </si>
  <si>
    <t>Prosogan Fd 30mg Tab 28's</t>
  </si>
  <si>
    <t>Urotractin Cap 60's</t>
  </si>
  <si>
    <t>Paraformaldehida 1gr Tab 100's</t>
  </si>
  <si>
    <t>Osteoflam Tab 60's</t>
  </si>
  <si>
    <t>Cerini 10mg Tab 20's</t>
  </si>
  <si>
    <t>Maintate 2,5mg Tab 30's</t>
  </si>
  <si>
    <t>Enerplus Tab 60's</t>
  </si>
  <si>
    <t>Prolevox 500mg Tab 10's</t>
  </si>
  <si>
    <t>18,60</t>
  </si>
  <si>
    <t>Neurodex Tab/phb 200's</t>
  </si>
  <si>
    <t>75,00</t>
  </si>
  <si>
    <t>Lodia 2 Tab 60's</t>
  </si>
  <si>
    <t>Brainact 500mg Tab 30's</t>
  </si>
  <si>
    <t>Kendaron Tab 30's</t>
  </si>
  <si>
    <t>58,00</t>
  </si>
  <si>
    <t>Erytromycin 500 Cap/phb100'Ind</t>
  </si>
  <si>
    <t>5,10</t>
  </si>
  <si>
    <t>Aminophyllin Tab (g) 1000's</t>
  </si>
  <si>
    <t>Acyclovir 200 Tb/phb 100's</t>
  </si>
  <si>
    <t>Cataflam 50 Mg Tab 50's</t>
  </si>
  <si>
    <t>21,00</t>
  </si>
  <si>
    <t>Rhinofed Tab 50's</t>
  </si>
  <si>
    <t>61,00</t>
  </si>
  <si>
    <t>Curcuma Drg 100's</t>
  </si>
  <si>
    <t>149,10</t>
  </si>
  <si>
    <t>Myores Tab 100's</t>
  </si>
  <si>
    <t>Gabbryl 250 Mg Tab 30's</t>
  </si>
  <si>
    <t>Strocain P Tab 100's</t>
  </si>
  <si>
    <t>3,10</t>
  </si>
  <si>
    <t>Salbutamol 4mg T (g) 100's</t>
  </si>
  <si>
    <t>48,00</t>
  </si>
  <si>
    <t>Dimenihydrinate 50mg (g) 100's</t>
  </si>
  <si>
    <t>65,00</t>
  </si>
  <si>
    <t>Hemafort Tab 100's</t>
  </si>
  <si>
    <t>147,00</t>
  </si>
  <si>
    <t>Nonflamin Caps 60's</t>
  </si>
  <si>
    <t>Rifampicin 450 (g) 100's</t>
  </si>
  <si>
    <t>63,15</t>
  </si>
  <si>
    <t>Ofloxacine 400 Tab 50's</t>
  </si>
  <si>
    <t>Hepamax Caps 30's</t>
  </si>
  <si>
    <t>X - Cam 15mg Tab 30's</t>
  </si>
  <si>
    <t>Escovit Caps 100's</t>
  </si>
  <si>
    <t>Pehavral Tab 100's</t>
  </si>
  <si>
    <t>Mucosta 100mg Tab 100's</t>
  </si>
  <si>
    <t>Acyclovir 400 Tab (g) 100's</t>
  </si>
  <si>
    <t>Somerol 4 Tab 50's</t>
  </si>
  <si>
    <t>Domperidon 10mg Tab 50's</t>
  </si>
  <si>
    <t>145,00</t>
  </si>
  <si>
    <t>Glucophage Xr 500mg Tab 120's</t>
  </si>
  <si>
    <t>Carbamazepine 200 Tab 100's</t>
  </si>
  <si>
    <t>30,60</t>
  </si>
  <si>
    <t>Livron B Plex Tab 100's</t>
  </si>
  <si>
    <t>142,10</t>
  </si>
  <si>
    <t>Tebokan Spesial Tab 30's</t>
  </si>
  <si>
    <t>Calcium Lactat Tab 1000's</t>
  </si>
  <si>
    <t>Parasetamol Tab 1000's</t>
  </si>
  <si>
    <t>Furosemide 40mg Tab 200's</t>
  </si>
  <si>
    <t>238,30</t>
  </si>
  <si>
    <t>Amoxycillin 250mg Caps 120's</t>
  </si>
  <si>
    <t>Tantum Lozenges Tab 12's</t>
  </si>
  <si>
    <t>39,00</t>
  </si>
  <si>
    <t>Tramadol 50mg Caps 50's</t>
  </si>
  <si>
    <t>130,00</t>
  </si>
  <si>
    <t>Stugeron Tab 250's</t>
  </si>
  <si>
    <t>Piracetam 1200 Tab 100's</t>
  </si>
  <si>
    <t>Sistenol Caplet 60's</t>
  </si>
  <si>
    <t>24,34</t>
  </si>
  <si>
    <t>Metronidazole 500 T/ G 100's</t>
  </si>
  <si>
    <t>Farsorbid 5 Tab 100's</t>
  </si>
  <si>
    <t>Na Diklofenak 25mg/g Tab 50's</t>
  </si>
  <si>
    <t>Captopril 12,5mg (g) 100's</t>
  </si>
  <si>
    <t>211,00</t>
  </si>
  <si>
    <t>Calc - Os Kaplet 60's</t>
  </si>
  <si>
    <t>Dulcolax 5mg Tab 200's</t>
  </si>
  <si>
    <t>Lapifed Tab 100's</t>
  </si>
  <si>
    <t>Doxyciclin 100 Caps/g 100's</t>
  </si>
  <si>
    <t>Na Diklofenak 50mg T/g 50's</t>
  </si>
  <si>
    <t>225,00</t>
  </si>
  <si>
    <t>Ambroxol 30 Tab/g 100's</t>
  </si>
  <si>
    <t>233,00</t>
  </si>
  <si>
    <t>Isosorbid Dinitrat 5/g 100's</t>
  </si>
  <si>
    <t>47,00</t>
  </si>
  <si>
    <t>Novalgin Oblong Tab 100's</t>
  </si>
  <si>
    <t>Thyrozol 10mg Tab 100's</t>
  </si>
  <si>
    <t>Mertigo 6mg Tab 100's</t>
  </si>
  <si>
    <t>Pletaal 100mg Tab 30's</t>
  </si>
  <si>
    <t>Unalium 5 Tab 40's</t>
  </si>
  <si>
    <t>Asam Mefenamat 500 T/g 100's</t>
  </si>
  <si>
    <t>473,00</t>
  </si>
  <si>
    <t>Caldece Tab Eff 10's</t>
  </si>
  <si>
    <t>Cimetidin 200mg Tab/g 100's</t>
  </si>
  <si>
    <t>15,30</t>
  </si>
  <si>
    <t>Ofloxacine 200 Tab/g 50's</t>
  </si>
  <si>
    <t>Vitazym Tab 100's</t>
  </si>
  <si>
    <t>9,30</t>
  </si>
  <si>
    <t>Ulcumaag Kapt 1's</t>
  </si>
  <si>
    <t>1500,00</t>
  </si>
  <si>
    <t>Formyco 200mg Tab 50's</t>
  </si>
  <si>
    <t>Deflamat - 75mg Cr Caps 20's</t>
  </si>
  <si>
    <t>Aminoral Kaplet 100's</t>
  </si>
  <si>
    <t>121,26</t>
  </si>
  <si>
    <t>Methylergometrin 0,125/g100's</t>
  </si>
  <si>
    <t>63,30</t>
  </si>
  <si>
    <t>Lansoprazole 30 Caps 20's BPJS</t>
  </si>
  <si>
    <t>400,00</t>
  </si>
  <si>
    <t>Herbesser Cd 100 Cps 30's BPJS</t>
  </si>
  <si>
    <t>Methylprednisolone4 T/g 100's</t>
  </si>
  <si>
    <t>184,00</t>
  </si>
  <si>
    <t>Avodart 0.5mg Caps 1's</t>
  </si>
  <si>
    <t>390,00</t>
  </si>
  <si>
    <t>Sanexon 4mg Tab 100's</t>
  </si>
  <si>
    <t>Clast 0.5mg Tab 100's</t>
  </si>
  <si>
    <t>Trichodazol 500mg Tab 100's</t>
  </si>
  <si>
    <t>Captopril 25mg Tab/g 100's</t>
  </si>
  <si>
    <t>Plasminex 500mg Tab 100's</t>
  </si>
  <si>
    <t>Ethambutol 500 Tab/g 100's</t>
  </si>
  <si>
    <t>105,00</t>
  </si>
  <si>
    <t>Maltofer Chew Tab 30's</t>
  </si>
  <si>
    <t>Clobazam 10mg Tab/g 100's</t>
  </si>
  <si>
    <t>Eyevit Tab 30's</t>
  </si>
  <si>
    <t>Lacidodofil Caps 60's</t>
  </si>
  <si>
    <t>62,00</t>
  </si>
  <si>
    <t>Nulacta Licaps 60's</t>
  </si>
  <si>
    <t>0,52</t>
  </si>
  <si>
    <t>Cefadroxil 500 Caps/g 100's</t>
  </si>
  <si>
    <t>113,00</t>
  </si>
  <si>
    <t>Ctm 4mg Tab/g 1000's</t>
  </si>
  <si>
    <t>30,05</t>
  </si>
  <si>
    <t>Divens Plus Caps 1's</t>
  </si>
  <si>
    <t>540,00</t>
  </si>
  <si>
    <t>Bisoprolol 5mg Tab/g 100's</t>
  </si>
  <si>
    <t>49,00</t>
  </si>
  <si>
    <t>Scopamin 10mg T 100's</t>
  </si>
  <si>
    <t>41,70</t>
  </si>
  <si>
    <t>Piroksicam 10mg Tab/g 100's</t>
  </si>
  <si>
    <t>Zistic 500 Capt 10's</t>
  </si>
  <si>
    <t>64,00</t>
  </si>
  <si>
    <t>Cotrimoxazole 480 T/g 100's</t>
  </si>
  <si>
    <t>Interhistin Tab 100's</t>
  </si>
  <si>
    <t>Vomitas Fdt 10mg Tab 50's</t>
  </si>
  <si>
    <t>Gliquidone 30mg Tab/g 100's</t>
  </si>
  <si>
    <t>283,00</t>
  </si>
  <si>
    <t>Simvastatin 10mg Tab/g 50's</t>
  </si>
  <si>
    <t>40,00</t>
  </si>
  <si>
    <t>Pyrazinamida Tab/g 100's</t>
  </si>
  <si>
    <t>74,50</t>
  </si>
  <si>
    <t>Ketricin 4mg Tab 100's</t>
  </si>
  <si>
    <t>Cetirizine 10mg Caps/phb 50's</t>
  </si>
  <si>
    <t>210,00</t>
  </si>
  <si>
    <t>Clindamycin 300mg Caps/g 50's</t>
  </si>
  <si>
    <t>212,00</t>
  </si>
  <si>
    <t>Proneuron Kaplet 200's</t>
  </si>
  <si>
    <t>Curvit Kaplet 50's</t>
  </si>
  <si>
    <t>Herbesser Cd 200 Cps 30'sBPJS</t>
  </si>
  <si>
    <t>Ranitidin 150mg Tab/g 100's</t>
  </si>
  <si>
    <t>290,00</t>
  </si>
  <si>
    <t>Pro Baby Soft Caps 30's</t>
  </si>
  <si>
    <t>Asthin Force Caps 1's</t>
  </si>
  <si>
    <t>126,00</t>
  </si>
  <si>
    <t>Trizedon Mr 1's</t>
  </si>
  <si>
    <t>2220,00</t>
  </si>
  <si>
    <t>Amlodipine 5mg Tab 30's BPJS</t>
  </si>
  <si>
    <t>1100,00</t>
  </si>
  <si>
    <t>Isoprinosin Tab 1's</t>
  </si>
  <si>
    <t>Imboost 1000 Efferv Tab 10's</t>
  </si>
  <si>
    <t>Bronsolvan 150mg Tab 1's</t>
  </si>
  <si>
    <t>2770,00</t>
  </si>
  <si>
    <t>Riklona 2mg Tab 100's</t>
  </si>
  <si>
    <t>Trolip 300mg Tab 1's</t>
  </si>
  <si>
    <t>300,00</t>
  </si>
  <si>
    <t>Neotibi 500mg Kapt 100's</t>
  </si>
  <si>
    <t>Matovit AX Tab 1's</t>
  </si>
  <si>
    <t>Anadium Kapt 30's</t>
  </si>
  <si>
    <t>Levazide Tab 30's</t>
  </si>
  <si>
    <t>Imudator Tab 1's</t>
  </si>
  <si>
    <t>330,00</t>
  </si>
  <si>
    <t>Lando 300mg Caps 1's</t>
  </si>
  <si>
    <t>Lipitor 40mg Caps 1's</t>
  </si>
  <si>
    <t>Zofredal 1mg Tab 30's</t>
  </si>
  <si>
    <t>Zofredal 2mg Tab 30's</t>
  </si>
  <si>
    <t>33,00</t>
  </si>
  <si>
    <t>Zofredal 3mg Tab 30's</t>
  </si>
  <si>
    <t>Codipront Caps 100's</t>
  </si>
  <si>
    <t>Lanfix 100mg Caps 1's</t>
  </si>
  <si>
    <t>Memoran 100mg Caps 30's</t>
  </si>
  <si>
    <t>Trolit Sach 1's</t>
  </si>
  <si>
    <t>660,00</t>
  </si>
  <si>
    <t>Fg Trochees 300's</t>
  </si>
  <si>
    <t>Meiact 200mg Tab 1's</t>
  </si>
  <si>
    <t>340,00</t>
  </si>
  <si>
    <t>Rilox 400mg Kaplet 30's</t>
  </si>
  <si>
    <t>Serlof Tab 30's</t>
  </si>
  <si>
    <t>26,01</t>
  </si>
  <si>
    <t>Enervon-c Tab 100's</t>
  </si>
  <si>
    <t>Telfast OD 120mg Tab 1's</t>
  </si>
  <si>
    <t>Bamgetol 200mg Capt 100's</t>
  </si>
  <si>
    <t>5,30</t>
  </si>
  <si>
    <t>Cefila 100mg Caps 30's</t>
  </si>
  <si>
    <t>Nolipo 500mg Caps 100's</t>
  </si>
  <si>
    <t>80,30</t>
  </si>
  <si>
    <t>Maltofer Fol Tab 1's</t>
  </si>
  <si>
    <t>Tensiphar 10mg Tab 1's BPJS</t>
  </si>
  <si>
    <t>Chloroquine 250mg/g Tab 1's</t>
  </si>
  <si>
    <t>Zibramax 500mg Capt 6's</t>
  </si>
  <si>
    <t>Glimepiride 1mg Tab/g 50's</t>
  </si>
  <si>
    <t>Glimepiride 2mg Tab/g 50's</t>
  </si>
  <si>
    <t>Glimepiride 3mg Tab/g 50's</t>
  </si>
  <si>
    <t>Recustein 300mg Caps 20's</t>
  </si>
  <si>
    <t>Laxacod Tab 1's</t>
  </si>
  <si>
    <t>480,00</t>
  </si>
  <si>
    <t>Rhinos SR Tab 1's</t>
  </si>
  <si>
    <t>Mictonorm Tab 28's</t>
  </si>
  <si>
    <t>27,36</t>
  </si>
  <si>
    <t>Ondansetron 8mg/g Tab 12's</t>
  </si>
  <si>
    <t>289,84</t>
  </si>
  <si>
    <t>Ventolin 2mg Tab 30's</t>
  </si>
  <si>
    <t>Zumafib 100mg Caps 30's</t>
  </si>
  <si>
    <t>20,34</t>
  </si>
  <si>
    <t>Tamcocin 500mg Caps 100's</t>
  </si>
  <si>
    <t>Adalat Oros 30mg Tab GITS 30's</t>
  </si>
  <si>
    <t>Spironolactone 25mg Tab 100's</t>
  </si>
  <si>
    <t>716,00</t>
  </si>
  <si>
    <t>Spironolactone 100mg Tab 100's</t>
  </si>
  <si>
    <t>141,20</t>
  </si>
  <si>
    <t>Hesmin Tab 30's</t>
  </si>
  <si>
    <t>Gastrul 200ug Tab 30's</t>
  </si>
  <si>
    <t>Ursolic Caps 1's</t>
  </si>
  <si>
    <t>270,00</t>
  </si>
  <si>
    <t>Alpentin 100mg Caps 50's</t>
  </si>
  <si>
    <t>Azithromycin 500mg Tab 20's</t>
  </si>
  <si>
    <t>Fudan Tab 1's</t>
  </si>
  <si>
    <t>570,00</t>
  </si>
  <si>
    <t>Lecrav Tab 1's</t>
  </si>
  <si>
    <t>Urinter Caps 100's</t>
  </si>
  <si>
    <t>Mertigo SR Tab 1's</t>
  </si>
  <si>
    <t>1800,00</t>
  </si>
  <si>
    <t>Rimcure Pead Tab 1's</t>
  </si>
  <si>
    <t>3360,00</t>
  </si>
  <si>
    <t>Ondansetron 4mg/g Tab 12's</t>
  </si>
  <si>
    <t>120,00</t>
  </si>
  <si>
    <t>Amlodipine 10mg Tab 30's</t>
  </si>
  <si>
    <t>315,00</t>
  </si>
  <si>
    <t>Dorner 20ug Tab 1's</t>
  </si>
  <si>
    <t>Betahistine 6mg Tab/G 30's</t>
  </si>
  <si>
    <t>257,00</t>
  </si>
  <si>
    <t>Ketoprofen 50mg Tab/g 100's</t>
  </si>
  <si>
    <t>Bio Curliv Tab 1's</t>
  </si>
  <si>
    <t>2370,00</t>
  </si>
  <si>
    <t>Calcium D Redoxon Isi 10 Tab</t>
  </si>
  <si>
    <t>108,00</t>
  </si>
  <si>
    <t>Stelosi 5mg Tab 100's</t>
  </si>
  <si>
    <t>Prolepsi 300mg Capt 50's</t>
  </si>
  <si>
    <t>12,60</t>
  </si>
  <si>
    <t>Co Amoxyclav 625mg/g Tab 30's</t>
  </si>
  <si>
    <t>294,00</t>
  </si>
  <si>
    <t>Glucodex 80mg Tab 100's</t>
  </si>
  <si>
    <t>Folaplus Tab 1's</t>
  </si>
  <si>
    <t>Norelut 5mg Tab 50's</t>
  </si>
  <si>
    <t>34,00</t>
  </si>
  <si>
    <t>Prolacta Baby Caps 1's</t>
  </si>
  <si>
    <t>226,00</t>
  </si>
  <si>
    <t>Flunarizine 5mg/G Tab 30's</t>
  </si>
  <si>
    <t>228,95</t>
  </si>
  <si>
    <t>Glucosamine MPL 250 T100' BPJS</t>
  </si>
  <si>
    <t>L Bio Zak 1's</t>
  </si>
  <si>
    <t>780,00</t>
  </si>
  <si>
    <t>Cravit 500mg Tab 1's</t>
  </si>
  <si>
    <t>Scopamin Plus Capt 100's</t>
  </si>
  <si>
    <t>Diovan 80mg Tab 1's</t>
  </si>
  <si>
    <t>458,00</t>
  </si>
  <si>
    <t>Hepa Q Tab 1's</t>
  </si>
  <si>
    <t>1590,00</t>
  </si>
  <si>
    <t>Bioprexum Plus 5mg/1.25mg 30's</t>
  </si>
  <si>
    <t>56,00</t>
  </si>
  <si>
    <t>Benocetam 1200mg Tab 100's</t>
  </si>
  <si>
    <t>Stesolid 2mg Tab 100's</t>
  </si>
  <si>
    <t>Clopidogrel 75mg Tab 30's BPJS</t>
  </si>
  <si>
    <t>495,00</t>
  </si>
  <si>
    <t>Flu Tab Tablet 120's</t>
  </si>
  <si>
    <t>Micardis 80mg Tab 20's BPJS</t>
  </si>
  <si>
    <t>13,50</t>
  </si>
  <si>
    <t>Methylprednisolone 16mg/GT100'</t>
  </si>
  <si>
    <t>Thyrozol 5mg, tab 1's</t>
  </si>
  <si>
    <t>1608,00</t>
  </si>
  <si>
    <t>Methylprednisolone 8mg T 100's</t>
  </si>
  <si>
    <t>Myonep Tab 1's</t>
  </si>
  <si>
    <t>700,00</t>
  </si>
  <si>
    <t>Glimepiride 4mg/g Tab 50's</t>
  </si>
  <si>
    <t>301,00</t>
  </si>
  <si>
    <t>Dehaf Sachet 1's</t>
  </si>
  <si>
    <t>784,00</t>
  </si>
  <si>
    <t>Mecobalamin 500ug Caps 100's</t>
  </si>
  <si>
    <t>152,00</t>
  </si>
  <si>
    <t>Socid 20mg Caps 12's</t>
  </si>
  <si>
    <t>Trolip 100mg Caps1's</t>
  </si>
  <si>
    <t>114,00</t>
  </si>
  <si>
    <t>Viagra 100mg Tab 1's</t>
  </si>
  <si>
    <t>Asam Traneksamat 500mg Tab 100</t>
  </si>
  <si>
    <t>Zincare 20mg Tab 100's</t>
  </si>
  <si>
    <t>Anfix 200mg Caps 1's</t>
  </si>
  <si>
    <t>880,00</t>
  </si>
  <si>
    <t>Stobled Caps 16's</t>
  </si>
  <si>
    <t>Gemfibrozil 300mg Caps 1's</t>
  </si>
  <si>
    <t>2624,00</t>
  </si>
  <si>
    <t>Tensiphar 5mg Tab 1's BPJS</t>
  </si>
  <si>
    <t>3000,00</t>
  </si>
  <si>
    <t>Alpentin 300mg Caps 50's</t>
  </si>
  <si>
    <t>Atorsan 20mg Tab 1's</t>
  </si>
  <si>
    <t>Glimepiride 2mg Tab/g 30's</t>
  </si>
  <si>
    <t>Flutamol - P Caps 100's</t>
  </si>
  <si>
    <t>Fortibi tab 1's</t>
  </si>
  <si>
    <t>750,00</t>
  </si>
  <si>
    <t>Harnal Ocas Tab 1's</t>
  </si>
  <si>
    <t>345,00</t>
  </si>
  <si>
    <t>Irtan 150mg Tab 30's BPJS</t>
  </si>
  <si>
    <t>856,00</t>
  </si>
  <si>
    <t>Fluconazole 150mg Caps 10's</t>
  </si>
  <si>
    <t>Patral Tab 1's</t>
  </si>
  <si>
    <t>1794,00</t>
  </si>
  <si>
    <t>Euthyrox 50mg Tab 1's</t>
  </si>
  <si>
    <t>1230,00</t>
  </si>
  <si>
    <t>Glimepiride 4mg Tab/g 30's</t>
  </si>
  <si>
    <t>Piracetam 1200mg Capt 30's</t>
  </si>
  <si>
    <t>Piracetam 400mg Tab 50's</t>
  </si>
  <si>
    <t>Ardium HD Tab 36's</t>
  </si>
  <si>
    <t>Teranol 10mg Tab 1's</t>
  </si>
  <si>
    <t>Anemolat 1mg Tab 100's</t>
  </si>
  <si>
    <t>150,00</t>
  </si>
  <si>
    <t>Euthyrox 100mg Tab 1's</t>
  </si>
  <si>
    <t>Tamofen Tab 1's</t>
  </si>
  <si>
    <t>Neurobion 5000 Tab 250's</t>
  </si>
  <si>
    <t>Coveram 5/5 Tab 1's</t>
  </si>
  <si>
    <t>Rifastar kaplet 30's</t>
  </si>
  <si>
    <t>Depakote ER 500mg Tab 1's</t>
  </si>
  <si>
    <t>Coveram 10/10 Tab 1's</t>
  </si>
  <si>
    <t>Arcoxia 90mg tab</t>
  </si>
  <si>
    <t>Atorvastatin 20mg tab/G</t>
  </si>
  <si>
    <t>Citicoline 500mg tab/G 30's</t>
  </si>
  <si>
    <t>83,00</t>
  </si>
  <si>
    <t>Clorilex 25mg tab 50's</t>
  </si>
  <si>
    <t>Exforge 5/80 tab</t>
  </si>
  <si>
    <t>0,21</t>
  </si>
  <si>
    <t>Gabexal 300 Cap 30's</t>
  </si>
  <si>
    <t>40,34</t>
  </si>
  <si>
    <t>Ketesse Tab 50's</t>
  </si>
  <si>
    <t>Liprolac scht 30's</t>
  </si>
  <si>
    <t>Lisinopril 5mg tab/G 30's</t>
  </si>
  <si>
    <t>Lyrica 75 Tab 14''s</t>
  </si>
  <si>
    <t>Merlopam 2mg tab</t>
  </si>
  <si>
    <t>Polycrol Forte Tab 20's</t>
  </si>
  <si>
    <t>36,00</t>
  </si>
  <si>
    <t>Polycrol Tab 20's</t>
  </si>
  <si>
    <t>24,00</t>
  </si>
  <si>
    <t>Prohelic cap 30's</t>
  </si>
  <si>
    <t>159,00</t>
  </si>
  <si>
    <t>Q 10 DS Tab 10's</t>
  </si>
  <si>
    <t>4,80</t>
  </si>
  <si>
    <t>Spiramycin 500mg Tab 50's</t>
  </si>
  <si>
    <t>34,50</t>
  </si>
  <si>
    <t>Gestamag Tab 100's</t>
  </si>
  <si>
    <t>Alprazolam 1mg Tab 100's</t>
  </si>
  <si>
    <t>Fitbon Capt 60's</t>
  </si>
  <si>
    <t>12,20</t>
  </si>
  <si>
    <t>Vitamin B Complex 1000's</t>
  </si>
  <si>
    <t>Harnal 0.2mg Disp Tab 28's</t>
  </si>
  <si>
    <t>15,94</t>
  </si>
  <si>
    <t>Triomin E Caps 100's</t>
  </si>
  <si>
    <t>Cilostazol 100mg Tab 30's</t>
  </si>
  <si>
    <t>Hexymer 2mg Tab 250's</t>
  </si>
  <si>
    <t>Arcoxia 60mg Tab 1's</t>
  </si>
  <si>
    <t>Prove C Capt 1's</t>
  </si>
  <si>
    <t>Isoptin SR Tab 1's</t>
  </si>
  <si>
    <t>Lincomycin 500mg Caps/G 50's</t>
  </si>
  <si>
    <t>Simvastatin 20mg/G Tab 1's</t>
  </si>
  <si>
    <t>8750,00</t>
  </si>
  <si>
    <t>Flamic Tab 1's</t>
  </si>
  <si>
    <t>Allovel 10mg Tab 1's</t>
  </si>
  <si>
    <t>Neurofenac Plus Tab 100's</t>
  </si>
  <si>
    <t>Alleron Tab 1's</t>
  </si>
  <si>
    <t>500,00</t>
  </si>
  <si>
    <t>Frimania Tab 100's</t>
  </si>
  <si>
    <t>6,42</t>
  </si>
  <si>
    <t>Cycloproginova Tab 1packet</t>
  </si>
  <si>
    <t>Pharmaton F Caps 1's</t>
  </si>
  <si>
    <t>Cefixime 100mg Caps/G 50's</t>
  </si>
  <si>
    <t>305,00</t>
  </si>
  <si>
    <t>Cataflam Fast 50mg Sachet 9's</t>
  </si>
  <si>
    <t>89,55</t>
  </si>
  <si>
    <t>Madopar Dispersible Tab 30's</t>
  </si>
  <si>
    <t>0,47</t>
  </si>
  <si>
    <t>Car-qi Tab 1's</t>
  </si>
  <si>
    <t>Irbesartan 300mg Tab 30's BPJS</t>
  </si>
  <si>
    <t>1207,00</t>
  </si>
  <si>
    <t>Artoflam Capt 1's</t>
  </si>
  <si>
    <t>Fleximax Capt 1's</t>
  </si>
  <si>
    <t>Mycrogynon Tab 1strip</t>
  </si>
  <si>
    <t>Parasetamol Tab 500mg 100's</t>
  </si>
  <si>
    <t>167,00</t>
  </si>
  <si>
    <t>Erysanbe 200mg Caps 1's</t>
  </si>
  <si>
    <t>Dopamet Tab 1's</t>
  </si>
  <si>
    <t>845,00</t>
  </si>
  <si>
    <t>Clorilex 100mg Tab 50's</t>
  </si>
  <si>
    <t>Irbesartan 150mg/GTab 30's</t>
  </si>
  <si>
    <t>Haloperidol 1,5mg Tab/G 100's</t>
  </si>
  <si>
    <t>Noroz Tab 1's</t>
  </si>
  <si>
    <t>98,00</t>
  </si>
  <si>
    <t>Bioprexum 5mg Tab 1's</t>
  </si>
  <si>
    <t>Visoprine 500mg Tab 1's</t>
  </si>
  <si>
    <t>Celebrex 100mg Caps 1's</t>
  </si>
  <si>
    <t>Goralgin 9's</t>
  </si>
  <si>
    <t>0,67</t>
  </si>
  <si>
    <t>Provelyn 75mg Tab 1's</t>
  </si>
  <si>
    <t>Imunos Plus Tab 1's</t>
  </si>
  <si>
    <t>Dexamethasone 0.5mg/G Tab 100'</t>
  </si>
  <si>
    <t>149,00</t>
  </si>
  <si>
    <t>Hystolan Tab 1's</t>
  </si>
  <si>
    <t>Goflex Tab 1's</t>
  </si>
  <si>
    <t>Lagesil Tab 1's</t>
  </si>
  <si>
    <t>Pregtinol Tab 1's</t>
  </si>
  <si>
    <t>Crestor 40mg Tab 1's</t>
  </si>
  <si>
    <t>Recolfar Tab 1's</t>
  </si>
  <si>
    <t>Lactafar Tab 1's</t>
  </si>
  <si>
    <t>2420,00</t>
  </si>
  <si>
    <t>Glumin XR 500mg Caplet 30's</t>
  </si>
  <si>
    <t>Intunal Tab 1's</t>
  </si>
  <si>
    <t>1700,00</t>
  </si>
  <si>
    <t>Ferriprox Fct 500mg Tab 100's</t>
  </si>
  <si>
    <t>Astatin Tab 1's</t>
  </si>
  <si>
    <t>Amlodipine 5mg Tab 50's BPJS</t>
  </si>
  <si>
    <t>Amlodipine 10mg Tab 50's BPJS</t>
  </si>
  <si>
    <t>190,00</t>
  </si>
  <si>
    <t>Deculin 15mg Tab 1's BPJS</t>
  </si>
  <si>
    <t>14400,00</t>
  </si>
  <si>
    <t>Celebrex 200mg Caps 1's</t>
  </si>
  <si>
    <t>Probiokid 1.5gr Sachet 1's</t>
  </si>
  <si>
    <t>690,00</t>
  </si>
  <si>
    <t>Nexium 40mg tab 1's</t>
  </si>
  <si>
    <t>97,00</t>
  </si>
  <si>
    <t>Venosmil Tab 1's</t>
  </si>
  <si>
    <t>Biodiar Tab 60's</t>
  </si>
  <si>
    <t>Omz 20mg Caps 30's</t>
  </si>
  <si>
    <t>Eperisone 50 mg Tablet 100's</t>
  </si>
  <si>
    <t>110,00</t>
  </si>
  <si>
    <t>Risperidone 2mg/GTab 50's</t>
  </si>
  <si>
    <t>67,00</t>
  </si>
  <si>
    <t>Risperidone 1mg/G Tab 1's</t>
  </si>
  <si>
    <t>2050,00</t>
  </si>
  <si>
    <t>Acarbose 100mg/G Tab 100's</t>
  </si>
  <si>
    <t>Acarbose 50mg/G Tab 100's</t>
  </si>
  <si>
    <t>Risperidone 3mg/G Tab 50's</t>
  </si>
  <si>
    <t>Ursodeoxycholic Acid 250/G 30'</t>
  </si>
  <si>
    <t>59,00</t>
  </si>
  <si>
    <t>Deculin 30mg Tab 1's BPJS</t>
  </si>
  <si>
    <t>26700,00</t>
  </si>
  <si>
    <t>Ketorolac 10mg Tab 1's</t>
  </si>
  <si>
    <t>3350,00</t>
  </si>
  <si>
    <t>Candesartan 8mg Tab 30's BPJS</t>
  </si>
  <si>
    <t>465,00</t>
  </si>
  <si>
    <t>Theragran M Capt 1's</t>
  </si>
  <si>
    <t>Bisoprolol 5mg Tab 30's</t>
  </si>
  <si>
    <t>135,00</t>
  </si>
  <si>
    <t>Glaucon Tab 1's</t>
  </si>
  <si>
    <t>728,00</t>
  </si>
  <si>
    <t>Antalgin 500mg Tab 100's</t>
  </si>
  <si>
    <t>Ramipril 5mg 1's</t>
  </si>
  <si>
    <t>Hypofil tab 1's</t>
  </si>
  <si>
    <t>Leparson Tab 1's</t>
  </si>
  <si>
    <t>7562,00</t>
  </si>
  <si>
    <t>Vivace 5mg Tab 1's BPJS</t>
  </si>
  <si>
    <t>Rebamipide tab 1's</t>
  </si>
  <si>
    <t>3290,00</t>
  </si>
  <si>
    <t>Candesartan 16mg Tab 1's BPJS</t>
  </si>
  <si>
    <t>20100,00</t>
  </si>
  <si>
    <t>Cystone Tab 1's</t>
  </si>
  <si>
    <t>100,00</t>
  </si>
  <si>
    <t>Theophyllin serbuk 1'gr</t>
  </si>
  <si>
    <t>Gastulen Tab 100's</t>
  </si>
  <si>
    <t>Bioprexum 5mg Tab 30's BPJS</t>
  </si>
  <si>
    <t>265,00</t>
  </si>
  <si>
    <t>Vesicare 10mg Tab 1's</t>
  </si>
  <si>
    <t>Gabapentin 300mg Caps 30's</t>
  </si>
  <si>
    <t>Lisinopril 10mg Tab 1's</t>
  </si>
  <si>
    <t>5390,00</t>
  </si>
  <si>
    <t>Vigamox Tm 1's</t>
  </si>
  <si>
    <t>Phenobarbital 30mg Tab 100's</t>
  </si>
  <si>
    <t>Diazepam 2mg Tab 100's</t>
  </si>
  <si>
    <t>Irtan 300mg Tab 30's BPJS</t>
  </si>
  <si>
    <t>545,00</t>
  </si>
  <si>
    <t>Heplav 100mg Tab 30's</t>
  </si>
  <si>
    <t>62,30</t>
  </si>
  <si>
    <t>Hemobion tab 1's</t>
  </si>
  <si>
    <t>Provital plus tab 1's</t>
  </si>
  <si>
    <t>Ciflon Tab 1's</t>
  </si>
  <si>
    <t>Platogrix 75  tab 1's</t>
  </si>
  <si>
    <t>Lacidofil Sach 30's</t>
  </si>
  <si>
    <t>Rimactazide Paed 1's</t>
  </si>
  <si>
    <t>7671,00</t>
  </si>
  <si>
    <t>Sandepril 50mg Tab 1's</t>
  </si>
  <si>
    <t>Concor 2.5mg ASKES 100's</t>
  </si>
  <si>
    <t>320,00</t>
  </si>
  <si>
    <t>Chlorpromazine 100mg Tab 100's</t>
  </si>
  <si>
    <t>Meloxicam 15 Tab 20's</t>
  </si>
  <si>
    <t>Ristonat 35mg Tab 4's</t>
  </si>
  <si>
    <t>Gliceril Guaia 100mg tab 100's</t>
  </si>
  <si>
    <t>Vitamin B6 10mg tab 100's</t>
  </si>
  <si>
    <t>Ulsidex 500mg Tab 100's BPJS</t>
  </si>
  <si>
    <t>143,50</t>
  </si>
  <si>
    <t>Amlodipine 5mg Tab 30's</t>
  </si>
  <si>
    <t>Lansoprazole 30mg Caps 20's</t>
  </si>
  <si>
    <t>595,00</t>
  </si>
  <si>
    <t>Vitamin B1 Tab 100's</t>
  </si>
  <si>
    <t>Gludepatic 500mg T 100's BPJS</t>
  </si>
  <si>
    <t>Farmoten 12.5mg T 100's BPJS</t>
  </si>
  <si>
    <t>Simarc 2 Tab 100's BPJS</t>
  </si>
  <si>
    <t>Carpiaton 25mg Tab 100's BPJS</t>
  </si>
  <si>
    <t>Glucosamine MPL 500 T100'sBPJS</t>
  </si>
  <si>
    <t>52,00</t>
  </si>
  <si>
    <t>Harnal 0,2mg Disp Tab 28'sBPJS</t>
  </si>
  <si>
    <t>Captopril 25mg Tab 100's BPJS</t>
  </si>
  <si>
    <t>Co Amoxiclav 625mg T 30's BPJS</t>
  </si>
  <si>
    <t>Tiaryt Tab 30's BPJS</t>
  </si>
  <si>
    <t>Farsorbid 5mg Tab 100's BPJS</t>
  </si>
  <si>
    <t>Amlodipine 10mg Tab 30's BPJS</t>
  </si>
  <si>
    <t>606,00</t>
  </si>
  <si>
    <t>Meloxicam 15mg Tab 50's BPJS</t>
  </si>
  <si>
    <t>295,00</t>
  </si>
  <si>
    <t>Meloxicam 7.5 Tab 50's BPJS</t>
  </si>
  <si>
    <t>Cefixime 200mg Caps 100's</t>
  </si>
  <si>
    <t>154,00</t>
  </si>
  <si>
    <t>Xeloda 500mg Tab 120's BPJS</t>
  </si>
  <si>
    <t>Blopress 8mg Tab 14's BPJS</t>
  </si>
  <si>
    <t>180,00</t>
  </si>
  <si>
    <t>Sirplus Tab 202's</t>
  </si>
  <si>
    <t>Pehadoxin Forte Tab 100's</t>
  </si>
  <si>
    <t>Codein 10mg Tab 100's</t>
  </si>
  <si>
    <t>207,00</t>
  </si>
  <si>
    <t>Citicoline Mpl 500 mg tab 1's</t>
  </si>
  <si>
    <t>1080,00</t>
  </si>
  <si>
    <t>Nitrocaf Retard Caps 100'sBPJS</t>
  </si>
  <si>
    <t>400,10</t>
  </si>
  <si>
    <t>Microginon tablet</t>
  </si>
  <si>
    <t>Retaphyl SR Tab 100's BPJS</t>
  </si>
  <si>
    <t>51,00</t>
  </si>
  <si>
    <t>Glimepiride 2mg Tab 50's BPJS</t>
  </si>
  <si>
    <t>Captopril 12.5mg Tab 100'sBPJS</t>
  </si>
  <si>
    <t>Haloperidol 5mg Tab 1's BPJS</t>
  </si>
  <si>
    <t>Alpentin 100mg Caps 50's BPJS</t>
  </si>
  <si>
    <t>Adalat Oros 30mg Tab 30's BPJS</t>
  </si>
  <si>
    <t>Itrakonazole tab 1's</t>
  </si>
  <si>
    <t>303,00</t>
  </si>
  <si>
    <t>Allopurinol 300mg Tab 100's</t>
  </si>
  <si>
    <t>Bisoprolol 5mg Tab 30's  BPJS</t>
  </si>
  <si>
    <t>692,00</t>
  </si>
  <si>
    <t>Norid Tab 1's</t>
  </si>
  <si>
    <t>Cetirizine 10mg Tab 30's</t>
  </si>
  <si>
    <t>Cavit D3 tab 1's</t>
  </si>
  <si>
    <t>115,00</t>
  </si>
  <si>
    <t>Imuran Tab 100's</t>
  </si>
  <si>
    <t>Clindamycin 300mg Caps 50'BPJS</t>
  </si>
  <si>
    <t>Papaverin 40mg Tab 100's</t>
  </si>
  <si>
    <t>Amitriptilin 25 Tab 100's BPJS</t>
  </si>
  <si>
    <t>Irbesartan 150mg Tab 50's BPJS</t>
  </si>
  <si>
    <t>410,00</t>
  </si>
  <si>
    <t>Isosorbid Din 5 Tab100's BPJS</t>
  </si>
  <si>
    <t>Volten 50 mg tab 1's</t>
  </si>
  <si>
    <t>Harnal Ocas Tab 30's BPJS</t>
  </si>
  <si>
    <t>44,00</t>
  </si>
  <si>
    <t>Glimepiride 1mg Tab 50's BPJS</t>
  </si>
  <si>
    <t>Glimepiride 3mg Tab 50's BPJS</t>
  </si>
  <si>
    <t>Carpiaton 100mg Tab 100's BPJS</t>
  </si>
  <si>
    <t>Blopress 16mg Tab 14's BPJS</t>
  </si>
  <si>
    <t>380,00</t>
  </si>
  <si>
    <t>Cardura 2 mg tab 1's</t>
  </si>
  <si>
    <t>Vitamin C 50mg Tab 100's</t>
  </si>
  <si>
    <t>Ciprofloxacin 500mg Tab 50's</t>
  </si>
  <si>
    <t>Fenofibrate 100mg Caps 30's</t>
  </si>
  <si>
    <t>Fenofibrate 300mg Caps 30's</t>
  </si>
  <si>
    <t>Vastigo Tab 100's BPJS</t>
  </si>
  <si>
    <t>Famotidine 40mg Tab 50's BPJS</t>
  </si>
  <si>
    <t>Actos 15mg Tab 14's BPJS</t>
  </si>
  <si>
    <t>Actos 30mg Tab 14's BPJS</t>
  </si>
  <si>
    <t>Irbesartan 300mg Capt 50'sBPJS</t>
  </si>
  <si>
    <t>Glimepiride 4mg Tab 50's BPJS</t>
  </si>
  <si>
    <t>37,00</t>
  </si>
  <si>
    <t>Inh/Isoniazida 300mg Tab 100's</t>
  </si>
  <si>
    <t>Na Diclofenak 50mg T 50's BPJS</t>
  </si>
  <si>
    <t>Ericaf Tab 100's</t>
  </si>
  <si>
    <t>Vomilat tab 1's</t>
  </si>
  <si>
    <t>45,00</t>
  </si>
  <si>
    <t>Thyrozol 5mg Tab 100's BPJS</t>
  </si>
  <si>
    <t>Thiamex 500mg Caps 100's</t>
  </si>
  <si>
    <t>Allium Caps 50's</t>
  </si>
  <si>
    <t>Gabapentin 300mg Caps 100's</t>
  </si>
  <si>
    <t>Triamcinolone 4mg Tab 100's</t>
  </si>
  <si>
    <t>Sincronik Capt 30's</t>
  </si>
  <si>
    <t>Parasetamol 500mg 100's BPJS</t>
  </si>
  <si>
    <t>256,00</t>
  </si>
  <si>
    <t>Prestenol Tab 1's</t>
  </si>
  <si>
    <t>Methotrexat MTX tab 1's</t>
  </si>
  <si>
    <t>Metotrexat Tab 1's</t>
  </si>
  <si>
    <t>Demacolin tab 1's</t>
  </si>
  <si>
    <t>Pamol Forte Kaplet 60's</t>
  </si>
  <si>
    <t>Geriavita tab 1's</t>
  </si>
  <si>
    <t>Sotatic Tab 100's BPJS</t>
  </si>
  <si>
    <t>Calcium Lactat 500mg Tab 100's</t>
  </si>
  <si>
    <t>Vitamin B Complex 100's</t>
  </si>
  <si>
    <t>Hytroz 2mg Tab 100's</t>
  </si>
  <si>
    <t>Rebamipide 100mg Tab 100's</t>
  </si>
  <si>
    <t>Folid acid tab 100's</t>
  </si>
  <si>
    <t>EXFORGE 10/160</t>
  </si>
  <si>
    <t>Exforge 10/160</t>
  </si>
  <si>
    <t>Matoflam Tab 1's</t>
  </si>
  <si>
    <t>Salbutamol 2mg Tab 100's</t>
  </si>
  <si>
    <t>76,00</t>
  </si>
  <si>
    <t>Diovan FCT 80mg BPJS 30's</t>
  </si>
  <si>
    <t>Mucopect 30mg Tab 100's</t>
  </si>
  <si>
    <t>Thyrozol 10mg Tab 100's BPJS</t>
  </si>
  <si>
    <t>46,00</t>
  </si>
  <si>
    <t>Miniaspi 80mg EC Tab 100's</t>
  </si>
  <si>
    <t>168,00</t>
  </si>
  <si>
    <t>Tetracyclin 250mg Caps 100's</t>
  </si>
  <si>
    <t>Cardace 2,5 mg Tab 60's BPJS</t>
  </si>
  <si>
    <t>Aricept tab 1's</t>
  </si>
  <si>
    <t>Sandepril 50mg Tab 50's BPJS</t>
  </si>
  <si>
    <t>Chloramphenicol 250mg Caps 100</t>
  </si>
  <si>
    <t>Asam Traneksamat 250mg Inj 10'</t>
  </si>
  <si>
    <t>162,00</t>
  </si>
  <si>
    <t>Depakote 250mg Tab 100's BPJS</t>
  </si>
  <si>
    <t>0,01</t>
  </si>
  <si>
    <t>Codein 20mg Tab 100's</t>
  </si>
  <si>
    <t>Glimepiride 3mg Tab 100's</t>
  </si>
  <si>
    <t>Diamicron MR 30mg Tab 60'sBPJS</t>
  </si>
  <si>
    <t>Depakote ER 500mg Tab 100'sJKN</t>
  </si>
  <si>
    <t>Planotab tab 1 Strip</t>
  </si>
  <si>
    <t>Nutribreast Sofgels 10's</t>
  </si>
  <si>
    <t>Hydroxyurea 500mg cap50's BPJS</t>
  </si>
  <si>
    <t>Ufrogestan Tab 1's</t>
  </si>
  <si>
    <t>Pronovir Tab 20's</t>
  </si>
  <si>
    <t>Cefadroxil 500 Caps 100's BPJS</t>
  </si>
  <si>
    <t>Valsartan 80mg Tab 30's BPJS</t>
  </si>
  <si>
    <t>Glimepiride 2mg Tab 100's BPJS</t>
  </si>
  <si>
    <t>Glimepiride 1mg Tab 100's BPJS</t>
  </si>
  <si>
    <t>Vesicare 5mg 1's</t>
  </si>
  <si>
    <t>Asam Mefenamat 500mg 100'sBPJS</t>
  </si>
  <si>
    <t>Cefixime 100mg Caps 50's BPJS</t>
  </si>
  <si>
    <t>Glimepiride 4mg Tab 100's</t>
  </si>
  <si>
    <t>Sandimmun 100mg Caps 50's</t>
  </si>
  <si>
    <t>Phenytoin Caps 100's Inhealth</t>
  </si>
  <si>
    <t>Lipanthyl 300 cap 1's</t>
  </si>
  <si>
    <t>Viagra 50mg tab 1's</t>
  </si>
  <si>
    <t>Flunarizin hcl 5mg/G 20's</t>
  </si>
  <si>
    <t>Gemfibrozil 600mg Tab 100's</t>
  </si>
  <si>
    <t>Asam Mefenamat 500mg Inh 100's</t>
  </si>
  <si>
    <t>Amoxycillin 500mg Inhealt 100'</t>
  </si>
  <si>
    <t>Cefadroxil 500mg Inhealt 100's</t>
  </si>
  <si>
    <t>Cefixime 100mg Inhealt 50's</t>
  </si>
  <si>
    <t>Ciprofloxacin 500mg Inhe 100's</t>
  </si>
  <si>
    <t>Ranitidine 150mg Inhealt 100's</t>
  </si>
  <si>
    <t>Tramadol Caps Inhealt 50's</t>
  </si>
  <si>
    <t>Dexketoprofen Trometamol Tab30</t>
  </si>
  <si>
    <t>VipAlbumin cap 30's</t>
  </si>
  <si>
    <t>Nopres 20mg Capt 30's</t>
  </si>
  <si>
    <t>Alpara Tab 1's</t>
  </si>
  <si>
    <t>Dumocalcin tab 1's</t>
  </si>
  <si>
    <t>Kalitake 5gr 20's BPJS</t>
  </si>
  <si>
    <t>Broadced 1gr Inj 1's</t>
  </si>
  <si>
    <t>Bralin 500mg Tab 30's</t>
  </si>
  <si>
    <t>Flunarizine Hcl 5mg Tab 40's</t>
  </si>
  <si>
    <t>Bicrolid 500 mg 1's</t>
  </si>
  <si>
    <t>Osfit DHA Caps 1's</t>
  </si>
  <si>
    <t>Exluton Tab 28's</t>
  </si>
  <si>
    <t>Levopar Tab 1's</t>
  </si>
  <si>
    <t>Oscal 0.5 Caps 1's</t>
  </si>
  <si>
    <t>175,00</t>
  </si>
  <si>
    <t>Azitromycin 500mg Tab 20's JKN</t>
  </si>
  <si>
    <t>Heplav 100mg Tab 30's JKN</t>
  </si>
  <si>
    <t>Allovel 70mg tab 1's</t>
  </si>
  <si>
    <t>Ibuprofen 200 mg tab 1's</t>
  </si>
  <si>
    <t>Homoclomin Tab 1's</t>
  </si>
  <si>
    <t>Tetracyclin 500mg Caps 100's</t>
  </si>
  <si>
    <t>Vermox 500mg Tab 1's</t>
  </si>
  <si>
    <t>Oscal 0,25mg Caps 30's</t>
  </si>
  <si>
    <t>Alegi tab 1's</t>
  </si>
  <si>
    <t>Urinter Caps 100's BPJS</t>
  </si>
  <si>
    <t>Valisanbe 5mg Tab 1's</t>
  </si>
  <si>
    <t>Calos Tab 60's BPJS</t>
  </si>
  <si>
    <t>Isoptin tab 1's</t>
  </si>
  <si>
    <t>Vitamin B12 Tab 100's</t>
  </si>
  <si>
    <t>Irbesartan 150mg Tab 20's</t>
  </si>
  <si>
    <t>Irbesartan 300mg Tab 20's</t>
  </si>
  <si>
    <t>Furosemide 40mg Tab 100's BPJS</t>
  </si>
  <si>
    <t>Kolkatriol F Caps 30's</t>
  </si>
  <si>
    <t>Serolin 10mg Tab 1's</t>
  </si>
  <si>
    <t>Myotonic Tab 1's</t>
  </si>
  <si>
    <t>Corolan 5mg Tab 1's</t>
  </si>
  <si>
    <t>Trifacort Tab 1000's</t>
  </si>
  <si>
    <t>Yasmin tab 28's</t>
  </si>
  <si>
    <t>Kina Tab 1's</t>
  </si>
  <si>
    <t>Ambroxol Syr (G) 60 ml</t>
  </si>
  <si>
    <t>461,00</t>
  </si>
  <si>
    <t>Amoxsan Drop 10 Ml</t>
  </si>
  <si>
    <t>Amoxsan Forte Syr 60 ml</t>
  </si>
  <si>
    <t>Amoxsan Syr 60 ml</t>
  </si>
  <si>
    <t>Apialys Sir 100 ml</t>
  </si>
  <si>
    <t>Batugin Eliksir 300 ml</t>
  </si>
  <si>
    <t>Biothicol Syr 60 ml</t>
  </si>
  <si>
    <t>853,00</t>
  </si>
  <si>
    <t>Bisolvon Eliksir 60 ml</t>
  </si>
  <si>
    <t>Bisolvon Sol/drop 50 ml</t>
  </si>
  <si>
    <t>Cefat Syr 60 ml</t>
  </si>
  <si>
    <t>Claneksi Syr 60 ml</t>
  </si>
  <si>
    <t>42,00</t>
  </si>
  <si>
    <t>Cohistan Exp Syr 60 ml</t>
  </si>
  <si>
    <t>141,00</t>
  </si>
  <si>
    <t>Colsancetin Syr 60 ml</t>
  </si>
  <si>
    <t>Combantrin Syr 25mg 10 Ml</t>
  </si>
  <si>
    <t>Comtusi Syr 60 ml</t>
  </si>
  <si>
    <t>Curcuma Plus Syr 60 ml</t>
  </si>
  <si>
    <t>286,00</t>
  </si>
  <si>
    <t>Curliv Plus Syr 120 ml</t>
  </si>
  <si>
    <t>78,00</t>
  </si>
  <si>
    <t>Curvit Syr 60 ml</t>
  </si>
  <si>
    <t>197,00</t>
  </si>
  <si>
    <t>Elkana Syr 60 ml</t>
  </si>
  <si>
    <t>381,00</t>
  </si>
  <si>
    <t>Encephabol Liq 100 ml</t>
  </si>
  <si>
    <t>Farmacrol Forte Syr 100 ml</t>
  </si>
  <si>
    <t>Imunos Syr 60 ml</t>
  </si>
  <si>
    <t>Kandistatin Susp 12 ml</t>
  </si>
  <si>
    <t>325,00</t>
  </si>
  <si>
    <t>Kolivit Syr 60 ml</t>
  </si>
  <si>
    <t>Lactulax Syr 60 ml</t>
  </si>
  <si>
    <t>Lapicef Syr 60 ml</t>
  </si>
  <si>
    <t>Lapisiv Syr 100 ml</t>
  </si>
  <si>
    <t>Lasal Exp Syr 100 ml</t>
  </si>
  <si>
    <t>302,00</t>
  </si>
  <si>
    <t>Lasal Syr 100 ml</t>
  </si>
  <si>
    <t>Laxoberon Drop 10 Ml</t>
  </si>
  <si>
    <t>Magalat Syr 100 ml</t>
  </si>
  <si>
    <t>Mercotin Drop 20 ml</t>
  </si>
  <si>
    <t>Mucopect Syr 60 ml</t>
  </si>
  <si>
    <t>Mylanta Syr 150 ml</t>
  </si>
  <si>
    <t>Neo Kaocitin Susp 60 ml</t>
  </si>
  <si>
    <t>Neokaolana Syr 120 ml</t>
  </si>
  <si>
    <t>169,00</t>
  </si>
  <si>
    <t>Nifural Syr 60 ml</t>
  </si>
  <si>
    <t>Nipe Drop 15 ml</t>
  </si>
  <si>
    <t>Novalgin Drop 10 ml</t>
  </si>
  <si>
    <t>Novalgin Syr 60 ml</t>
  </si>
  <si>
    <t>Obh Combi 100 ml</t>
  </si>
  <si>
    <t>433,00</t>
  </si>
  <si>
    <t>Oralit 200ml 1's</t>
  </si>
  <si>
    <t>Polycrol Forte Gel 100 ml</t>
  </si>
  <si>
    <t>Polycrol Gel 100 ml</t>
  </si>
  <si>
    <t>Primperan Drop 10 ml</t>
  </si>
  <si>
    <t>Primperan Syr 50ml</t>
  </si>
  <si>
    <t>Profilas Syr 60 ml</t>
  </si>
  <si>
    <t>Rhinofed Syr 60 ml</t>
  </si>
  <si>
    <t>Sanmag Syr 120 ml</t>
  </si>
  <si>
    <t>Sanmol Drop 15 ml</t>
  </si>
  <si>
    <t>454,00</t>
  </si>
  <si>
    <t>Sanmol Syr 60 ml</t>
  </si>
  <si>
    <t>768,00</t>
  </si>
  <si>
    <t>Sanprima Syr 60 ml</t>
  </si>
  <si>
    <t>Vometa Drop 10 ml</t>
  </si>
  <si>
    <t>Vometa Syr 60 ml</t>
  </si>
  <si>
    <t>Sanadryl Exp Syr 60 ml</t>
  </si>
  <si>
    <t>Imboost Syr 60 ml</t>
  </si>
  <si>
    <t>Bisolvon Kid Syr 60 ml</t>
  </si>
  <si>
    <t>92,00</t>
  </si>
  <si>
    <t>Depakene Syr 120 ml</t>
  </si>
  <si>
    <t>89,00</t>
  </si>
  <si>
    <t>Nifudiar Susp 60ml</t>
  </si>
  <si>
    <t>682,00</t>
  </si>
  <si>
    <t>Codipront Cum Exp Syr 60ml</t>
  </si>
  <si>
    <t>Dom Susp Syr 60 Ml</t>
  </si>
  <si>
    <t>91,00</t>
  </si>
  <si>
    <t>Sanadryl Dmp Syr 60 Ml</t>
  </si>
  <si>
    <t>Gestamag Syr 100 Ml</t>
  </si>
  <si>
    <t>Nymiko Susp 12ml</t>
  </si>
  <si>
    <t>Antasida Doen Syr (g) 60 Ml</t>
  </si>
  <si>
    <t>958,00</t>
  </si>
  <si>
    <t>Amoxycillin Syr 60ml</t>
  </si>
  <si>
    <t>240,00</t>
  </si>
  <si>
    <t>Erythromycin Syr/phb 60ml Ind</t>
  </si>
  <si>
    <t>San - B - Plex Drops 15ml</t>
  </si>
  <si>
    <t>O B H Nellco Syr 100ml</t>
  </si>
  <si>
    <t>Pondex Syr 60ml</t>
  </si>
  <si>
    <t>Parasetamol Syr (g) 60ml</t>
  </si>
  <si>
    <t>749,00</t>
  </si>
  <si>
    <t>Inpepsa Susp Syr 100ml 1's</t>
  </si>
  <si>
    <t>1202,00</t>
  </si>
  <si>
    <t>Laxadine Syr 60ml 1's</t>
  </si>
  <si>
    <t>Lapifed Syr 60ml 1's</t>
  </si>
  <si>
    <t>Prosinal Susp Syr 60ml</t>
  </si>
  <si>
    <t>Cotrimoxazole Syr/g 60ml</t>
  </si>
  <si>
    <t>82,00</t>
  </si>
  <si>
    <t>Claneksi F Dry Syr 60ml</t>
  </si>
  <si>
    <t>Chloramphenicol Syr 60ml</t>
  </si>
  <si>
    <t>Regit Drops 10ml 1's</t>
  </si>
  <si>
    <t>Regit Syr 60ml 1's</t>
  </si>
  <si>
    <t>Dexanta Syr 100ml 1's</t>
  </si>
  <si>
    <t>Curvit Cl Emulsion 175ml 1's</t>
  </si>
  <si>
    <t>Imboost Force Syr 60ml</t>
  </si>
  <si>
    <t>165,00</t>
  </si>
  <si>
    <t>Cefadroxil 125mg Syr/phb 60ml</t>
  </si>
  <si>
    <t>328,00</t>
  </si>
  <si>
    <t>Promuba Susp Syr 60ml</t>
  </si>
  <si>
    <t>Coldrexin Syr 60ml</t>
  </si>
  <si>
    <t>204,00</t>
  </si>
  <si>
    <t>Cefat Forte Syr</t>
  </si>
  <si>
    <t>Flutamol - P Syr 60ml 1's</t>
  </si>
  <si>
    <t>101,00</t>
  </si>
  <si>
    <t>Imudator Syr 60ml 1's</t>
  </si>
  <si>
    <t>Laxadilac Syr 60ml 1's</t>
  </si>
  <si>
    <t>194,00</t>
  </si>
  <si>
    <t>Enystin susp 12ml 1's</t>
  </si>
  <si>
    <t>138,00</t>
  </si>
  <si>
    <t>Neurotam Syr 100ml 1's</t>
  </si>
  <si>
    <t>Enervon-c Plus Syr 120ml</t>
  </si>
  <si>
    <t>Intunal Syr 60ml</t>
  </si>
  <si>
    <t>Propepsa 100ml Syr 1's</t>
  </si>
  <si>
    <t>237,00</t>
  </si>
  <si>
    <t>Polysilane Syr 100ml 1's</t>
  </si>
  <si>
    <t>Tiriz Drops 1's</t>
  </si>
  <si>
    <t>Bufect Syr 60ml 1's</t>
  </si>
  <si>
    <t>193,00</t>
  </si>
  <si>
    <t>Cefspan Syr 30ml 1's</t>
  </si>
  <si>
    <t>Cefixime Syr 30ml 1's</t>
  </si>
  <si>
    <t>Cefila Drops 30ml 1's</t>
  </si>
  <si>
    <t>Histrin Syr 1's</t>
  </si>
  <si>
    <t>Bufect forte syr</t>
  </si>
  <si>
    <t>Lanfix Dry Syr 30ml 1's</t>
  </si>
  <si>
    <t>Indoralit Sachet 1's</t>
  </si>
  <si>
    <t>585,00</t>
  </si>
  <si>
    <t>Sporetik Syr 30ml 1's</t>
  </si>
  <si>
    <t>Opiphen Syr 1's</t>
  </si>
  <si>
    <t>268,00</t>
  </si>
  <si>
    <t>Epexol Syr 120ml 1's</t>
  </si>
  <si>
    <t>Alco Drop 1's</t>
  </si>
  <si>
    <t>Naprex syr 1's</t>
  </si>
  <si>
    <t>Sirplus Syr 100ml 1's</t>
  </si>
  <si>
    <t>Fartolin Exp Syr 100ml 1's</t>
  </si>
  <si>
    <t>Mucos Drops 1's</t>
  </si>
  <si>
    <t>Renasistin OD 15ml 1's</t>
  </si>
  <si>
    <t>Silex Syr 1's</t>
  </si>
  <si>
    <t>Biothicol F Syr 1's</t>
  </si>
  <si>
    <t>377,00</t>
  </si>
  <si>
    <t>Apialys Drops 1's</t>
  </si>
  <si>
    <t>587,00</t>
  </si>
  <si>
    <t>Parasetamol Drops 15ml 1's</t>
  </si>
  <si>
    <t>264,00</t>
  </si>
  <si>
    <t>Elkana CL Emulsi 120ml 1's</t>
  </si>
  <si>
    <t>Lacons Syr 60ml 1's</t>
  </si>
  <si>
    <t>Zinpro Syr 1's</t>
  </si>
  <si>
    <t>389,00</t>
  </si>
  <si>
    <t>Zircum Kid Syr 1's</t>
  </si>
  <si>
    <t>Alco Plus syr 1's</t>
  </si>
  <si>
    <t>Domperidon syr/G</t>
  </si>
  <si>
    <t>Flutamol Syr 60ml 1's</t>
  </si>
  <si>
    <t>Fludexin Syr 1's</t>
  </si>
  <si>
    <t>Naprex Drops 15ml 1's</t>
  </si>
  <si>
    <t>Vectrin Syr</t>
  </si>
  <si>
    <t>93,00</t>
  </si>
  <si>
    <t>Erysanbe Syr 60ml 1's</t>
  </si>
  <si>
    <t>Flagyl Susp Syr 1's</t>
  </si>
  <si>
    <t>Fludan Syr 1's</t>
  </si>
  <si>
    <t>252,00</t>
  </si>
  <si>
    <t>Astharol Syr 1's</t>
  </si>
  <si>
    <t>Matovit Syr 1's</t>
  </si>
  <si>
    <t>Darya Zinc Syr</t>
  </si>
  <si>
    <t>Dulcolactol Syr 1's</t>
  </si>
  <si>
    <t>Valeptik 120ml Syr 1's</t>
  </si>
  <si>
    <t>Fixacep OD Drops 1's</t>
  </si>
  <si>
    <t>186,00</t>
  </si>
  <si>
    <t>Tb Vit B6  Syr 1's</t>
  </si>
  <si>
    <t>Psdii Syr 1's</t>
  </si>
  <si>
    <t>Dexophan Syr 60ml 1's</t>
  </si>
  <si>
    <t>Ottopan syr 1'</t>
  </si>
  <si>
    <t>Episan syr 100 ml 1's</t>
  </si>
  <si>
    <t>Astharol syr 60 ml 1's</t>
  </si>
  <si>
    <t>246,00</t>
  </si>
  <si>
    <t>Curcuma Syr DHA 1's</t>
  </si>
  <si>
    <t>Rovadin Syr 1's</t>
  </si>
  <si>
    <t>Ikalep Syr 1's</t>
  </si>
  <si>
    <t>Prospan Syr 1's</t>
  </si>
  <si>
    <t>Sanbe Kids' Emulsion 200ml</t>
  </si>
  <si>
    <t>Parasetamol Syr 60ml BPJS</t>
  </si>
  <si>
    <t>Amoxycillin Syr BPJS</t>
  </si>
  <si>
    <t>Mucera Drops 1's</t>
  </si>
  <si>
    <t>129,00</t>
  </si>
  <si>
    <t>Sequest 4.0 gr 1's</t>
  </si>
  <si>
    <t>Pronovir syr 60 ml 1's</t>
  </si>
  <si>
    <t>Citocetin Syr 1's</t>
  </si>
  <si>
    <t>Mucogard Susp 100ml BPJS</t>
  </si>
  <si>
    <t>Parasetin Syr 1's</t>
  </si>
  <si>
    <t>Cetirizine 5mg /5ml Syr 1's</t>
  </si>
  <si>
    <t>Rimactan syr 50 ml 1's</t>
  </si>
  <si>
    <t>Cohistan Exp Syr 100ml 1's</t>
  </si>
  <si>
    <t>Inpepsa Susp Syr 200ml 1's</t>
  </si>
  <si>
    <t>Asam Valproat 250mg Syr 1's</t>
  </si>
  <si>
    <t>De Cough Syr 60ml</t>
  </si>
  <si>
    <t>Cataflam Drops 1's</t>
  </si>
  <si>
    <t>Proza Syr 1's</t>
  </si>
  <si>
    <t>Zinkid 10mg/5ml Syr 100ml 1's</t>
  </si>
  <si>
    <t>Fixacep Dry Syrup 30 ML</t>
  </si>
  <si>
    <t>Comtusi Syr 100ml 1's</t>
  </si>
  <si>
    <t>Dextamin syr 60ml 1's</t>
  </si>
  <si>
    <t>Cefixime ds 30ml Inheat</t>
  </si>
  <si>
    <t>Cefadroxil 125mg Syr Inheat</t>
  </si>
  <si>
    <t>Parasetamol Drops 1's BPJS</t>
  </si>
  <si>
    <t>Interlac Drops 1's</t>
  </si>
  <si>
    <t>Obp 100 ml</t>
  </si>
  <si>
    <t>Sangobion drop</t>
  </si>
  <si>
    <t>Edorisan Drops 1's</t>
  </si>
  <si>
    <t>Acran Inj 1's</t>
  </si>
  <si>
    <t>Adona Ac-17 Inj 10ml 10's</t>
  </si>
  <si>
    <t>139,00</t>
  </si>
  <si>
    <t>Atropin Sulfas Inj 100's Ethic</t>
  </si>
  <si>
    <t>Ats 1500iu Inj 1's</t>
  </si>
  <si>
    <t>Bisolvon Inj 10's</t>
  </si>
  <si>
    <t>Buscopan Inj 10's</t>
  </si>
  <si>
    <t>Calcii Gluconas Inj 24's</t>
  </si>
  <si>
    <t>Cedantron 4 mg Inj 5's</t>
  </si>
  <si>
    <t>Ceftazidime 1gr Inj (G) 1's</t>
  </si>
  <si>
    <t>5104,00</t>
  </si>
  <si>
    <t>Ceftriaxon 1gr Inj (G) 1's</t>
  </si>
  <si>
    <t>9074,00</t>
  </si>
  <si>
    <t>Cefxon 1gr Inj 1's</t>
  </si>
  <si>
    <t>Claneksi Inj 1's</t>
  </si>
  <si>
    <t>590,00</t>
  </si>
  <si>
    <t>Colsancetin Inj 1's</t>
  </si>
  <si>
    <t>132,00</t>
  </si>
  <si>
    <t>Cortidex Inj 1's</t>
  </si>
  <si>
    <t>510,00</t>
  </si>
  <si>
    <t>Cyclofem 1's</t>
  </si>
  <si>
    <t>Dicynon Inj 6's</t>
  </si>
  <si>
    <t>Ephedrin Inj 10's</t>
  </si>
  <si>
    <t>83,50</t>
  </si>
  <si>
    <t>Epidosin Inj 10's</t>
  </si>
  <si>
    <t>Etaphyllin 500 Inj 6's</t>
  </si>
  <si>
    <t>Fosmycin 1 Gr Inj 1's</t>
  </si>
  <si>
    <t>26,00</t>
  </si>
  <si>
    <t>Gentamycine Inj (g) 1's</t>
  </si>
  <si>
    <t>Infus 4:1/phb 500 Ml 1's</t>
  </si>
  <si>
    <t>1905,00</t>
  </si>
  <si>
    <t>Infus Aminofusin L-600 500 Ml</t>
  </si>
  <si>
    <t>Infus Aminofusin Paed 250 Ml</t>
  </si>
  <si>
    <t>Infus Asering 500 Ml 1's</t>
  </si>
  <si>
    <t>Infus Comafusin Hepar 500 Ml</t>
  </si>
  <si>
    <t>Infus Dextrose 10%/phb 500 Ml</t>
  </si>
  <si>
    <t>310,00</t>
  </si>
  <si>
    <t>Infus Dextrose 5% Piggyback</t>
  </si>
  <si>
    <t>Infus Fladex 100 Ml 1's</t>
  </si>
  <si>
    <t>Infus Ha Behring 20%/phb 100ml</t>
  </si>
  <si>
    <t>Infus Neurotam 12gr 60 Ml 1's</t>
  </si>
  <si>
    <t>Infus Ringer Dextrose 500 Ml</t>
  </si>
  <si>
    <t>Kaltrofen 100 Inj 5's</t>
  </si>
  <si>
    <t>Kanamycin 1gr Inj 1's</t>
  </si>
  <si>
    <t>Ktm 100 Inj 1's</t>
  </si>
  <si>
    <t>Lapixim Inj 1gr 1's</t>
  </si>
  <si>
    <t>Lasix Inj 5's</t>
  </si>
  <si>
    <t>Lidocain Inj 2% (g) 100's</t>
  </si>
  <si>
    <t>Lidodex 5% Inj 5's</t>
  </si>
  <si>
    <t>Logavox 1gr Inj 1's</t>
  </si>
  <si>
    <t>202,00</t>
  </si>
  <si>
    <t>Lodomer Inj 12's</t>
  </si>
  <si>
    <t>1,34</t>
  </si>
  <si>
    <t>Meylon Inj 25 Ml 1's</t>
  </si>
  <si>
    <t>230,00</t>
  </si>
  <si>
    <t>Mg So4 Inj 40% 25 Ml/phb 1's</t>
  </si>
  <si>
    <t>Nairet Inj 5's</t>
  </si>
  <si>
    <t>118,00</t>
  </si>
  <si>
    <t>Neurobion Inj 20's</t>
  </si>
  <si>
    <t>Neurobion-5000 Inj 20's</t>
  </si>
  <si>
    <t>Neurosanbe Inj 1's</t>
  </si>
  <si>
    <t>250,00</t>
  </si>
  <si>
    <t>Neurotam 3gr Inj 4's</t>
  </si>
  <si>
    <t>Novalgin Inj 5's</t>
  </si>
  <si>
    <t>Petidina Hcl 50mg 10's</t>
  </si>
  <si>
    <t>Phenytoin Inj 10's</t>
  </si>
  <si>
    <t>Phenytoin Inj BPJS10's</t>
  </si>
  <si>
    <t>Potasium Chloride 7.46% 25ml</t>
  </si>
  <si>
    <t>Prostigmin Inj 5's BPJS</t>
  </si>
  <si>
    <t>Romicef 1gr Inj 1's</t>
  </si>
  <si>
    <t>124,00</t>
  </si>
  <si>
    <t>Sagestam Inj 1's</t>
  </si>
  <si>
    <t>Scandonest 2% Inj (mevipacain)</t>
  </si>
  <si>
    <t>Soclaf 1gr Inj 1's</t>
  </si>
  <si>
    <t>322,00</t>
  </si>
  <si>
    <t>Streptomycin Inj 1's</t>
  </si>
  <si>
    <t>508,00</t>
  </si>
  <si>
    <t>Tarontal 100mg Inj 5's</t>
  </si>
  <si>
    <t>Tarontal 300 Inj 4's</t>
  </si>
  <si>
    <t>Taxegram 0,5 Inj 1's</t>
  </si>
  <si>
    <t>Taxegram 1gr Inj 1's</t>
  </si>
  <si>
    <t>849,00</t>
  </si>
  <si>
    <t>Terfacef Inj 1's</t>
  </si>
  <si>
    <t>Torasic 30 Inj 6's</t>
  </si>
  <si>
    <t>Ulceranin Inj 5's</t>
  </si>
  <si>
    <t>Urografin 76% Inj 10's</t>
  </si>
  <si>
    <t>Vaxigrip Inj 1's</t>
  </si>
  <si>
    <t>Vitamin K Inj 100's</t>
  </si>
  <si>
    <t>6,10</t>
  </si>
  <si>
    <t>Water For Inj 25ml</t>
  </si>
  <si>
    <t>Water For Irrig. 1 Ltr</t>
  </si>
  <si>
    <t>Methylprednisolone 125mg Inj</t>
  </si>
  <si>
    <t>2010,00</t>
  </si>
  <si>
    <t>Gitas Inj 5's</t>
  </si>
  <si>
    <t>Iopamiro 370/30ml Inj 1's</t>
  </si>
  <si>
    <t>57,00</t>
  </si>
  <si>
    <t>Infus Kalbamin 500 Ml 1's</t>
  </si>
  <si>
    <t>Infus Sodi Chlor (nacl) 100ml</t>
  </si>
  <si>
    <t>Infus Plasbumin 25% 100ml BPJS</t>
  </si>
  <si>
    <t>Hepa - Merz Inj 10 Ml 5's</t>
  </si>
  <si>
    <t>6,60</t>
  </si>
  <si>
    <t>Kalnex 500 Inj 10's</t>
  </si>
  <si>
    <t>Curacil 500 Inj 1's</t>
  </si>
  <si>
    <t>Kalmethasone Inj 5's</t>
  </si>
  <si>
    <t>Pehacain Inj 20's</t>
  </si>
  <si>
    <t>185,00</t>
  </si>
  <si>
    <t>Infus Manitol 20% 500 Ml 1's</t>
  </si>
  <si>
    <t>200,00</t>
  </si>
  <si>
    <t>Procefa 1g Inj 1's</t>
  </si>
  <si>
    <t>Petidina Hcl 50mg Inj/g 10's</t>
  </si>
  <si>
    <t>Syntocynon Inj 100's</t>
  </si>
  <si>
    <t>28,60</t>
  </si>
  <si>
    <t>Epinephrin 0,1% Inj 100's Ethi</t>
  </si>
  <si>
    <t>Stesolid 10mg Inj 5's</t>
  </si>
  <si>
    <t>Cedocard Inj 1's</t>
  </si>
  <si>
    <t>Infus Ringer Lactat 500ml 1's</t>
  </si>
  <si>
    <t>38440,00</t>
  </si>
  <si>
    <t>Dobuject 250 Inj 5's</t>
  </si>
  <si>
    <t>Dexamethason Inj/g 100's</t>
  </si>
  <si>
    <t>Indop 200 Inj/phb 1's Fahr</t>
  </si>
  <si>
    <t>Infus Dextrose 5% 500ml 1's</t>
  </si>
  <si>
    <t>2960,00</t>
  </si>
  <si>
    <t>Infus Sodi Chlo (nacl) 500ml</t>
  </si>
  <si>
    <t>6120,00</t>
  </si>
  <si>
    <t>Infus Ciproflxacin/g 100ml</t>
  </si>
  <si>
    <t>122,00</t>
  </si>
  <si>
    <t>Infus Aminoleban 500ml 1's</t>
  </si>
  <si>
    <t>Cernevit Iv Inj 1's</t>
  </si>
  <si>
    <t>Alinamin Forte Inj 5's</t>
  </si>
  <si>
    <t>638,00</t>
  </si>
  <si>
    <t>Inviclot 5000 Iu Inj 1's</t>
  </si>
  <si>
    <t>Norages Inj 5's</t>
  </si>
  <si>
    <t>Piracetam 1gr Inj/g 10's</t>
  </si>
  <si>
    <t>Ketopain 30mg Inj 5's</t>
  </si>
  <si>
    <t>Piracetam 3gr Inj/g 4's</t>
  </si>
  <si>
    <t>621,00</t>
  </si>
  <si>
    <t>Toramine 30mg Inj 5's</t>
  </si>
  <si>
    <t>Plasminex 500mg Inj 1's</t>
  </si>
  <si>
    <t>Infus Aminovel 600 500ml 1's</t>
  </si>
  <si>
    <t>Infus Sodi Chlo (nacl) 1ltr</t>
  </si>
  <si>
    <t>1730,00</t>
  </si>
  <si>
    <t>Stronger Neo Miniphagen Inj 1'</t>
  </si>
  <si>
    <t>Neo - K 2mg/ml Inj 5's</t>
  </si>
  <si>
    <t>Lantipain 30mg Inj 6's</t>
  </si>
  <si>
    <t>Ampicilin 1gr Inj/g 1's</t>
  </si>
  <si>
    <t>Zidifec 1gr Inj 1's</t>
  </si>
  <si>
    <t>Scopamin 20mg Inj 5's</t>
  </si>
  <si>
    <t>109,00</t>
  </si>
  <si>
    <t>Asam Traneksamat 500 Inj/g 10'</t>
  </si>
  <si>
    <t>372,00</t>
  </si>
  <si>
    <t>Ketorolac 30mg Inj/g 10's</t>
  </si>
  <si>
    <t>Ketesse 2,5% Inj 5's</t>
  </si>
  <si>
    <t>Infus K En 3b 500ml 1's</t>
  </si>
  <si>
    <t>Cefotaxim 1 Gr Inj/g 1's</t>
  </si>
  <si>
    <t>8789,00</t>
  </si>
  <si>
    <t>Tramus 25mg Inj 5's</t>
  </si>
  <si>
    <t>Ondansetron 4mg Inj/g 5's</t>
  </si>
  <si>
    <t>Fosmidex 1gr Inj 1's</t>
  </si>
  <si>
    <t>Decain Spinal 0.5% Inj 5's</t>
  </si>
  <si>
    <t>Infus Aminofusin Hepar 500ml</t>
  </si>
  <si>
    <t>Myomergin Inj/phb 10's</t>
  </si>
  <si>
    <t>Arixtra 2.5mg/0.5ml Inj 1's</t>
  </si>
  <si>
    <t>158,00</t>
  </si>
  <si>
    <t>Citicoline 250mg Inj/g 10's</t>
  </si>
  <si>
    <t>Deponeo Inj 20's</t>
  </si>
  <si>
    <t>Infus Metronidazole/g 100ml</t>
  </si>
  <si>
    <t>2830,00</t>
  </si>
  <si>
    <t>Sibital 200mg Inj 10's</t>
  </si>
  <si>
    <t>Anbacim 1gr Inj 1's</t>
  </si>
  <si>
    <t>2398,00</t>
  </si>
  <si>
    <t>Infus Livamin 500ml</t>
  </si>
  <si>
    <t>Infus Levofloxacin/g 100ml 1's</t>
  </si>
  <si>
    <t>544,00</t>
  </si>
  <si>
    <t>Zibac 1gr Inj/phb 1's</t>
  </si>
  <si>
    <t>948,00</t>
  </si>
  <si>
    <t>Vascon Inj 5's</t>
  </si>
  <si>
    <t>Fargoxin Inj 5's</t>
  </si>
  <si>
    <t>5,80</t>
  </si>
  <si>
    <t>Benocetam 3gr Inj 4's</t>
  </si>
  <si>
    <t>Tetagam P 250iu Inj 1's</t>
  </si>
  <si>
    <t>Soperam Inj 1's</t>
  </si>
  <si>
    <t>Trilac Inj 1's</t>
  </si>
  <si>
    <t>Ketoprofen 100mg Inj/G 5's</t>
  </si>
  <si>
    <t>Bralin 250mg Inj 5's</t>
  </si>
  <si>
    <t>Infus Benocetam 60ml 1's</t>
  </si>
  <si>
    <t>Dextrose 40% Inj 1's</t>
  </si>
  <si>
    <t>Infus Martos-10 500ml 1's</t>
  </si>
  <si>
    <t>Cefoperazone Sulbactam 1gr Inj</t>
  </si>
  <si>
    <t>1910,00</t>
  </si>
  <si>
    <t>Farsorbid Inj 2's</t>
  </si>
  <si>
    <t>184,50</t>
  </si>
  <si>
    <t>Crome Inj 10's</t>
  </si>
  <si>
    <t>Cefim 1gr Inj 1's</t>
  </si>
  <si>
    <t>Infus Aminofluid 500ml 1's</t>
  </si>
  <si>
    <t>174,00</t>
  </si>
  <si>
    <t>Meropenem 1gr Inj</t>
  </si>
  <si>
    <t>317,00</t>
  </si>
  <si>
    <t>Infus Farmadol 100ml</t>
  </si>
  <si>
    <t>Cepezet 50mg Inj 1's</t>
  </si>
  <si>
    <t>Tiaryt Inj 5's</t>
  </si>
  <si>
    <t>Glybotic 250mg Inj 4's</t>
  </si>
  <si>
    <t>3,50</t>
  </si>
  <si>
    <t>Fentanyl 0,05mg Inj 2ml 1's</t>
  </si>
  <si>
    <t>420,00</t>
  </si>
  <si>
    <t>Novomix Flex Inj 1's BPJS</t>
  </si>
  <si>
    <t>2130,00</t>
  </si>
  <si>
    <t>Farmabes 5mg/ml 5ml Inj 1's</t>
  </si>
  <si>
    <t>Meropenem 0,5gr Inj 1's</t>
  </si>
  <si>
    <t>153,00</t>
  </si>
  <si>
    <t>Tramadol 50mg Inj 5's</t>
  </si>
  <si>
    <t>282,00</t>
  </si>
  <si>
    <t>Ceftien 1gr Inj 1's</t>
  </si>
  <si>
    <t>Lantus Solostar Pen 5's</t>
  </si>
  <si>
    <t>Insulin Novorapid Inj 1's</t>
  </si>
  <si>
    <t>Vomizol Inj 1's</t>
  </si>
  <si>
    <t>Pantoprazole 40mg Inj 1's</t>
  </si>
  <si>
    <t>Infus Sanmol 100ml 1's</t>
  </si>
  <si>
    <t>385,00</t>
  </si>
  <si>
    <t>Gastrofer Inj 1's</t>
  </si>
  <si>
    <t>Isorbid Inj 1's</t>
  </si>
  <si>
    <t>Levemir Inj</t>
  </si>
  <si>
    <t>Bupivacaine Spinal 5's</t>
  </si>
  <si>
    <t>Hypobhac 25 Inj/150mg</t>
  </si>
  <si>
    <t>401,00</t>
  </si>
  <si>
    <t>Infus Gelafusal 500ml 1's</t>
  </si>
  <si>
    <t>Infus Parasetamol 100ml 1's</t>
  </si>
  <si>
    <t>Ondansetron 4mg/G Inj 10's</t>
  </si>
  <si>
    <t>365,00</t>
  </si>
  <si>
    <t>Citicoline 250mg Inj/G 5's</t>
  </si>
  <si>
    <t>350,00</t>
  </si>
  <si>
    <t>Insulin Novorapid Flex 5'sBPJS</t>
  </si>
  <si>
    <t>Recodryl Inj 15ml 1's</t>
  </si>
  <si>
    <t>Infus Imipenem Cilastatin 1gr</t>
  </si>
  <si>
    <t>675,00</t>
  </si>
  <si>
    <t>Nicardipine Inj 10's</t>
  </si>
  <si>
    <t>Hyperhep 0,5ml Inj 1's</t>
  </si>
  <si>
    <t>Osflex Inj 1's</t>
  </si>
  <si>
    <t>Recofol N Inj 5's</t>
  </si>
  <si>
    <t>Vitamin C Inj Ethica 100's</t>
  </si>
  <si>
    <t>Omeprazole 40mg Inj 1's</t>
  </si>
  <si>
    <t>4214,00</t>
  </si>
  <si>
    <t>Pospargin Inj 1's</t>
  </si>
  <si>
    <t>Infus Wida Hes PHB 1's</t>
  </si>
  <si>
    <t>MgSo4 20% Inj !'s BPJS</t>
  </si>
  <si>
    <t>Infus Gelofusine 500ml 1's</t>
  </si>
  <si>
    <t>Induxin Inj 1's</t>
  </si>
  <si>
    <t>650,00</t>
  </si>
  <si>
    <t>Oxytocin inj/1</t>
  </si>
  <si>
    <t>460,00</t>
  </si>
  <si>
    <t>Aminophylin inj 10ml 30's</t>
  </si>
  <si>
    <t>Infus Human Albumin 20% 100ml</t>
  </si>
  <si>
    <t>Infus Kidmin 200 ml 1's</t>
  </si>
  <si>
    <t>Cefoject Inj 1's</t>
  </si>
  <si>
    <t>68,00</t>
  </si>
  <si>
    <t>Flamicort 40mg Inj 1's</t>
  </si>
  <si>
    <t>Methylergometrin inj 1's</t>
  </si>
  <si>
    <t>Clatax 1gr Inj 2's</t>
  </si>
  <si>
    <t>Elpicef 1gr Inj 2's</t>
  </si>
  <si>
    <t>69,00</t>
  </si>
  <si>
    <t>Mecobalamin Injeksi 1's</t>
  </si>
  <si>
    <t>Infus Sodi Chlo (nacl) 3% 500</t>
  </si>
  <si>
    <t>Ranitidin 50mg Inj 10's</t>
  </si>
  <si>
    <t>931,00</t>
  </si>
  <si>
    <t>Indop Inj 1's BPJS</t>
  </si>
  <si>
    <t>Trilac 40mg Inj 1's</t>
  </si>
  <si>
    <t>Levemir Inj 5's BPJS</t>
  </si>
  <si>
    <t>Ketorolac 30mg Inj 6's BPJS</t>
  </si>
  <si>
    <t>1360,00</t>
  </si>
  <si>
    <t>Gentamycine Inj 5's BPJS</t>
  </si>
  <si>
    <t>370,00</t>
  </si>
  <si>
    <t>Dobutamin Inj 1's</t>
  </si>
  <si>
    <t>Doburan Inj 1's</t>
  </si>
  <si>
    <t>Kavitin  (Vit K) Inj 1's</t>
  </si>
  <si>
    <t>Ondansetron 4mg Inj 5's BPJS</t>
  </si>
  <si>
    <t>1165,00</t>
  </si>
  <si>
    <t>Furosemid Inj 25's BPJS</t>
  </si>
  <si>
    <t>Insulin Apidra Solost 5's BPJS</t>
  </si>
  <si>
    <t>Ulvice inj 1's</t>
  </si>
  <si>
    <t>Infus Trogyl 1's</t>
  </si>
  <si>
    <t>Novomix Flex Pen Inj 5's</t>
  </si>
  <si>
    <t>Cordarone Inj 6's BPJS</t>
  </si>
  <si>
    <t>Perdepine 10mg Inj 1's</t>
  </si>
  <si>
    <t>Kutoin Inj 1's</t>
  </si>
  <si>
    <t>Sedacum 1mg/ml Inj 1's</t>
  </si>
  <si>
    <t>555,00</t>
  </si>
  <si>
    <t>Nicardipine Hcl 10mg Inj 5's</t>
  </si>
  <si>
    <t>Fortanest 5mg/5ml Inj 5's BPJS</t>
  </si>
  <si>
    <t>Dexamethasone Inj 100's BPJS</t>
  </si>
  <si>
    <t>Dopamin Giu 200 Inj 5's BPJS</t>
  </si>
  <si>
    <t>Fortanest 5mg/5ml Inj 5's</t>
  </si>
  <si>
    <t>Lantus Solostar Inj 5's BPJS</t>
  </si>
  <si>
    <t>Neostigmin Inj 1's</t>
  </si>
  <si>
    <t>Cefoperazone Inj 1's BPJS</t>
  </si>
  <si>
    <t>Bledstop Inj 10's</t>
  </si>
  <si>
    <t>Infus Aminofusin Hepar BPJS</t>
  </si>
  <si>
    <t>Biosat 1500iu Inj 1's</t>
  </si>
  <si>
    <t>Fosmidex 2gr Ini 1's</t>
  </si>
  <si>
    <t>Leucogen Inj 1's</t>
  </si>
  <si>
    <t>Levosol inj 8ml 5's</t>
  </si>
  <si>
    <t>Ondansetron 8mg Inj 5's</t>
  </si>
  <si>
    <t>Phenytoin Inj 10's Inhealth</t>
  </si>
  <si>
    <t>Xylestesin A Inj 50's</t>
  </si>
  <si>
    <t>Ketorolac 30mg Inj Inhealt 6's</t>
  </si>
  <si>
    <t>Ranitidine Inj Inhealt 10's</t>
  </si>
  <si>
    <t>Dexketoprofen Trometamol Inj 5</t>
  </si>
  <si>
    <t>Cordarone Inj 6's</t>
  </si>
  <si>
    <t>Clonex 500 MG/5 ML inj 10's</t>
  </si>
  <si>
    <t>Asam Tranexamat 250mg inj 5's</t>
  </si>
  <si>
    <t>Bupivacaine Spinal 5mg Inj 10'</t>
  </si>
  <si>
    <t>Acyclovir Cr 5% (g) 5 gr</t>
  </si>
  <si>
    <t>Albothyl Conc 10ml</t>
  </si>
  <si>
    <t>Alkohol 70% 1CC</t>
  </si>
  <si>
    <t>Alkohol 96% 1 CC</t>
  </si>
  <si>
    <t>Berotec Mdi 100 dosis 10ml</t>
  </si>
  <si>
    <t>Berotec Sol 50ml</t>
  </si>
  <si>
    <t>Betadine Gargle 175ML</t>
  </si>
  <si>
    <t>Betadine Sol 5ml</t>
  </si>
  <si>
    <t>Betason-n Krim 5gr</t>
  </si>
  <si>
    <t>Bioplacenton Gel 15gr</t>
  </si>
  <si>
    <t>Boraginol-s Supp 10's</t>
  </si>
  <si>
    <t>Caladin Lotion 60 Ml</t>
  </si>
  <si>
    <t>Caladin Powder 60gr</t>
  </si>
  <si>
    <t>Camphora 1 Kg 1000's</t>
  </si>
  <si>
    <t>Cendo Augentonic Tm 5 ml</t>
  </si>
  <si>
    <t>231,00</t>
  </si>
  <si>
    <t>Cendo Augentonic Tm 15 ml</t>
  </si>
  <si>
    <t>Cendo Cendrid Tm 5ml</t>
  </si>
  <si>
    <t>Cendo Fluorescein 2% Tm 5ml</t>
  </si>
  <si>
    <t>Cendo Mydriatil 1% Tm 5ml</t>
  </si>
  <si>
    <t>Cendo Pantocain 0,5% Tm 5ml</t>
  </si>
  <si>
    <t>Cendo Pantocain 2% Tm 5ml</t>
  </si>
  <si>
    <t>Cendo Polygran Tm 5ml</t>
  </si>
  <si>
    <t>Cendo Polygran Zm 3.5gr</t>
  </si>
  <si>
    <t>Cendo Statrol Tm 5ml</t>
  </si>
  <si>
    <t>Cendo Timolol 0,5% 5ml</t>
  </si>
  <si>
    <t>Cendo Catarlent Tm 5ml</t>
  </si>
  <si>
    <t>Cendo Fenicol 0,25% 5ml</t>
  </si>
  <si>
    <t>Cendo Fenicol 0,5% 5ml</t>
  </si>
  <si>
    <t>Cendo Gentamycin Tm 5ml</t>
  </si>
  <si>
    <t>128,00</t>
  </si>
  <si>
    <t>Cendoxitrol Tm 5 Ml</t>
  </si>
  <si>
    <t>430,00</t>
  </si>
  <si>
    <t>Cendoxitrol Zm 3.5gr</t>
  </si>
  <si>
    <t>Chloramfecort Cr 10gr</t>
  </si>
  <si>
    <t>Daktarin Oral Gel 2% 10gr</t>
  </si>
  <si>
    <t>Daryantulle 10x10 (10's)</t>
  </si>
  <si>
    <t>Desolex Cr 10 Gr</t>
  </si>
  <si>
    <t>Diabetasol 185 Gr</t>
  </si>
  <si>
    <t>Erlamicetin Tm 0,5% 5ml</t>
  </si>
  <si>
    <t>Erlamicetin Tt 1% 5ml</t>
  </si>
  <si>
    <t>Ethyl Chloride Dr Hening 100ml</t>
  </si>
  <si>
    <t>Flixotide Nebule 1's</t>
  </si>
  <si>
    <t>2655,00</t>
  </si>
  <si>
    <t>Formalin Cair 1 Ltr 37%</t>
  </si>
  <si>
    <t>Gentamycine 0,1% Zk (g) 5gr</t>
  </si>
  <si>
    <t>Gentian Violet 5ml</t>
  </si>
  <si>
    <t>H2o2 (peroksida) 50% 1lt 1000'</t>
  </si>
  <si>
    <t>Hepatosol 185 Gr</t>
  </si>
  <si>
    <t>Hydrocortison 2,5%Cr/phb 5g</t>
  </si>
  <si>
    <t>72,00</t>
  </si>
  <si>
    <t>Kenalog Oralbase Oint 5 Gr</t>
  </si>
  <si>
    <t>Lactacyd Liq Biang K 60 Ml</t>
  </si>
  <si>
    <t>Lanakeloid-e Cr 10 Gr</t>
  </si>
  <si>
    <t>Lysol 1 Ltr</t>
  </si>
  <si>
    <t>Madecassol Oint 10 Gr</t>
  </si>
  <si>
    <t>Microlax Enema 5ml 1's</t>
  </si>
  <si>
    <t>Minyak Kayu Putih Dragon 100ml</t>
  </si>
  <si>
    <t>Minyak Telon Cito 100 Ml</t>
  </si>
  <si>
    <t>Mycoral Cr 5 Gr</t>
  </si>
  <si>
    <t>Otopain Tt 8 ml</t>
  </si>
  <si>
    <t>Peptisol 185 Gr</t>
  </si>
  <si>
    <t>Pk Kristal (btl )</t>
  </si>
  <si>
    <t>Polidemisin Tm 5 Ml</t>
  </si>
  <si>
    <t>Polifrisin Tm 5 Ml</t>
  </si>
  <si>
    <t>Profenid E-100 Supp 10's</t>
  </si>
  <si>
    <t>Pronalges Supp 10's BPJS</t>
  </si>
  <si>
    <t>Rivanol 300ml</t>
  </si>
  <si>
    <t>Stesolid Rectal 10 5's</t>
  </si>
  <si>
    <t>Stesolid Rectal 5 5's</t>
  </si>
  <si>
    <t>Tarivid Otic 50 Lot 5 Ml</t>
  </si>
  <si>
    <t>Terramycin Opth Oint 3,5 Gr</t>
  </si>
  <si>
    <t>Thecort Cr 5 Gr</t>
  </si>
  <si>
    <t>Thrombophob Gel 20 Gr</t>
  </si>
  <si>
    <t>Thrombophob Oint 15 Gr</t>
  </si>
  <si>
    <t>Ventolin Inhaler 1's</t>
  </si>
  <si>
    <t>178,00</t>
  </si>
  <si>
    <t>Ventolin Neb 20's</t>
  </si>
  <si>
    <t>144,50</t>
  </si>
  <si>
    <t>Iodin Povidon/phb 60 Ml 1's</t>
  </si>
  <si>
    <t>Cendo Lyteers Tm 15ml</t>
  </si>
  <si>
    <t>973,00</t>
  </si>
  <si>
    <t>Desolex Oint 10gr</t>
  </si>
  <si>
    <t>Tantum Verde Oral Rinse 60 Ml</t>
  </si>
  <si>
    <t>Counterpain Cr 15 Gr</t>
  </si>
  <si>
    <t>Oksigen 1m3 (1 Tabung)</t>
  </si>
  <si>
    <t>2348,00</t>
  </si>
  <si>
    <t>Oksigen 6m3 (1 Tabung)</t>
  </si>
  <si>
    <t>4129,00</t>
  </si>
  <si>
    <t>Oksigen 7m3 (1 Tabung)</t>
  </si>
  <si>
    <t>107,00</t>
  </si>
  <si>
    <t>N2o 1kg (1 Tabung)</t>
  </si>
  <si>
    <t>Betametason 0,1% Cr (g) 5gr</t>
  </si>
  <si>
    <t>137,00</t>
  </si>
  <si>
    <t>Hydrocortison Cr 2,5% (g) 5gr</t>
  </si>
  <si>
    <t>179,00</t>
  </si>
  <si>
    <t>Ts Cream 20gr 1's (Suncare)</t>
  </si>
  <si>
    <t>Cleansing Lotion 100ml 1's</t>
  </si>
  <si>
    <t>Inerson Oint/phb 15gr Interbat</t>
  </si>
  <si>
    <t>Lactacyd Fh 60ml</t>
  </si>
  <si>
    <t>Voltadex 1% Gel 20gr/phb</t>
  </si>
  <si>
    <t>Miconazole 2% Cr 10gr</t>
  </si>
  <si>
    <t>Kloderma Oint 5gr</t>
  </si>
  <si>
    <t>Kloderma Cream 5gr</t>
  </si>
  <si>
    <t>Ts Cream Netral 20gr</t>
  </si>
  <si>
    <t>Garamycin 0.1% Oint 5gr</t>
  </si>
  <si>
    <t>Kalmicetine Derm Oint 15gr 1's</t>
  </si>
  <si>
    <t>160,00</t>
  </si>
  <si>
    <t>Borax Glycerin 10ml 1's</t>
  </si>
  <si>
    <t>Bedak Salicyl 60gr 1's</t>
  </si>
  <si>
    <t>Dulcolax Supp Paed 6's</t>
  </si>
  <si>
    <t>Ketricin 0,1% Orabase Oint 5gr</t>
  </si>
  <si>
    <t>121,00</t>
  </si>
  <si>
    <t>Elox 0,1% Cream 5gr 1's</t>
  </si>
  <si>
    <t>Fuladic Cream 5gr 1's</t>
  </si>
  <si>
    <t>Dulcolax10mg Supp Adult 50's</t>
  </si>
  <si>
    <t>Haemocaine Oint 15gr 1's</t>
  </si>
  <si>
    <t>Spiriva 18mcg + Hendihaler Set</t>
  </si>
  <si>
    <t>Fleet Enema 133ml</t>
  </si>
  <si>
    <t>171,00</t>
  </si>
  <si>
    <t>Confortin Cream 20gr 1's</t>
  </si>
  <si>
    <t>Formyco Cream 10gr 1's</t>
  </si>
  <si>
    <t>Tears Naturale II TM 15ml 1's</t>
  </si>
  <si>
    <t>Scabimite Cr 10gr 1's</t>
  </si>
  <si>
    <t>Topisel Lotion 30ml 1's</t>
  </si>
  <si>
    <t>Scabimite Cr 30gr 1's</t>
  </si>
  <si>
    <t>Erlamicetin Zm 1's</t>
  </si>
  <si>
    <t>Forumen Tt 10ml 1's</t>
  </si>
  <si>
    <t>Symbicort 160/4,5 60 Dosis 1's</t>
  </si>
  <si>
    <t>Garam Inggris 30gr 1's</t>
  </si>
  <si>
    <t>Fuladic 2% Oint 5gr 1's</t>
  </si>
  <si>
    <t>Meptin Swing 1's</t>
  </si>
  <si>
    <t>Pulmicort Respules 0.5mg 20's</t>
  </si>
  <si>
    <t>Hyalop Tm</t>
  </si>
  <si>
    <t>166,00</t>
  </si>
  <si>
    <t>Pamol Supp 125mg 1's</t>
  </si>
  <si>
    <t>Cinolon Cr 10gr 1's</t>
  </si>
  <si>
    <t>Cinolon N Cr 10gr 1's</t>
  </si>
  <si>
    <t>Cendo Mydriatil 0.5% Tm 5ml</t>
  </si>
  <si>
    <t>Flagystatin Vag Ovules 1's</t>
  </si>
  <si>
    <t>Antihemoroid Supp/G 10's</t>
  </si>
  <si>
    <t>Kloderma Oint 10gr 1's</t>
  </si>
  <si>
    <t>Gentasolon Cr 10gr 1's</t>
  </si>
  <si>
    <t>Clidacore Cr 20gr 1's (T Cr)</t>
  </si>
  <si>
    <t>247,00</t>
  </si>
  <si>
    <t>Reticore Cr 20gr 1's (Hq Cr)</t>
  </si>
  <si>
    <t>Elidel 1% 10gr Cr 1's</t>
  </si>
  <si>
    <t>Chloramfecort H Cr 10gr</t>
  </si>
  <si>
    <t>Daivobet Oint 15gr 1's</t>
  </si>
  <si>
    <t>Cendo Cenfres 5ml</t>
  </si>
  <si>
    <t>Combivent Unit Dose 20's</t>
  </si>
  <si>
    <t>Kloderma Cream 10gr 1's</t>
  </si>
  <si>
    <t>Bactoderm Cream 5gr 1's</t>
  </si>
  <si>
    <t>Carmed 10% 1's</t>
  </si>
  <si>
    <t>Seretide Diskus 100 1's</t>
  </si>
  <si>
    <t>First Aid 1ltr 1000's</t>
  </si>
  <si>
    <t>Callusol Sol</t>
  </si>
  <si>
    <t>Voltaren Emulgel 10gr</t>
  </si>
  <si>
    <t>Gentasolon Cr 5gr 1's</t>
  </si>
  <si>
    <t>Burnazin Cream 35gr 1's</t>
  </si>
  <si>
    <t>Avamys Spray</t>
  </si>
  <si>
    <t>Seretide Diskus 250 1's</t>
  </si>
  <si>
    <t>Cygest 200mg Ovula 1's</t>
  </si>
  <si>
    <t>Betadine Sol Galon 4550's</t>
  </si>
  <si>
    <t>Betadine Sol 55ml 1's</t>
  </si>
  <si>
    <t>360,00</t>
  </si>
  <si>
    <t>Carmed 20% Cr</t>
  </si>
  <si>
    <t>Daktarin Diapers 1's</t>
  </si>
  <si>
    <t>Entramix 185gr</t>
  </si>
  <si>
    <t>Cendo LFX Tm 1's</t>
  </si>
  <si>
    <t>Solare X A3</t>
  </si>
  <si>
    <t>Softa-Man Hand Disinfectan 1L</t>
  </si>
  <si>
    <t>Softa-Man Hand Disinf 500ml 1'</t>
  </si>
  <si>
    <t>87,00</t>
  </si>
  <si>
    <t>Cendo Gentamycin Zm 1's</t>
  </si>
  <si>
    <t>Iodine Povidon Sol 1000's</t>
  </si>
  <si>
    <t>Seretide Diskus 500 1's</t>
  </si>
  <si>
    <t>Erlamicetin Plus Tm 1's</t>
  </si>
  <si>
    <t>Aqua 1.5Liter 1's</t>
  </si>
  <si>
    <t>192,00</t>
  </si>
  <si>
    <t>Susu Prenan 400gr 1's</t>
  </si>
  <si>
    <t>Ketoconazol 2% 15gr Cr 1's</t>
  </si>
  <si>
    <t>Obucorf Swing 1's</t>
  </si>
  <si>
    <t>Neo Gynoxa Supp Vag 1's</t>
  </si>
  <si>
    <t>Bratamed Hands Antiseptik 1000</t>
  </si>
  <si>
    <t>Apolar N cr 1's</t>
  </si>
  <si>
    <t>Flexamin 15 Cream 1's</t>
  </si>
  <si>
    <t>Fuson Cr 1's</t>
  </si>
  <si>
    <t>Bns Spry 1's</t>
  </si>
  <si>
    <t>Nasacort A Q Spray 1's</t>
  </si>
  <si>
    <t>Cendo Lubricen 5ml Tm 1's</t>
  </si>
  <si>
    <t>Minosep Obat Kumur 150ml 1's</t>
  </si>
  <si>
    <t>Cendo Protagenta Tm 1's</t>
  </si>
  <si>
    <t>Cendo Lentikuler TM 1's</t>
  </si>
  <si>
    <t>Flutias 125 Inhaler 1's</t>
  </si>
  <si>
    <t>800,00</t>
  </si>
  <si>
    <t>Cendo Astenof Tm 1's</t>
  </si>
  <si>
    <t>Cendo Alletrol TM 1's</t>
  </si>
  <si>
    <t>Oksigen 6m3 (1 Tabung ) UT</t>
  </si>
  <si>
    <t>Dexocort 0.25% Cr 1's</t>
  </si>
  <si>
    <t>Betadine Oint 5gr 1's</t>
  </si>
  <si>
    <t>Medi-klin TR gel 1's</t>
  </si>
  <si>
    <t>Avamys Nasal Spray 120  1's</t>
  </si>
  <si>
    <t>Minosep gargle 60ml 1's</t>
  </si>
  <si>
    <t>Cendo Vitrolenta Tm 5ml 1's</t>
  </si>
  <si>
    <t>Minoscrub 5000's</t>
  </si>
  <si>
    <t>Sevodex 250ml 250's</t>
  </si>
  <si>
    <t>Pronalges Supp 10's</t>
  </si>
  <si>
    <t>113,60</t>
  </si>
  <si>
    <t>Isofluran 250ml 250's</t>
  </si>
  <si>
    <t>Zolacort Cream 5gr 1's</t>
  </si>
  <si>
    <t>Loprox 1.5 gr sol 1's</t>
  </si>
  <si>
    <t>Nevanac Tm 1's</t>
  </si>
  <si>
    <t>Alkohol Swab 100's</t>
  </si>
  <si>
    <t>953,00</t>
  </si>
  <si>
    <t>Cendo Lyteers Tm 15ml BPJS</t>
  </si>
  <si>
    <t>Mediflex krim 30 gr 1's</t>
  </si>
  <si>
    <t>Nebacetin Powder</t>
  </si>
  <si>
    <t>Ultraproct Supp 1's</t>
  </si>
  <si>
    <t>Kary Uni Tm 5 ml 1's</t>
  </si>
  <si>
    <t>Listerine 250ml 1's</t>
  </si>
  <si>
    <t>Berotec Mdi 0,1mg HFA AS BPJS</t>
  </si>
  <si>
    <t>Cendo Efrisel 10% TM 5ml</t>
  </si>
  <si>
    <t>Cendo Conver 2% 15ml</t>
  </si>
  <si>
    <t>Combivent 2,5ml UDV 20's BPJS</t>
  </si>
  <si>
    <t>Gentacortin Cr 10gr 1's</t>
  </si>
  <si>
    <t>Suprasma HFA Inh 1's BPJS</t>
  </si>
  <si>
    <t>Symbicort 160/4,5 120dos BPJS</t>
  </si>
  <si>
    <t>Daktarin Powder 1's</t>
  </si>
  <si>
    <t>Cendo Hyalub Tm 1's</t>
  </si>
  <si>
    <t>84,00</t>
  </si>
  <si>
    <t>Oksigen 7m3 (1Tabung) UT</t>
  </si>
  <si>
    <t>Listerine Colmin K 1's</t>
  </si>
  <si>
    <t>Cendo Floxa 5 ml 1's</t>
  </si>
  <si>
    <t>Durogesic 12,5 Patch 1's</t>
  </si>
  <si>
    <t>Cendo Tropin 1% Tm 1's</t>
  </si>
  <si>
    <t>Locoid Lotion 1's</t>
  </si>
  <si>
    <t>Klip Plastik 10 X 7cm 1's</t>
  </si>
  <si>
    <t>10000,00</t>
  </si>
  <si>
    <t>Klip Plastik 13 X 8,7cm 1's</t>
  </si>
  <si>
    <t>155000,00</t>
  </si>
  <si>
    <t>Klip Plastik 15 X 10cm 1's</t>
  </si>
  <si>
    <t>45000,00</t>
  </si>
  <si>
    <t>Tensimeter Jam (abn) 1's</t>
  </si>
  <si>
    <t>Manchet Tensimeter Dws Riester</t>
  </si>
  <si>
    <t>Mortir 10cm 1's</t>
  </si>
  <si>
    <t>Klip Plastik 8 X 5cm 1's</t>
  </si>
  <si>
    <t>5000,00</t>
  </si>
  <si>
    <t>Urinal Plastik Perempuan 1's</t>
  </si>
  <si>
    <t>Mortir 16cm</t>
  </si>
  <si>
    <t>Pispot Sepatu (Sodok Plastik)</t>
  </si>
  <si>
    <t>Fuji IX GP 1-1</t>
  </si>
  <si>
    <t>Oxyfresh (Dental Gel 4oz) 1's</t>
  </si>
  <si>
    <t>3 all</t>
  </si>
  <si>
    <t>Filtex Z 250 A3</t>
  </si>
  <si>
    <t>Fuji 9 A3</t>
  </si>
  <si>
    <t>Spiral Tensi Riester 1's</t>
  </si>
  <si>
    <t>Tip Scaller Woodpacker 1's</t>
  </si>
  <si>
    <t>Caviton</t>
  </si>
  <si>
    <t>Saliva Ejector</t>
  </si>
  <si>
    <t>Ceivitron Pink 15gr</t>
  </si>
  <si>
    <t>Cotton Roll Besar 600's</t>
  </si>
  <si>
    <t>Cotton Roll Kecil 600's</t>
  </si>
  <si>
    <t>Apx Flow A2</t>
  </si>
  <si>
    <t>Thermometer Digital Kulkas</t>
  </si>
  <si>
    <t>Thermometer Refrigator</t>
  </si>
  <si>
    <t>Fuji II LC</t>
  </si>
  <si>
    <t>Kursi Roda Anak Comfort</t>
  </si>
  <si>
    <t>Bonding Te Econom</t>
  </si>
  <si>
    <t>Kompon Han Fill</t>
  </si>
  <si>
    <t>Hand Piece HS W&amp;H RC 90 BC</t>
  </si>
  <si>
    <t>Kursi Roda XL Com 10C Comfort</t>
  </si>
  <si>
    <t>Kursi Roda Ban Mati Comfort</t>
  </si>
  <si>
    <t>Hearing Aid AXA</t>
  </si>
  <si>
    <t>Regulator High Pressure Set</t>
  </si>
  <si>
    <t>Instrument Tray</t>
  </si>
  <si>
    <t>Cal LC</t>
  </si>
  <si>
    <t>Kursi Roda Ban Mati Sella</t>
  </si>
  <si>
    <t>Absess Remydi Paste 12gr 1's</t>
  </si>
  <si>
    <t>Nasal tubing Size M BC 191</t>
  </si>
  <si>
    <t>Manchet Reusable NIBP Infant</t>
  </si>
  <si>
    <t>Manchet Reusable NIBP Neonate</t>
  </si>
  <si>
    <t>Bein Abhangen</t>
  </si>
  <si>
    <t>Body Fat HBF-306 Omron</t>
  </si>
  <si>
    <t>Bur Alpin 1's</t>
  </si>
  <si>
    <t>Bur Bulat 1's</t>
  </si>
  <si>
    <t>Bipolar</t>
  </si>
  <si>
    <t>Partu Set Renz</t>
  </si>
  <si>
    <t>Klip Plastik 20x12cm 1's</t>
  </si>
  <si>
    <t>T Plate 7 Hole Km</t>
  </si>
  <si>
    <t>Cancellous Screw 50mm Full Km</t>
  </si>
  <si>
    <t>Cancellous Screw 70mmThread Km</t>
  </si>
  <si>
    <t>Cortical Screw 36 Km</t>
  </si>
  <si>
    <t>Cortical Screw 30 Thread Km</t>
  </si>
  <si>
    <t>Riva Protect</t>
  </si>
  <si>
    <t>Bur Gigi</t>
  </si>
  <si>
    <t>Bur D 1's</t>
  </si>
  <si>
    <t>Thermometer Infrared BodyHT820</t>
  </si>
  <si>
    <t>Gufta Percha15-40</t>
  </si>
  <si>
    <t>Absorbent Paper Point No 15</t>
  </si>
  <si>
    <t>Absorbent Paper Point No 30</t>
  </si>
  <si>
    <t>Abbocath 20g 1's</t>
  </si>
  <si>
    <t>8100,00</t>
  </si>
  <si>
    <t>Abbocath 24g 1's</t>
  </si>
  <si>
    <t>4550,00</t>
  </si>
  <si>
    <t>Abbocath 26g 1's</t>
  </si>
  <si>
    <t>1550,00</t>
  </si>
  <si>
    <t>Benang Cutgut Cr 1: 75mtr</t>
  </si>
  <si>
    <t>Benang Cutgut Cr 2: 50mtr</t>
  </si>
  <si>
    <t>Benang Cutgut Cr 2/0: 100mtr</t>
  </si>
  <si>
    <t>Benang Cutgut Cr 3/0 100; mtr</t>
  </si>
  <si>
    <t>Benang Cutgut Pl 2 50m</t>
  </si>
  <si>
    <t>Benang Cutgut Pl 3/0: 100mtr</t>
  </si>
  <si>
    <t>Benang Zyde 2: 50mtr</t>
  </si>
  <si>
    <t>Benang Zyde 2/0: 100mtr</t>
  </si>
  <si>
    <t>Benang Zyde 3/0: 100mtr</t>
  </si>
  <si>
    <t>Cangkang Kapsul No 0 1000's</t>
  </si>
  <si>
    <t>Cangkang Kapsul No 00 1000's</t>
  </si>
  <si>
    <t>Cangkang Kapsul No 1 1000's</t>
  </si>
  <si>
    <t>Cangkang Kapsul No 3 1000's</t>
  </si>
  <si>
    <t>Colostomy Bag Phoenix No 3</t>
  </si>
  <si>
    <t>Condom Catheter L 1's</t>
  </si>
  <si>
    <t>Ett Plastik 2,5</t>
  </si>
  <si>
    <t>Ett Plastik 4</t>
  </si>
  <si>
    <t>Ett Plastik 6</t>
  </si>
  <si>
    <t>Ett Plastik 6,5</t>
  </si>
  <si>
    <t>Ett Plastik 7</t>
  </si>
  <si>
    <t>Ett Plastik 7,5</t>
  </si>
  <si>
    <t>Feeding Terumo Fr 3,5</t>
  </si>
  <si>
    <t>Feeding Terumo Fr 5</t>
  </si>
  <si>
    <t>Feeding Terumo Fr 8</t>
  </si>
  <si>
    <t>Feeding Unomed 10 (kep.Hitam)</t>
  </si>
  <si>
    <t>Feeding Unomed 5 (kep.Kuning)</t>
  </si>
  <si>
    <t>170,00</t>
  </si>
  <si>
    <t>Feeding Unomed 8 (kep.Biru)</t>
  </si>
  <si>
    <t>Foley Cathter 10</t>
  </si>
  <si>
    <t>Foley Catheter 12</t>
  </si>
  <si>
    <t>Foley Catheter 14</t>
  </si>
  <si>
    <t>1390,00</t>
  </si>
  <si>
    <t>Foley Catheter 16</t>
  </si>
  <si>
    <t>Foley Catheter 18</t>
  </si>
  <si>
    <t>Foley Catheter 20</t>
  </si>
  <si>
    <t>Foley Catheter 3-way 18</t>
  </si>
  <si>
    <t>Foley Catheter 8</t>
  </si>
  <si>
    <t>Gelang Bayi Biru 1's</t>
  </si>
  <si>
    <t>2000,00</t>
  </si>
  <si>
    <t>Gelang Bayi Pink 1's</t>
  </si>
  <si>
    <t>Guidel Airway 0</t>
  </si>
  <si>
    <t>Guidel Airway 1</t>
  </si>
  <si>
    <t>Guidel Airway 2</t>
  </si>
  <si>
    <t>Guidel Airway 5</t>
  </si>
  <si>
    <t>Gurita B</t>
  </si>
  <si>
    <t>1255,00</t>
  </si>
  <si>
    <t>Gypsona 3"</t>
  </si>
  <si>
    <t>Gypsona 4"</t>
  </si>
  <si>
    <t>Hypavix 10cm X 5m 500's</t>
  </si>
  <si>
    <t>703,00</t>
  </si>
  <si>
    <t>Infusion Set Oi-44 1's</t>
  </si>
  <si>
    <t>7200,00</t>
  </si>
  <si>
    <t>Jarum Jahit Many/klt Se-me 24</t>
  </si>
  <si>
    <t>Jarum Jahit Many/klt Se-mh 18</t>
  </si>
  <si>
    <t>Jarum Jahit Many/klt Se-mh 28</t>
  </si>
  <si>
    <t>Jarum Jahit Many/klt Se-mh 32</t>
  </si>
  <si>
    <t>Jarum Terumo 21gx1,5</t>
  </si>
  <si>
    <t>6800,00</t>
  </si>
  <si>
    <t>Jarum Terumo 23gx1,25</t>
  </si>
  <si>
    <t>Jarum Terumo 25gx1</t>
  </si>
  <si>
    <t>Kapas Pembalut 1kg</t>
  </si>
  <si>
    <t>Kapas Pembalut 500gr</t>
  </si>
  <si>
    <t>Kasa Steril 16x16</t>
  </si>
  <si>
    <t>2207,00</t>
  </si>
  <si>
    <t>Kruk Aluminium</t>
  </si>
  <si>
    <t>Kruk Aluminium Panjang</t>
  </si>
  <si>
    <t>Leukoplast B 7,5cm x 4,5m 450'</t>
  </si>
  <si>
    <t>Leukoplast K 1,25cm x 4,5m 450</t>
  </si>
  <si>
    <t>Opsite 25x10 1's</t>
  </si>
  <si>
    <t>900,00</t>
  </si>
  <si>
    <t>Oxygen Nasal Twin Dws</t>
  </si>
  <si>
    <t>Pessarium Ring Rusch 70</t>
  </si>
  <si>
    <t>Pessarium Ring Rusch 75</t>
  </si>
  <si>
    <t>Pessarium Ring Rusch 80</t>
  </si>
  <si>
    <t>Rol Hydrofil 1's 36mx80cm 700'</t>
  </si>
  <si>
    <t>275,00</t>
  </si>
  <si>
    <t>Sarung Tangan 6,5</t>
  </si>
  <si>
    <t>Scalpel Blade 11</t>
  </si>
  <si>
    <t>Scalpel Blade 21</t>
  </si>
  <si>
    <t>1200,00</t>
  </si>
  <si>
    <t>Sofband Biru 3"</t>
  </si>
  <si>
    <t>Sofband Merah 6"</t>
  </si>
  <si>
    <t>Sofband Merah 4"</t>
  </si>
  <si>
    <t>Spinal Needle 25/spinocan 1's</t>
  </si>
  <si>
    <t>575,00</t>
  </si>
  <si>
    <t>Spuit 10cc Terumo 1's</t>
  </si>
  <si>
    <t>37100,00</t>
  </si>
  <si>
    <t>Spuit 20cc Terumo 1's</t>
  </si>
  <si>
    <t>3700,00</t>
  </si>
  <si>
    <t>Spuit 3cc Terumo 1's</t>
  </si>
  <si>
    <t>77600,00</t>
  </si>
  <si>
    <t>Spuit 5cc Terumo 1's</t>
  </si>
  <si>
    <t>21300,00</t>
  </si>
  <si>
    <t>Spuit Tuberculin 1cc Terumo 1'</t>
  </si>
  <si>
    <t>15700,00</t>
  </si>
  <si>
    <t>Stomach (maagslang) Terumo 12</t>
  </si>
  <si>
    <t>Stomach (maagslang) Terumo 14</t>
  </si>
  <si>
    <t>Stomach (maagslang) Terumo 16</t>
  </si>
  <si>
    <t>298,00</t>
  </si>
  <si>
    <t>Stomach (maagslang) Terumo 18</t>
  </si>
  <si>
    <t>Suction Catheter No.10 (K Hita</t>
  </si>
  <si>
    <t>Tensocreps 3"</t>
  </si>
  <si>
    <t>Tensocreps 4"</t>
  </si>
  <si>
    <t>Tensocreps 6"</t>
  </si>
  <si>
    <t>Thermometer Safety B</t>
  </si>
  <si>
    <t>276,00</t>
  </si>
  <si>
    <t>Tranfusi Set Terumo 1's</t>
  </si>
  <si>
    <t>2200,00</t>
  </si>
  <si>
    <t>Tree Way Stopcock Discofix</t>
  </si>
  <si>
    <t>Urine Bag Non Steril</t>
  </si>
  <si>
    <t>1600,00</t>
  </si>
  <si>
    <t>Verband B 1's</t>
  </si>
  <si>
    <t>6210,00</t>
  </si>
  <si>
    <t>Verband K 1's</t>
  </si>
  <si>
    <t>W.w.z</t>
  </si>
  <si>
    <t>Wing Nedle Terumo 23</t>
  </si>
  <si>
    <t>Wing Nedle Terumo 25</t>
  </si>
  <si>
    <t>Sanyo Maternity Slim</t>
  </si>
  <si>
    <t>1827,00</t>
  </si>
  <si>
    <t>Cankang Kapsul No 2 1000's</t>
  </si>
  <si>
    <t>Cervical Colar Foam M</t>
  </si>
  <si>
    <t>Gypsona 6"</t>
  </si>
  <si>
    <t>Mitela Stela S</t>
  </si>
  <si>
    <t>Benang Cutgut Pl 2/0: 100mtr</t>
  </si>
  <si>
    <t>Medicine Packet Si-20</t>
  </si>
  <si>
    <t>30000,00</t>
  </si>
  <si>
    <t>Pessarium Ring Rusch 65</t>
  </si>
  <si>
    <t>Thermometer Digital</t>
  </si>
  <si>
    <t>Botol 200ml</t>
  </si>
  <si>
    <t>Pot Salep 50gr</t>
  </si>
  <si>
    <t>Masker 1's</t>
  </si>
  <si>
    <t>35000,00</t>
  </si>
  <si>
    <t>Jarum Jahit Many/kulit Se-me32</t>
  </si>
  <si>
    <t>Pot Salep 30gr</t>
  </si>
  <si>
    <t>Pot Salep 20gr</t>
  </si>
  <si>
    <t>Suction Catheter No 14</t>
  </si>
  <si>
    <t>Bola Tensimeter (riester) 1's</t>
  </si>
  <si>
    <t>Copper T 380 A (libi)</t>
  </si>
  <si>
    <t>Laminaria Stiff L Medgyn 1's</t>
  </si>
  <si>
    <t>86,00</t>
  </si>
  <si>
    <t>Foley Cath Silicon No 18 Rusch</t>
  </si>
  <si>
    <t>Foley Cath Silicon No 16 Rusch</t>
  </si>
  <si>
    <t>Septoject 30 G 0.30x12 AM100's</t>
  </si>
  <si>
    <t>Spuit 50cc Terumo Pinggir 1's</t>
  </si>
  <si>
    <t>Jarum Novo Twist 32G 1's</t>
  </si>
  <si>
    <t>4100,00</t>
  </si>
  <si>
    <t>Sarung Tangan 7,5 (supermax)1'</t>
  </si>
  <si>
    <t>850,00</t>
  </si>
  <si>
    <t>Pot Salep 10gr</t>
  </si>
  <si>
    <t>Benang Optime 1 Kt 90cm 18s40m</t>
  </si>
  <si>
    <t>518,00</t>
  </si>
  <si>
    <t>Mitela Stela M</t>
  </si>
  <si>
    <t>Gelitaspon Standart 10's</t>
  </si>
  <si>
    <t>Oxygen Masker Dws Salter 1's</t>
  </si>
  <si>
    <t>Sarung Tangan 7 ( Supermax )</t>
  </si>
  <si>
    <t>Sarung Tangan 8 ( Supermax )</t>
  </si>
  <si>
    <t>Benang Cutgut Cr 4/0 100mtr</t>
  </si>
  <si>
    <t>Scalpel Blade 15</t>
  </si>
  <si>
    <t>Benang Zyde 0 100mtr</t>
  </si>
  <si>
    <t>Sarung Tangan 7 Mas 1's</t>
  </si>
  <si>
    <t>3250,00</t>
  </si>
  <si>
    <t>Sarung Tangan 7,5 Mas 1's</t>
  </si>
  <si>
    <t>1850,00</t>
  </si>
  <si>
    <t>Sarung Tangan 8 Mas 1's</t>
  </si>
  <si>
    <t>Ett Plastik 5</t>
  </si>
  <si>
    <t>Ett Plastik 5,5</t>
  </si>
  <si>
    <t>Sarung Tangan 6,5 Mas 1's</t>
  </si>
  <si>
    <t>Cotton Bud Multi Dws Pot 1's</t>
  </si>
  <si>
    <t>Oxygen Nasal Twin Anak</t>
  </si>
  <si>
    <t>Nursing Cap Mas 50's</t>
  </si>
  <si>
    <t>Benang Monosyn 1HR48Violet90cm</t>
  </si>
  <si>
    <t>Benang Monosyn 3/0DS19Violet70</t>
  </si>
  <si>
    <t>497,00</t>
  </si>
  <si>
    <t>Infusion Set Paed OI-34 Ots 1'</t>
  </si>
  <si>
    <t>Botol Kotak 1 Liter 1's</t>
  </si>
  <si>
    <t>Oxygen Mask Anak Salter 1's</t>
  </si>
  <si>
    <t>Foley Catheter 3-way No 24 1's</t>
  </si>
  <si>
    <t>Andalan IUD TCU 380A 1's 10Th</t>
  </si>
  <si>
    <t>Cerplast 45mmX200mm 5's</t>
  </si>
  <si>
    <t>Sarung Tangan Gynaecolog 8 1's</t>
  </si>
  <si>
    <t>Sarung Tangan Gynaecolog 7,5</t>
  </si>
  <si>
    <t>Sarung Tangan Gynaecolog 7 1's</t>
  </si>
  <si>
    <t>Mitela Stela L 1's</t>
  </si>
  <si>
    <t>Wundres N 10x10x0.5cm 5's</t>
  </si>
  <si>
    <t>Ett Plastik 3,5</t>
  </si>
  <si>
    <t>Electrode/Foam 1's</t>
  </si>
  <si>
    <t>4500,00</t>
  </si>
  <si>
    <t>Gelang Dws Biru 1's</t>
  </si>
  <si>
    <t>2700,00</t>
  </si>
  <si>
    <t>Gelang Dws Pink 1's</t>
  </si>
  <si>
    <t>4600,00</t>
  </si>
  <si>
    <t>Extention 75cm.2,5ml 1's</t>
  </si>
  <si>
    <t>Guidel Airway 3</t>
  </si>
  <si>
    <t>Guidel Airway 4</t>
  </si>
  <si>
    <t>Sarung Tangan M Sensi 1's</t>
  </si>
  <si>
    <t>56000,00</t>
  </si>
  <si>
    <t>Sarung Tangan L Sensi 1's</t>
  </si>
  <si>
    <t>Masker Tali Karet 1's</t>
  </si>
  <si>
    <t>4150,00</t>
  </si>
  <si>
    <t>Suction Catheter No;6 K Hijau</t>
  </si>
  <si>
    <t>Cotton Bud Baby 1's</t>
  </si>
  <si>
    <t>Sendok Obat Plastik 1's</t>
  </si>
  <si>
    <t>7000,00</t>
  </si>
  <si>
    <t>Delta-Lite 3"</t>
  </si>
  <si>
    <t>Delta-Lite 4"</t>
  </si>
  <si>
    <t>Sarung Tangan S Sensi 1's</t>
  </si>
  <si>
    <t>115300,00</t>
  </si>
  <si>
    <t>Narrow Plate 8 Holes 1's</t>
  </si>
  <si>
    <t>K-Wire Dia 1,8MM L310MM 1's</t>
  </si>
  <si>
    <t>K-Wire Dia 2,2MM L310MM 1's</t>
  </si>
  <si>
    <t>Certofix Duo HF V 1220 12Fx8</t>
  </si>
  <si>
    <t>Under-Pad 60x90cm 1's</t>
  </si>
  <si>
    <t>4130,00</t>
  </si>
  <si>
    <t>Metafex Set</t>
  </si>
  <si>
    <t>Nebulizer Salter Dewasa 1's</t>
  </si>
  <si>
    <t>Oxygen Masker Dws Salter Balon</t>
  </si>
  <si>
    <t>K-Wire Dia 1,5MM</t>
  </si>
  <si>
    <t>Nebulizer Salter Anak 1's</t>
  </si>
  <si>
    <t>Spinal Needle 26/Spinocan 1's</t>
  </si>
  <si>
    <t>Microbrus 100's</t>
  </si>
  <si>
    <t>Benang T-Vio 1 V13 Bulat 1's</t>
  </si>
  <si>
    <t>163,00</t>
  </si>
  <si>
    <t>Benang T-Vio 5/0 V35 S Tiga 1'</t>
  </si>
  <si>
    <t>Benang T-Vio 5/0 V38 Bulat 1's</t>
  </si>
  <si>
    <t>Benang T-Lene 2/0 L36 Bulat 1'</t>
  </si>
  <si>
    <t>Benang T-Lene 4/0 L18 S Tiga 1</t>
  </si>
  <si>
    <t>Benang T-Lene 1 L 59 Bulat 1's</t>
  </si>
  <si>
    <t>Benang T-Lene 3/0 L 19 S Tiga</t>
  </si>
  <si>
    <t>Benang T-Silk 3/0 S22 Bulat 1'</t>
  </si>
  <si>
    <t>Benang T-Silk 3/0 S21 S Tiga</t>
  </si>
  <si>
    <t>Benang T-Vio 2/0 V40 Stiga 1's</t>
  </si>
  <si>
    <t>Benang T-Vio 2/0 V10 Bulat 1's</t>
  </si>
  <si>
    <t>Benang T-Silk 3/0 S61 Bulat 1'</t>
  </si>
  <si>
    <t>Benang T-Lene 6/0 L74 Bulat 1'</t>
  </si>
  <si>
    <t>Surgimesh 30x30 Thread 0.20mm</t>
  </si>
  <si>
    <t>Double J F4.8 (Open End) 1Set</t>
  </si>
  <si>
    <t>Heavy Mesh Square 5x10 1's</t>
  </si>
  <si>
    <t>Sarung Tangan Gamex 8</t>
  </si>
  <si>
    <t>Carpul 100's</t>
  </si>
  <si>
    <t>Sacro Lumbal XXL Almas</t>
  </si>
  <si>
    <t>Sacro Lumbal XL Almas</t>
  </si>
  <si>
    <t>Sacro Lumbal M Almas</t>
  </si>
  <si>
    <t>Sacro Lumbal L Almas</t>
  </si>
  <si>
    <t>Foley Suction Connection Tube</t>
  </si>
  <si>
    <t>Oxygen Nasal Twin Bayi 1's</t>
  </si>
  <si>
    <t>Oxygen Masker Bayi 1's</t>
  </si>
  <si>
    <t>Ett Plastik 8</t>
  </si>
  <si>
    <t>Oxygen Mask Anak Salter Balon</t>
  </si>
  <si>
    <t>Guide Wire Double J Stent</t>
  </si>
  <si>
    <t>Oto Diapers Dws L 8's</t>
  </si>
  <si>
    <t>Oto Diapers Dws M 10's</t>
  </si>
  <si>
    <t>Oto Diapers Dws XL 6's</t>
  </si>
  <si>
    <t>Osaki Maternity L 1Box</t>
  </si>
  <si>
    <t>Foley Cath Silicon No 20 Rusch</t>
  </si>
  <si>
    <t>Opsite IV 3000 7cmx9cm 1's</t>
  </si>
  <si>
    <t>3800,00</t>
  </si>
  <si>
    <t>Delle 60mm 1's</t>
  </si>
  <si>
    <t>Tree Way Stopcock JMS With Tub</t>
  </si>
  <si>
    <t>Pot Salep 5gr</t>
  </si>
  <si>
    <t>Leukomed IV Film 6x8cm 50's</t>
  </si>
  <si>
    <t>Surgical Stapler Haemoroid 1's</t>
  </si>
  <si>
    <t>Certofix Duo V 720 1's</t>
  </si>
  <si>
    <t>Knee Decker L 1's</t>
  </si>
  <si>
    <t>Knee Dekker M 1's</t>
  </si>
  <si>
    <t>Kasur Anti Decubitus Taiwan</t>
  </si>
  <si>
    <t>Sarung Tangan Gynaecolog 6,5</t>
  </si>
  <si>
    <t>Kasur Dicubitus RRC Set</t>
  </si>
  <si>
    <t>Amor test 1's</t>
  </si>
  <si>
    <t>Spuit 50cc Terumo Tengah 1's</t>
  </si>
  <si>
    <t>Tranfusi Set Ots OB-1 1's</t>
  </si>
  <si>
    <t>490,00</t>
  </si>
  <si>
    <t>Foley Cath Silicon No 24 Rusch</t>
  </si>
  <si>
    <t>Sacro Lumbal Ukuran L</t>
  </si>
  <si>
    <t>Umbilical Cord Clamp 1's</t>
  </si>
  <si>
    <t>Foley Cath Silicon No 14 Rusch</t>
  </si>
  <si>
    <t>1/3 Tubular 8 Holes</t>
  </si>
  <si>
    <t>Cortical Screw Dia 3,5mm</t>
  </si>
  <si>
    <t>Suction Catheter No 12</t>
  </si>
  <si>
    <t>Nebulizer Kit (Salter)</t>
  </si>
  <si>
    <t>Plesterin Bulat Pe Onemed 200'</t>
  </si>
  <si>
    <t>Oto Diapers L 7's Premium</t>
  </si>
  <si>
    <t>Oto Diapers M 8's Premium</t>
  </si>
  <si>
    <t>Dcp Smal Plate Km 1's</t>
  </si>
  <si>
    <t>Cortical Screw 4.5 26MM Km</t>
  </si>
  <si>
    <t>Cortical Screw 4.5 30MM Km</t>
  </si>
  <si>
    <t>Cortical Screw 4,5 38MM Km</t>
  </si>
  <si>
    <t>Cancellous Screw 6,5 50MM Km</t>
  </si>
  <si>
    <t>Tlso Km</t>
  </si>
  <si>
    <t>Docare Alert Snaps Purpple 1's</t>
  </si>
  <si>
    <t>Docare Alert Snaps Red 1's</t>
  </si>
  <si>
    <t>Condom Sutra 24's</t>
  </si>
  <si>
    <t>Combur Test 50's</t>
  </si>
  <si>
    <t>Extran Netral Lokal 1 Ltr</t>
  </si>
  <si>
    <t>Precision Qid Stick/optium 100</t>
  </si>
  <si>
    <t>Seraclone Anti D/Rh</t>
  </si>
  <si>
    <t>Seraclone Anti-a</t>
  </si>
  <si>
    <t>Seraclone Anti-ab</t>
  </si>
  <si>
    <t>Seraclone Anti-b</t>
  </si>
  <si>
    <t>Widahl Ss-01 (H)</t>
  </si>
  <si>
    <t>Widahl Ss-02 (AH)</t>
  </si>
  <si>
    <t>Widahl Ss-09 (O)</t>
  </si>
  <si>
    <t>Hemoglobin 375191</t>
  </si>
  <si>
    <t>Virotec Dengue Ig G Ig M 25's</t>
  </si>
  <si>
    <t>Mycotec Tb Xp (recomb) 20' Ind</t>
  </si>
  <si>
    <t>Tubex  Idl Biotech 30's</t>
  </si>
  <si>
    <t>Combur 10 Test U X 100's</t>
  </si>
  <si>
    <t>Dengue Duo Igg Igm Panbio 25's</t>
  </si>
  <si>
    <t>Cellpack (Pk-30 L) 20 L 1's</t>
  </si>
  <si>
    <t>Stromatolyser 4DL 2 Lt 1's</t>
  </si>
  <si>
    <t>Stromatolyser 4DS 42ml 1's</t>
  </si>
  <si>
    <t>Sulfolyser 500ml 1's</t>
  </si>
  <si>
    <t>Cellclean 50ml 1's</t>
  </si>
  <si>
    <t>E-Check XS (L,N,H) 3x1.5ml</t>
  </si>
  <si>
    <t>Dengue Nova 25's</t>
  </si>
  <si>
    <t>Hbsag Strip Inst-ANSWER 50's</t>
  </si>
  <si>
    <t>Hiv Card Onco 50's</t>
  </si>
  <si>
    <t>Carbol Fuchsin 0,3% 100ml</t>
  </si>
  <si>
    <t>Methylen Blue 0,3% 100ml</t>
  </si>
  <si>
    <t>Accu-Check Performa 50's</t>
  </si>
  <si>
    <t>Multical CP ABX</t>
  </si>
  <si>
    <t>Urea CP ABX 1's</t>
  </si>
  <si>
    <t>Glucose PAP CP ABX 1's</t>
  </si>
  <si>
    <t>Ast CP ABX 1's</t>
  </si>
  <si>
    <t>Bilirubin Direct CP ABX 1's</t>
  </si>
  <si>
    <t>Alt CP ABX 1's</t>
  </si>
  <si>
    <t>Bilirubin Total CP ABX 1's</t>
  </si>
  <si>
    <t>Triglyceride CP ABX 1's</t>
  </si>
  <si>
    <t>Clean Chem 99 CP ABX 1's</t>
  </si>
  <si>
    <t>N Control 1's</t>
  </si>
  <si>
    <t>Cholesterol CP</t>
  </si>
  <si>
    <t>Ichroma AFP 25's</t>
  </si>
  <si>
    <t>Creatinin 4x20ml DSI 1's</t>
  </si>
  <si>
    <t>Deproteinezer CP</t>
  </si>
  <si>
    <t>Uric Acid CP ABX</t>
  </si>
  <si>
    <t>Total Protein CP</t>
  </si>
  <si>
    <t>Albumin CP</t>
  </si>
  <si>
    <t>Reagen Pack Cornley 3K</t>
  </si>
  <si>
    <t>Ziehl Neelsen Set 3x100ml</t>
  </si>
  <si>
    <t>Pewarna MDT 3x100ml</t>
  </si>
  <si>
    <t>Hcg Onemed 50's</t>
  </si>
  <si>
    <t>Asam Alkohol 3% 100ml</t>
  </si>
  <si>
    <t>Ethanol 100ml (Metanol)</t>
  </si>
  <si>
    <t>Hcg Device Answer 25's</t>
  </si>
  <si>
    <t>Hdl Cholesterol2X10mlB74181430</t>
  </si>
  <si>
    <t>Cholesterol 4x100ml Sclavo</t>
  </si>
  <si>
    <t>Deckglass Assistent 50's</t>
  </si>
  <si>
    <t>Lancet Sofklix Ii 200's</t>
  </si>
  <si>
    <t>Obyek Glass Sail Brand 72's</t>
  </si>
  <si>
    <t>Vacutainer 3ml With Edta</t>
  </si>
  <si>
    <t>Vacutainer 10ml</t>
  </si>
  <si>
    <t>Vacutainer Wing 25 G 50's</t>
  </si>
  <si>
    <t>Jarum Needle Flashback 22x1 50</t>
  </si>
  <si>
    <t>Holder Standard 1's</t>
  </si>
  <si>
    <t>Blue Tip 500's</t>
  </si>
  <si>
    <t>Yellow Tip 1000's</t>
  </si>
  <si>
    <t>Vacuum Tube 100's</t>
  </si>
  <si>
    <t>Microtube 1,5ml 1000's</t>
  </si>
  <si>
    <t>Cuvette Segment 15's</t>
  </si>
  <si>
    <t>Cup Sample Blue 1000's</t>
  </si>
  <si>
    <t>Lampu Pentra 400</t>
  </si>
  <si>
    <t>Vacutainer 6ml</t>
  </si>
  <si>
    <t>Tabung Iwaki Pyrex 12x75</t>
  </si>
  <si>
    <t>Vacuum Tube  Monosed 50's</t>
  </si>
  <si>
    <t>Lancet Medilance 100's</t>
  </si>
  <si>
    <t>Lancet Device (Alat)</t>
  </si>
  <si>
    <t>Aquagel Parker 142 Gr</t>
  </si>
  <si>
    <t>Developer Galon Agfa 1's</t>
  </si>
  <si>
    <t>Fixer Galon Agfa 1'S</t>
  </si>
  <si>
    <t>Aquasonic Parker 250ml</t>
  </si>
  <si>
    <t>Barium Sulfat 3,5kg 3500's</t>
  </si>
  <si>
    <t>Prosonic Ultrasound 5000's</t>
  </si>
  <si>
    <t>X - Ray Film 35x35 (agfa) 100'</t>
  </si>
  <si>
    <t>X - Ray Film 3x4cm Gigi 25's</t>
  </si>
  <si>
    <t>X - Ray Film 3x4cm Gigi 150's</t>
  </si>
  <si>
    <t>X - Ray Film 30x40 (agfa) 100'</t>
  </si>
  <si>
    <t>X - Ray Film 24x30 (agfa) 100'</t>
  </si>
  <si>
    <t>X - Ray Film 18x24 (agfa) 100'</t>
  </si>
  <si>
    <t>Usg Paper Upp 110 Hg</t>
  </si>
  <si>
    <t>Ecg Paper P.63 1's</t>
  </si>
  <si>
    <t>X-Ray Film 35x35 (Fuji) 100's</t>
  </si>
  <si>
    <t>X-Ray Film 24x30 (Fuji) 100's</t>
  </si>
  <si>
    <t>X-Ray Film 18x24 (Fuji) 100's</t>
  </si>
  <si>
    <t>X-Ray Film 30x40 (Fuji) 100's</t>
  </si>
  <si>
    <t>JUMLAH</t>
  </si>
  <si>
    <t>A</t>
  </si>
  <si>
    <t>B</t>
  </si>
  <si>
    <t>C</t>
  </si>
  <si>
    <t>JUMLAH KUMULATIF</t>
  </si>
  <si>
    <t>ANALISA</t>
  </si>
  <si>
    <t>QTY</t>
  </si>
  <si>
    <t>HARGA</t>
  </si>
  <si>
    <t>NAMA PERBEKALAN FARMASI</t>
  </si>
  <si>
    <t>REVIEW PEMBELIAN PERBEKALAN FARMASI</t>
  </si>
  <si>
    <t>PERIODE 1 JANUARI - 31 DESEMBER 2015</t>
  </si>
  <si>
    <t>RUMAH SAKIT SITI KHODIJAH PEKALONGAN</t>
  </si>
  <si>
    <t>DATA PEMBELIAN DAN PENJUALAN</t>
  </si>
  <si>
    <t>Bulan</t>
  </si>
  <si>
    <t>Penjualan</t>
  </si>
  <si>
    <t>Pembelian</t>
  </si>
  <si>
    <t>Januari</t>
  </si>
  <si>
    <t>Februari</t>
  </si>
  <si>
    <t>Maret</t>
  </si>
  <si>
    <t>April</t>
  </si>
  <si>
    <t>Mei</t>
  </si>
  <si>
    <t>Juni</t>
  </si>
  <si>
    <t>Juli</t>
  </si>
  <si>
    <t xml:space="preserve">Agustus </t>
  </si>
  <si>
    <t>September</t>
  </si>
  <si>
    <t>Oktober</t>
  </si>
  <si>
    <t>November</t>
  </si>
  <si>
    <t>Desember</t>
  </si>
  <si>
    <t>ANALISA PENJUALAN FARMASI TAHUN 2015</t>
  </si>
  <si>
    <t>PENJUALAN-PEMBELIAN</t>
  </si>
  <si>
    <t>=</t>
  </si>
  <si>
    <t>PEMBELIAN</t>
  </si>
  <si>
    <t>11.077.897.977,35</t>
  </si>
  <si>
    <t>-11077897977,35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</si>
</sst>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charset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b/>
      <sz val="11"/>
      <color indexed="8"/>
      <name val="Tahoma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41" fontId="0" fillId="0" borderId="0" xfId="1" applyFont="1"/>
    <xf numFmtId="49" fontId="5" fillId="0" borderId="0" xfId="3" applyNumberFormat="1" applyFont="1"/>
    <xf numFmtId="41" fontId="5" fillId="0" borderId="0" xfId="1" applyFont="1"/>
    <xf numFmtId="0" fontId="3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49" fontId="5" fillId="0" borderId="1" xfId="3" applyNumberFormat="1" applyFont="1" applyBorder="1"/>
    <xf numFmtId="41" fontId="5" fillId="0" borderId="1" xfId="1" applyFont="1" applyBorder="1"/>
    <xf numFmtId="0" fontId="3" fillId="0" borderId="1" xfId="0" applyFont="1" applyBorder="1" applyAlignment="1">
      <alignment horizontal="center"/>
    </xf>
    <xf numFmtId="10" fontId="4" fillId="0" borderId="1" xfId="2" applyNumberFormat="1" applyFont="1" applyBorder="1" applyAlignment="1">
      <alignment horizontal="center"/>
    </xf>
    <xf numFmtId="10" fontId="4" fillId="0" borderId="1" xfId="1" applyNumberFormat="1" applyFont="1" applyBorder="1" applyAlignment="1">
      <alignment horizontal="center"/>
    </xf>
    <xf numFmtId="10" fontId="4" fillId="0" borderId="0" xfId="1" applyNumberFormat="1" applyFont="1" applyAlignment="1">
      <alignment horizontal="center"/>
    </xf>
    <xf numFmtId="10" fontId="7" fillId="0" borderId="1" xfId="0" applyNumberFormat="1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0" borderId="1" xfId="3" applyFont="1" applyBorder="1" applyAlignment="1">
      <alignment horizontal="center" vertical="center" wrapText="1"/>
    </xf>
    <xf numFmtId="41" fontId="8" fillId="0" borderId="1" xfId="1" quotePrefix="1" applyFont="1" applyBorder="1" applyAlignment="1">
      <alignment horizontal="center" vertical="center" wrapText="1"/>
    </xf>
    <xf numFmtId="43" fontId="0" fillId="0" borderId="3" xfId="4" applyFont="1" applyFill="1" applyBorder="1" applyAlignment="1">
      <alignment horizontal="left"/>
    </xf>
    <xf numFmtId="43" fontId="0" fillId="0" borderId="3" xfId="4" applyFont="1" applyFill="1" applyBorder="1" applyAlignment="1">
      <alignment horizontal="center"/>
    </xf>
    <xf numFmtId="0" fontId="0" fillId="0" borderId="0" xfId="0" applyFill="1" applyBorder="1" applyAlignment="1">
      <alignment horizontal="left" vertical="top"/>
    </xf>
    <xf numFmtId="43" fontId="0" fillId="0" borderId="0" xfId="4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43" fontId="0" fillId="0" borderId="5" xfId="4" applyFont="1" applyFill="1" applyBorder="1" applyAlignment="1">
      <alignment horizontal="left"/>
    </xf>
    <xf numFmtId="0" fontId="0" fillId="0" borderId="1" xfId="0" applyBorder="1"/>
    <xf numFmtId="43" fontId="3" fillId="0" borderId="1" xfId="4" applyFont="1" applyFill="1" applyBorder="1" applyAlignment="1">
      <alignment horizontal="left" vertical="top"/>
    </xf>
    <xf numFmtId="43" fontId="0" fillId="0" borderId="2" xfId="4" applyFont="1" applyFill="1" applyBorder="1" applyAlignment="1">
      <alignment horizontal="left" vertical="top"/>
    </xf>
    <xf numFmtId="41" fontId="0" fillId="0" borderId="2" xfId="1" quotePrefix="1" applyFont="1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8" xfId="0" applyFill="1" applyBorder="1" applyAlignment="1">
      <alignment horizontal="center" vertical="top"/>
    </xf>
    <xf numFmtId="9" fontId="0" fillId="0" borderId="9" xfId="2" applyFont="1" applyFill="1" applyBorder="1" applyAlignment="1">
      <alignment horizontal="center" vertical="top"/>
    </xf>
    <xf numFmtId="0" fontId="0" fillId="0" borderId="9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0" fillId="0" borderId="10" xfId="0" applyFill="1" applyBorder="1" applyAlignment="1">
      <alignment horizontal="center" vertical="top"/>
    </xf>
    <xf numFmtId="0" fontId="9" fillId="0" borderId="0" xfId="0" quotePrefix="1" applyFont="1" applyFill="1" applyBorder="1" applyAlignment="1">
      <alignment horizontal="center" vertical="top"/>
    </xf>
    <xf numFmtId="0" fontId="6" fillId="0" borderId="0" xfId="0" applyNumberFormat="1" applyFont="1" applyFill="1" applyBorder="1" applyAlignment="1" applyProtection="1">
      <alignment horizontal="center"/>
    </xf>
    <xf numFmtId="0" fontId="0" fillId="0" borderId="2" xfId="0" applyFill="1" applyBorder="1" applyAlignment="1">
      <alignment horizontal="center" vertical="top"/>
    </xf>
    <xf numFmtId="43" fontId="0" fillId="0" borderId="0" xfId="4" applyFont="1" applyFill="1" applyBorder="1" applyAlignment="1">
      <alignment horizontal="center" vertical="top"/>
    </xf>
  </cellXfs>
  <cellStyles count="5">
    <cellStyle name="Comma" xfId="4" builtinId="3"/>
    <cellStyle name="Comma [0]" xfId="1" builtinId="6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PENJUALAN 2015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multiLvlStrRef>
              <c:f>[1]PENJUALAN!$C$5:$N$6</c:f>
              <c:multiLvlStrCache>
                <c:ptCount val="12"/>
                <c:lvl>
                  <c:pt idx="0">
                    <c:v>Januari</c:v>
                  </c:pt>
                  <c:pt idx="1">
                    <c:v>Feb</c:v>
                  </c:pt>
                  <c:pt idx="2">
                    <c:v>Maret</c:v>
                  </c:pt>
                  <c:pt idx="3">
                    <c:v>April</c:v>
                  </c:pt>
                  <c:pt idx="4">
                    <c:v>Mei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Agustus 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Desember</c:v>
                  </c:pt>
                </c:lvl>
                <c:lvl>
                  <c:pt idx="0">
                    <c:v>BULAN</c:v>
                  </c:pt>
                </c:lvl>
              </c:multiLvlStrCache>
            </c:multiLvlStrRef>
          </c:cat>
          <c:val>
            <c:numRef>
              <c:f>[1]PENJUALAN!$C$7:$N$7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invertIfNegative val="0"/>
          <c:cat>
            <c:multiLvlStrRef>
              <c:f>[1]PENJUALAN!$C$5:$N$6</c:f>
              <c:multiLvlStrCache>
                <c:ptCount val="12"/>
                <c:lvl>
                  <c:pt idx="0">
                    <c:v>Januari</c:v>
                  </c:pt>
                  <c:pt idx="1">
                    <c:v>Feb</c:v>
                  </c:pt>
                  <c:pt idx="2">
                    <c:v>Maret</c:v>
                  </c:pt>
                  <c:pt idx="3">
                    <c:v>April</c:v>
                  </c:pt>
                  <c:pt idx="4">
                    <c:v>Mei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Agustus 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Desember</c:v>
                  </c:pt>
                </c:lvl>
                <c:lvl>
                  <c:pt idx="0">
                    <c:v>BULAN</c:v>
                  </c:pt>
                </c:lvl>
              </c:multiLvlStrCache>
            </c:multiLvlStrRef>
          </c:cat>
          <c:val>
            <c:numRef>
              <c:f>[1]PENJUALAN!$C$8:$N$8</c:f>
              <c:numCache>
                <c:formatCode>General</c:formatCode>
                <c:ptCount val="12"/>
                <c:pt idx="0">
                  <c:v>1119643377</c:v>
                </c:pt>
                <c:pt idx="1">
                  <c:v>1087989082</c:v>
                </c:pt>
                <c:pt idx="2">
                  <c:v>1183264871</c:v>
                </c:pt>
                <c:pt idx="3">
                  <c:v>1169898591</c:v>
                </c:pt>
                <c:pt idx="4">
                  <c:v>1232557877</c:v>
                </c:pt>
                <c:pt idx="5">
                  <c:v>1202172761</c:v>
                </c:pt>
                <c:pt idx="6">
                  <c:v>1140277086</c:v>
                </c:pt>
                <c:pt idx="7">
                  <c:v>1221202048</c:v>
                </c:pt>
                <c:pt idx="8">
                  <c:v>1216307740</c:v>
                </c:pt>
                <c:pt idx="9">
                  <c:v>1366382613</c:v>
                </c:pt>
                <c:pt idx="10">
                  <c:v>1412591813</c:v>
                </c:pt>
                <c:pt idx="11">
                  <c:v>1335088262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594368"/>
        <c:axId val="71595904"/>
      </c:barChart>
      <c:catAx>
        <c:axId val="71594368"/>
        <c:scaling>
          <c:orientation val="minMax"/>
        </c:scaling>
        <c:delete val="0"/>
        <c:axPos val="b"/>
        <c:majorTickMark val="none"/>
        <c:minorTickMark val="none"/>
        <c:tickLblPos val="nextTo"/>
        <c:crossAx val="71595904"/>
        <c:crosses val="autoZero"/>
        <c:auto val="1"/>
        <c:lblAlgn val="ctr"/>
        <c:lblOffset val="100"/>
        <c:noMultiLvlLbl val="0"/>
      </c:catAx>
      <c:valAx>
        <c:axId val="715959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71594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PEMBELIAN 2015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[1]PENJUALAN!$C$14:$N$14</c:f>
              <c:strCache>
                <c:ptCount val="12"/>
                <c:pt idx="0">
                  <c:v>Januari</c:v>
                </c:pt>
                <c:pt idx="1">
                  <c:v>Feb</c:v>
                </c:pt>
                <c:pt idx="2">
                  <c:v>Maret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Agustus 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[1]PENJUALAN!$C$15:$N$15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invertIfNegative val="0"/>
          <c:cat>
            <c:strRef>
              <c:f>[1]PENJUALAN!$C$14:$N$14</c:f>
              <c:strCache>
                <c:ptCount val="12"/>
                <c:pt idx="0">
                  <c:v>Januari</c:v>
                </c:pt>
                <c:pt idx="1">
                  <c:v>Feb</c:v>
                </c:pt>
                <c:pt idx="2">
                  <c:v>Maret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Agustus 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[1]PENJUALAN!$C$16:$N$16</c:f>
              <c:numCache>
                <c:formatCode>General</c:formatCode>
                <c:ptCount val="12"/>
                <c:pt idx="0">
                  <c:v>1275002199.4300001</c:v>
                </c:pt>
                <c:pt idx="1">
                  <c:v>1390377710.71</c:v>
                </c:pt>
                <c:pt idx="2">
                  <c:v>694866044.51999998</c:v>
                </c:pt>
                <c:pt idx="3">
                  <c:v>1468411185.4199998</c:v>
                </c:pt>
                <c:pt idx="4">
                  <c:v>725652173.1400001</c:v>
                </c:pt>
                <c:pt idx="5">
                  <c:v>699621542.18000007</c:v>
                </c:pt>
                <c:pt idx="6">
                  <c:v>680029904.33999991</c:v>
                </c:pt>
                <c:pt idx="7">
                  <c:v>686475513.55999994</c:v>
                </c:pt>
                <c:pt idx="8">
                  <c:v>763224318.42000008</c:v>
                </c:pt>
                <c:pt idx="9">
                  <c:v>900613566.76999998</c:v>
                </c:pt>
                <c:pt idx="10">
                  <c:v>949991617.73000002</c:v>
                </c:pt>
                <c:pt idx="11">
                  <c:v>843632201.22000003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613056"/>
        <c:axId val="72163712"/>
      </c:barChart>
      <c:catAx>
        <c:axId val="71613056"/>
        <c:scaling>
          <c:orientation val="minMax"/>
        </c:scaling>
        <c:delete val="0"/>
        <c:axPos val="b"/>
        <c:majorTickMark val="none"/>
        <c:minorTickMark val="none"/>
        <c:tickLblPos val="nextTo"/>
        <c:crossAx val="72163712"/>
        <c:crosses val="autoZero"/>
        <c:auto val="1"/>
        <c:lblAlgn val="ctr"/>
        <c:lblOffset val="100"/>
        <c:noMultiLvlLbl val="0"/>
      </c:catAx>
      <c:valAx>
        <c:axId val="7216371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71613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DATA PEMBELIAN DAN PENJUALAN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[1]PENJUALAN!$A$45</c:f>
              <c:strCache>
                <c:ptCount val="1"/>
                <c:pt idx="0">
                  <c:v>PEMBELIAN</c:v>
                </c:pt>
              </c:strCache>
            </c:strRef>
          </c:tx>
          <c:invertIfNegative val="0"/>
          <c:cat>
            <c:multiLvlStrRef>
              <c:f>[1]PENJUALAN!$B$41:$M$42</c:f>
              <c:multiLvlStrCache>
                <c:ptCount val="12"/>
                <c:lvl/>
                <c:lvl>
                  <c:pt idx="0">
                    <c:v>Januari</c:v>
                  </c:pt>
                  <c:pt idx="1">
                    <c:v>Feb</c:v>
                  </c:pt>
                  <c:pt idx="2">
                    <c:v>Maret</c:v>
                  </c:pt>
                  <c:pt idx="3">
                    <c:v>April</c:v>
                  </c:pt>
                  <c:pt idx="4">
                    <c:v>Mei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Agustus 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Desember</c:v>
                  </c:pt>
                </c:lvl>
              </c:multiLvlStrCache>
            </c:multiLvlStrRef>
          </c:cat>
          <c:val>
            <c:numRef>
              <c:f>[1]PENJUALAN!$B$43:$M$43</c:f>
              <c:numCache>
                <c:formatCode>General</c:formatCode>
                <c:ptCount val="12"/>
                <c:pt idx="0">
                  <c:v>1119643377</c:v>
                </c:pt>
                <c:pt idx="1">
                  <c:v>1087989082</c:v>
                </c:pt>
                <c:pt idx="2">
                  <c:v>1183264871</c:v>
                </c:pt>
                <c:pt idx="3">
                  <c:v>1169898591</c:v>
                </c:pt>
                <c:pt idx="4">
                  <c:v>1232557877</c:v>
                </c:pt>
                <c:pt idx="5">
                  <c:v>1202172761</c:v>
                </c:pt>
                <c:pt idx="6">
                  <c:v>1140277086</c:v>
                </c:pt>
                <c:pt idx="7">
                  <c:v>1221202048</c:v>
                </c:pt>
                <c:pt idx="8">
                  <c:v>1216307740</c:v>
                </c:pt>
                <c:pt idx="9">
                  <c:v>1366382613</c:v>
                </c:pt>
                <c:pt idx="10">
                  <c:v>1412591813</c:v>
                </c:pt>
                <c:pt idx="11">
                  <c:v>1335088262</c:v>
                </c:pt>
              </c:numCache>
            </c:numRef>
          </c:val>
        </c:ser>
        <c:ser>
          <c:idx val="1"/>
          <c:order val="1"/>
          <c:tx>
            <c:strRef>
              <c:f>[1]PENJUALAN!$A$44</c:f>
              <c:strCache>
                <c:ptCount val="1"/>
              </c:strCache>
            </c:strRef>
          </c:tx>
          <c:invertIfNegative val="0"/>
          <c:cat>
            <c:multiLvlStrRef>
              <c:f>[1]PENJUALAN!$B$41:$M$42</c:f>
              <c:multiLvlStrCache>
                <c:ptCount val="12"/>
                <c:lvl/>
                <c:lvl>
                  <c:pt idx="0">
                    <c:v>Januari</c:v>
                  </c:pt>
                  <c:pt idx="1">
                    <c:v>Feb</c:v>
                  </c:pt>
                  <c:pt idx="2">
                    <c:v>Maret</c:v>
                  </c:pt>
                  <c:pt idx="3">
                    <c:v>April</c:v>
                  </c:pt>
                  <c:pt idx="4">
                    <c:v>Mei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Agustus 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Desember</c:v>
                  </c:pt>
                </c:lvl>
              </c:multiLvlStrCache>
            </c:multiLvlStrRef>
          </c:cat>
          <c:val>
            <c:numRef>
              <c:f>[1]PENJUALAN!$B$44:$M$44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[1]PENJUALAN!$A$43</c:f>
              <c:strCache>
                <c:ptCount val="1"/>
                <c:pt idx="0">
                  <c:v>PENJUALAN</c:v>
                </c:pt>
              </c:strCache>
            </c:strRef>
          </c:tx>
          <c:invertIfNegative val="0"/>
          <c:cat>
            <c:multiLvlStrRef>
              <c:f>[1]PENJUALAN!$B$41:$M$42</c:f>
              <c:multiLvlStrCache>
                <c:ptCount val="12"/>
                <c:lvl/>
                <c:lvl>
                  <c:pt idx="0">
                    <c:v>Januari</c:v>
                  </c:pt>
                  <c:pt idx="1">
                    <c:v>Feb</c:v>
                  </c:pt>
                  <c:pt idx="2">
                    <c:v>Maret</c:v>
                  </c:pt>
                  <c:pt idx="3">
                    <c:v>April</c:v>
                  </c:pt>
                  <c:pt idx="4">
                    <c:v>Mei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Agustus 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Desember</c:v>
                  </c:pt>
                </c:lvl>
              </c:multiLvlStrCache>
            </c:multiLvlStrRef>
          </c:cat>
          <c:val>
            <c:numRef>
              <c:f>[1]PENJUALAN!$B$45:$M$45</c:f>
              <c:numCache>
                <c:formatCode>General</c:formatCode>
                <c:ptCount val="12"/>
                <c:pt idx="0">
                  <c:v>1275002199.4300001</c:v>
                </c:pt>
                <c:pt idx="1">
                  <c:v>1390377710.71</c:v>
                </c:pt>
                <c:pt idx="2">
                  <c:v>694866044.51999998</c:v>
                </c:pt>
                <c:pt idx="3">
                  <c:v>1468411185.4199998</c:v>
                </c:pt>
                <c:pt idx="4">
                  <c:v>725652173.1400001</c:v>
                </c:pt>
                <c:pt idx="5">
                  <c:v>699621542.18000007</c:v>
                </c:pt>
                <c:pt idx="6">
                  <c:v>680029904.33999991</c:v>
                </c:pt>
                <c:pt idx="7">
                  <c:v>686475513.55999994</c:v>
                </c:pt>
                <c:pt idx="8">
                  <c:v>763224318.42000008</c:v>
                </c:pt>
                <c:pt idx="9">
                  <c:v>900613566.76999998</c:v>
                </c:pt>
                <c:pt idx="10">
                  <c:v>949991617.73000002</c:v>
                </c:pt>
                <c:pt idx="11">
                  <c:v>843632201.22000003</c:v>
                </c:pt>
              </c:numCache>
            </c:numRef>
          </c:val>
        </c:ser>
        <c:ser>
          <c:idx val="3"/>
          <c:order val="3"/>
          <c:tx>
            <c:strRef>
              <c:f>[1]PENJUALAN!$A$47</c:f>
              <c:strCache>
                <c:ptCount val="1"/>
              </c:strCache>
            </c:strRef>
          </c:tx>
          <c:invertIfNegative val="0"/>
          <c:cat>
            <c:multiLvlStrRef>
              <c:f>[1]PENJUALAN!$B$41:$M$42</c:f>
              <c:multiLvlStrCache>
                <c:ptCount val="12"/>
                <c:lvl/>
                <c:lvl>
                  <c:pt idx="0">
                    <c:v>Januari</c:v>
                  </c:pt>
                  <c:pt idx="1">
                    <c:v>Feb</c:v>
                  </c:pt>
                  <c:pt idx="2">
                    <c:v>Maret</c:v>
                  </c:pt>
                  <c:pt idx="3">
                    <c:v>April</c:v>
                  </c:pt>
                  <c:pt idx="4">
                    <c:v>Mei</c:v>
                  </c:pt>
                  <c:pt idx="5">
                    <c:v>Juni</c:v>
                  </c:pt>
                  <c:pt idx="6">
                    <c:v>Juli</c:v>
                  </c:pt>
                  <c:pt idx="7">
                    <c:v>Agustus </c:v>
                  </c:pt>
                  <c:pt idx="8">
                    <c:v>September</c:v>
                  </c:pt>
                  <c:pt idx="9">
                    <c:v>Oktober</c:v>
                  </c:pt>
                  <c:pt idx="10">
                    <c:v>November</c:v>
                  </c:pt>
                  <c:pt idx="11">
                    <c:v>Desember</c:v>
                  </c:pt>
                </c:lvl>
              </c:multiLvlStrCache>
            </c:multiLvlStrRef>
          </c:cat>
          <c:val>
            <c:numRef>
              <c:f>[1]PENJUALAN!$B$47:$M$47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194688"/>
        <c:axId val="72204672"/>
      </c:barChart>
      <c:catAx>
        <c:axId val="72194688"/>
        <c:scaling>
          <c:orientation val="minMax"/>
        </c:scaling>
        <c:delete val="0"/>
        <c:axPos val="b"/>
        <c:majorTickMark val="none"/>
        <c:minorTickMark val="none"/>
        <c:tickLblPos val="nextTo"/>
        <c:crossAx val="72204672"/>
        <c:crosses val="autoZero"/>
        <c:auto val="1"/>
        <c:lblAlgn val="ctr"/>
        <c:lblOffset val="100"/>
        <c:noMultiLvlLbl val="0"/>
      </c:catAx>
      <c:valAx>
        <c:axId val="722046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72194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142875</xdr:rowOff>
    </xdr:from>
    <xdr:to>
      <xdr:col>11</xdr:col>
      <xdr:colOff>533400</xdr:colOff>
      <xdr:row>15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495300</xdr:colOff>
      <xdr:row>0</xdr:row>
      <xdr:rowOff>157161</xdr:rowOff>
    </xdr:from>
    <xdr:to>
      <xdr:col>24</xdr:col>
      <xdr:colOff>228600</xdr:colOff>
      <xdr:row>15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266701</xdr:colOff>
      <xdr:row>16</xdr:row>
      <xdr:rowOff>123825</xdr:rowOff>
    </xdr:from>
    <xdr:to>
      <xdr:col>14</xdr:col>
      <xdr:colOff>514351</xdr:colOff>
      <xdr:row>36</xdr:row>
      <xdr:rowOff>180974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nalisa%20farmasi%202015\ANALISA%20PENJ%20FARMASI%20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MBELIAN"/>
      <sheetName val="PENJUALAN"/>
      <sheetName val="ANALISA"/>
    </sheetNames>
    <sheetDataSet>
      <sheetData sheetId="0"/>
      <sheetData sheetId="1">
        <row r="5">
          <cell r="C5" t="str">
            <v>BULAN</v>
          </cell>
        </row>
        <row r="6">
          <cell r="C6" t="str">
            <v>Januari</v>
          </cell>
          <cell r="D6" t="str">
            <v>Feb</v>
          </cell>
          <cell r="E6" t="str">
            <v>Maret</v>
          </cell>
          <cell r="F6" t="str">
            <v>April</v>
          </cell>
          <cell r="G6" t="str">
            <v>Mei</v>
          </cell>
          <cell r="H6" t="str">
            <v>Juni</v>
          </cell>
          <cell r="I6" t="str">
            <v>Juli</v>
          </cell>
          <cell r="J6" t="str">
            <v xml:space="preserve">Agustus </v>
          </cell>
          <cell r="K6" t="str">
            <v>September</v>
          </cell>
          <cell r="L6" t="str">
            <v>Oktober</v>
          </cell>
          <cell r="M6" t="str">
            <v>November</v>
          </cell>
          <cell r="N6" t="str">
            <v>Desember</v>
          </cell>
        </row>
        <row r="8">
          <cell r="C8">
            <v>1119643377</v>
          </cell>
          <cell r="D8">
            <v>1087989082</v>
          </cell>
          <cell r="E8">
            <v>1183264871</v>
          </cell>
          <cell r="F8">
            <v>1169898591</v>
          </cell>
          <cell r="G8">
            <v>1232557877</v>
          </cell>
          <cell r="H8">
            <v>1202172761</v>
          </cell>
          <cell r="I8">
            <v>1140277086</v>
          </cell>
          <cell r="J8">
            <v>1221202048</v>
          </cell>
          <cell r="K8">
            <v>1216307740</v>
          </cell>
          <cell r="L8">
            <v>1366382613</v>
          </cell>
          <cell r="M8">
            <v>1412591813</v>
          </cell>
          <cell r="N8">
            <v>1335088262</v>
          </cell>
        </row>
        <row r="14">
          <cell r="C14" t="str">
            <v>Januari</v>
          </cell>
          <cell r="D14" t="str">
            <v>Feb</v>
          </cell>
          <cell r="E14" t="str">
            <v>Maret</v>
          </cell>
          <cell r="F14" t="str">
            <v>April</v>
          </cell>
          <cell r="G14" t="str">
            <v>Mei</v>
          </cell>
          <cell r="H14" t="str">
            <v>Juni</v>
          </cell>
          <cell r="I14" t="str">
            <v>Juli</v>
          </cell>
          <cell r="J14" t="str">
            <v xml:space="preserve">Agustus </v>
          </cell>
          <cell r="K14" t="str">
            <v>September</v>
          </cell>
          <cell r="L14" t="str">
            <v>Oktober</v>
          </cell>
          <cell r="M14" t="str">
            <v>November</v>
          </cell>
          <cell r="N14" t="str">
            <v>Desember</v>
          </cell>
        </row>
        <row r="16">
          <cell r="C16">
            <v>1275002199.4300001</v>
          </cell>
          <cell r="D16">
            <v>1390377710.71</v>
          </cell>
          <cell r="E16">
            <v>694866044.51999998</v>
          </cell>
          <cell r="F16">
            <v>1468411185.4199998</v>
          </cell>
          <cell r="G16">
            <v>725652173.1400001</v>
          </cell>
          <cell r="H16">
            <v>699621542.18000007</v>
          </cell>
          <cell r="I16">
            <v>680029904.33999991</v>
          </cell>
          <cell r="J16">
            <v>686475513.55999994</v>
          </cell>
          <cell r="K16">
            <v>763224318.42000008</v>
          </cell>
          <cell r="L16">
            <v>900613566.76999998</v>
          </cell>
          <cell r="M16">
            <v>949991617.73000002</v>
          </cell>
          <cell r="N16">
            <v>843632201.22000003</v>
          </cell>
        </row>
        <row r="41">
          <cell r="B41" t="str">
            <v>Januari</v>
          </cell>
          <cell r="C41" t="str">
            <v>Feb</v>
          </cell>
          <cell r="D41" t="str">
            <v>Maret</v>
          </cell>
          <cell r="E41" t="str">
            <v>April</v>
          </cell>
          <cell r="F41" t="str">
            <v>Mei</v>
          </cell>
          <cell r="G41" t="str">
            <v>Juni</v>
          </cell>
          <cell r="H41" t="str">
            <v>Juli</v>
          </cell>
          <cell r="I41" t="str">
            <v xml:space="preserve">Agustus </v>
          </cell>
          <cell r="J41" t="str">
            <v>September</v>
          </cell>
          <cell r="K41" t="str">
            <v>Oktober</v>
          </cell>
          <cell r="L41" t="str">
            <v>November</v>
          </cell>
          <cell r="M41" t="str">
            <v>Desember</v>
          </cell>
        </row>
        <row r="43">
          <cell r="A43" t="str">
            <v>PENJUALAN</v>
          </cell>
          <cell r="B43">
            <v>1119643377</v>
          </cell>
          <cell r="C43">
            <v>1087989082</v>
          </cell>
          <cell r="D43">
            <v>1183264871</v>
          </cell>
          <cell r="E43">
            <v>1169898591</v>
          </cell>
          <cell r="F43">
            <v>1232557877</v>
          </cell>
          <cell r="G43">
            <v>1202172761</v>
          </cell>
          <cell r="H43">
            <v>1140277086</v>
          </cell>
          <cell r="I43">
            <v>1221202048</v>
          </cell>
          <cell r="J43">
            <v>1216307740</v>
          </cell>
          <cell r="K43">
            <v>1366382613</v>
          </cell>
          <cell r="L43">
            <v>1412591813</v>
          </cell>
          <cell r="M43">
            <v>1335088262</v>
          </cell>
        </row>
        <row r="45">
          <cell r="A45" t="str">
            <v>PEMBELIAN</v>
          </cell>
          <cell r="B45">
            <v>1275002199.4300001</v>
          </cell>
          <cell r="C45">
            <v>1390377710.71</v>
          </cell>
          <cell r="D45">
            <v>694866044.51999998</v>
          </cell>
          <cell r="E45">
            <v>1468411185.4199998</v>
          </cell>
          <cell r="F45">
            <v>725652173.1400001</v>
          </cell>
          <cell r="G45">
            <v>699621542.18000007</v>
          </cell>
          <cell r="H45">
            <v>680029904.33999991</v>
          </cell>
          <cell r="I45">
            <v>686475513.55999994</v>
          </cell>
          <cell r="J45">
            <v>763224318.42000008</v>
          </cell>
          <cell r="K45">
            <v>900613566.76999998</v>
          </cell>
          <cell r="L45">
            <v>949991617.73000002</v>
          </cell>
          <cell r="M45">
            <v>843632201.22000003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9"/>
  <sheetViews>
    <sheetView tabSelected="1" topLeftCell="A1845" zoomScale="90" zoomScaleNormal="90" workbookViewId="0">
      <selection activeCell="G1859" sqref="G1859"/>
    </sheetView>
  </sheetViews>
  <sheetFormatPr defaultRowHeight="15" x14ac:dyDescent="0.25"/>
  <cols>
    <col min="1" max="1" width="32.140625" customWidth="1"/>
    <col min="2" max="2" width="10.7109375" bestFit="1" customWidth="1"/>
    <col min="3" max="3" width="13" style="1" bestFit="1" customWidth="1"/>
    <col min="4" max="4" width="17.140625" bestFit="1" customWidth="1"/>
    <col min="5" max="5" width="16.7109375" style="5" customWidth="1"/>
    <col min="6" max="6" width="11" style="4" customWidth="1"/>
  </cols>
  <sheetData>
    <row r="1" spans="1:6" x14ac:dyDescent="0.25">
      <c r="A1" s="37" t="s">
        <v>2330</v>
      </c>
      <c r="B1" s="37"/>
      <c r="C1" s="37"/>
      <c r="D1" s="37"/>
      <c r="E1" s="37"/>
      <c r="F1" s="37"/>
    </row>
    <row r="2" spans="1:6" x14ac:dyDescent="0.25">
      <c r="A2" s="37" t="s">
        <v>2332</v>
      </c>
      <c r="B2" s="37"/>
      <c r="C2" s="37"/>
      <c r="D2" s="37"/>
      <c r="E2" s="37"/>
      <c r="F2" s="37"/>
    </row>
    <row r="3" spans="1:6" x14ac:dyDescent="0.25">
      <c r="A3" s="37" t="s">
        <v>2331</v>
      </c>
      <c r="B3" s="37"/>
      <c r="C3" s="37"/>
      <c r="D3" s="37"/>
      <c r="E3" s="37"/>
      <c r="F3" s="37"/>
    </row>
    <row r="5" spans="1:6" ht="33.75" customHeight="1" x14ac:dyDescent="0.25">
      <c r="A5" s="13" t="s">
        <v>2329</v>
      </c>
      <c r="B5" s="14" t="s">
        <v>2327</v>
      </c>
      <c r="C5" s="15" t="s">
        <v>2328</v>
      </c>
      <c r="D5" s="14" t="s">
        <v>2321</v>
      </c>
      <c r="E5" s="12" t="s">
        <v>2325</v>
      </c>
      <c r="F5" s="12" t="s">
        <v>2326</v>
      </c>
    </row>
    <row r="6" spans="1:6" ht="15.75" x14ac:dyDescent="0.25">
      <c r="A6" s="6" t="s">
        <v>1718</v>
      </c>
      <c r="B6" s="6" t="s">
        <v>1719</v>
      </c>
      <c r="C6" s="7">
        <v>60400</v>
      </c>
      <c r="D6" s="7">
        <v>249391600</v>
      </c>
      <c r="E6" s="9">
        <f>D6/D1860</f>
        <v>2.0530015129269514E-2</v>
      </c>
      <c r="F6" s="8" t="s">
        <v>2322</v>
      </c>
    </row>
    <row r="7" spans="1:6" ht="15.75" x14ac:dyDescent="0.25">
      <c r="A7" s="6" t="s">
        <v>1561</v>
      </c>
      <c r="B7" s="6" t="s">
        <v>1562</v>
      </c>
      <c r="C7" s="7">
        <v>68000</v>
      </c>
      <c r="D7" s="7">
        <v>234257500</v>
      </c>
      <c r="E7" s="9">
        <f>SUM($D$6:D7)/$D$1860</f>
        <v>3.9814185162040681E-2</v>
      </c>
      <c r="F7" s="8" t="s">
        <v>2322</v>
      </c>
    </row>
    <row r="8" spans="1:6" ht="15.75" x14ac:dyDescent="0.25">
      <c r="A8" s="6" t="s">
        <v>1526</v>
      </c>
      <c r="B8" s="6" t="s">
        <v>1527</v>
      </c>
      <c r="C8" s="7">
        <v>145530</v>
      </c>
      <c r="D8" s="7">
        <v>206014154</v>
      </c>
      <c r="E8" s="9">
        <f>SUM($D$6:D8)/$D$1860</f>
        <v>5.6773351783786001E-2</v>
      </c>
      <c r="F8" s="8" t="s">
        <v>2322</v>
      </c>
    </row>
    <row r="9" spans="1:6" ht="15.75" x14ac:dyDescent="0.25">
      <c r="A9" s="6" t="s">
        <v>2023</v>
      </c>
      <c r="B9" s="6" t="s">
        <v>2024</v>
      </c>
      <c r="C9" s="7">
        <v>4650</v>
      </c>
      <c r="D9" s="7">
        <v>196170000</v>
      </c>
      <c r="E9" s="9">
        <f>SUM($D$6:D9)/$D$1860</f>
        <v>7.2922143755563718E-2</v>
      </c>
      <c r="F9" s="8" t="s">
        <v>2322</v>
      </c>
    </row>
    <row r="10" spans="1:6" ht="15.75" x14ac:dyDescent="0.25">
      <c r="A10" s="6" t="s">
        <v>1932</v>
      </c>
      <c r="B10" s="6" t="s">
        <v>1933</v>
      </c>
      <c r="C10" s="7">
        <v>23310</v>
      </c>
      <c r="D10" s="7">
        <v>188811000</v>
      </c>
      <c r="E10" s="9">
        <f>SUM($D$6:D10)/$D$1860</f>
        <v>8.846513993736177E-2</v>
      </c>
      <c r="F10" s="8" t="s">
        <v>2322</v>
      </c>
    </row>
    <row r="11" spans="1:6" ht="15.75" x14ac:dyDescent="0.25">
      <c r="A11" s="6" t="s">
        <v>1437</v>
      </c>
      <c r="B11" s="6" t="s">
        <v>1438</v>
      </c>
      <c r="C11" s="7">
        <v>4272</v>
      </c>
      <c r="D11" s="7">
        <v>187656500</v>
      </c>
      <c r="E11" s="9">
        <f>SUM($D$6:D11)/$D$1860</f>
        <v>0.10391309722263427</v>
      </c>
      <c r="F11" s="8" t="s">
        <v>2322</v>
      </c>
    </row>
    <row r="12" spans="1:6" ht="15.75" x14ac:dyDescent="0.25">
      <c r="A12" s="6" t="s">
        <v>1509</v>
      </c>
      <c r="B12" s="6" t="s">
        <v>1510</v>
      </c>
      <c r="C12" s="7">
        <v>80000</v>
      </c>
      <c r="D12" s="7">
        <v>177781260</v>
      </c>
      <c r="E12" s="9">
        <f>SUM($D$6:D12)/$D$1860</f>
        <v>0.11854812084612679</v>
      </c>
      <c r="F12" s="8" t="s">
        <v>2322</v>
      </c>
    </row>
    <row r="13" spans="1:6" ht="15.75" x14ac:dyDescent="0.25">
      <c r="A13" s="6" t="s">
        <v>1490</v>
      </c>
      <c r="B13" s="6" t="s">
        <v>1491</v>
      </c>
      <c r="C13" s="7">
        <v>67610</v>
      </c>
      <c r="D13" s="7">
        <v>162875760</v>
      </c>
      <c r="E13" s="9">
        <f>SUM($D$6:D13)/$D$1860</f>
        <v>0.13195611781551658</v>
      </c>
      <c r="F13" s="8" t="s">
        <v>2322</v>
      </c>
    </row>
    <row r="14" spans="1:6" ht="15.75" x14ac:dyDescent="0.25">
      <c r="A14" s="6" t="s">
        <v>798</v>
      </c>
      <c r="B14" s="6" t="s">
        <v>799</v>
      </c>
      <c r="C14" s="7">
        <v>81272</v>
      </c>
      <c r="D14" s="7">
        <v>153182168</v>
      </c>
      <c r="E14" s="9">
        <f>SUM($D$6:D14)/$D$1860</f>
        <v>0.1445661344583157</v>
      </c>
      <c r="F14" s="8" t="s">
        <v>2322</v>
      </c>
    </row>
    <row r="15" spans="1:6" ht="15.75" x14ac:dyDescent="0.25">
      <c r="A15" s="6" t="s">
        <v>1988</v>
      </c>
      <c r="B15" s="6" t="s">
        <v>1989</v>
      </c>
      <c r="C15" s="7">
        <v>20000</v>
      </c>
      <c r="D15" s="7">
        <v>144000000</v>
      </c>
      <c r="E15" s="9">
        <f>SUM($D$6:D15)/$D$1860</f>
        <v>0.15642027140043729</v>
      </c>
      <c r="F15" s="8" t="s">
        <v>2322</v>
      </c>
    </row>
    <row r="16" spans="1:6" ht="15.75" x14ac:dyDescent="0.25">
      <c r="A16" s="6" t="s">
        <v>1331</v>
      </c>
      <c r="B16" s="6" t="s">
        <v>1332</v>
      </c>
      <c r="C16" s="7">
        <v>22500</v>
      </c>
      <c r="D16" s="7">
        <v>138057120</v>
      </c>
      <c r="E16" s="9">
        <f>SUM($D$6:D16)/$D$1860</f>
        <v>0.16778518811095752</v>
      </c>
      <c r="F16" s="8" t="s">
        <v>2322</v>
      </c>
    </row>
    <row r="17" spans="1:6" ht="15.75" x14ac:dyDescent="0.25">
      <c r="A17" s="6" t="s">
        <v>2027</v>
      </c>
      <c r="B17" s="6" t="s">
        <v>2028</v>
      </c>
      <c r="C17" s="7">
        <v>2900</v>
      </c>
      <c r="D17" s="7">
        <v>134513630</v>
      </c>
      <c r="E17" s="9">
        <f>SUM($D$6:D17)/$D$1860</f>
        <v>0.17885840332347056</v>
      </c>
      <c r="F17" s="8" t="s">
        <v>2322</v>
      </c>
    </row>
    <row r="18" spans="1:6" ht="15.75" x14ac:dyDescent="0.25">
      <c r="A18" s="6" t="s">
        <v>1554</v>
      </c>
      <c r="B18" s="6" t="s">
        <v>1555</v>
      </c>
      <c r="C18" s="7">
        <v>200000</v>
      </c>
      <c r="D18" s="7">
        <v>131500000</v>
      </c>
      <c r="E18" s="9">
        <f>SUM($D$6:D18)/$D$1860</f>
        <v>0.18968353532269963</v>
      </c>
      <c r="F18" s="8" t="s">
        <v>2322</v>
      </c>
    </row>
    <row r="19" spans="1:6" ht="15.75" x14ac:dyDescent="0.25">
      <c r="A19" s="6" t="s">
        <v>2295</v>
      </c>
      <c r="B19" s="6" t="s">
        <v>1274</v>
      </c>
      <c r="C19" s="7">
        <v>484000</v>
      </c>
      <c r="D19" s="7">
        <v>121968000</v>
      </c>
      <c r="E19" s="9">
        <f>SUM($D$6:D19)/$D$1860</f>
        <v>0.19972398931267663</v>
      </c>
      <c r="F19" s="8" t="s">
        <v>2322</v>
      </c>
    </row>
    <row r="20" spans="1:6" ht="15.75" x14ac:dyDescent="0.25">
      <c r="A20" s="6" t="s">
        <v>859</v>
      </c>
      <c r="B20" s="6" t="s">
        <v>860</v>
      </c>
      <c r="C20" s="7">
        <v>8800</v>
      </c>
      <c r="D20" s="7">
        <v>114051912</v>
      </c>
      <c r="E20" s="9">
        <f>SUM($D$6:D20)/$D$1860</f>
        <v>0.20911278780822384</v>
      </c>
      <c r="F20" s="8" t="s">
        <v>2322</v>
      </c>
    </row>
    <row r="21" spans="1:6" ht="15.75" x14ac:dyDescent="0.25">
      <c r="A21" s="6" t="s">
        <v>683</v>
      </c>
      <c r="B21" s="6" t="s">
        <v>684</v>
      </c>
      <c r="C21" s="7">
        <v>270000</v>
      </c>
      <c r="D21" s="7">
        <v>111290907</v>
      </c>
      <c r="E21" s="9">
        <f>SUM($D$6:D21)/$D$1860</f>
        <v>0.218274299280383</v>
      </c>
      <c r="F21" s="8" t="s">
        <v>2322</v>
      </c>
    </row>
    <row r="22" spans="1:6" ht="15.75" x14ac:dyDescent="0.25">
      <c r="A22" s="6" t="s">
        <v>1402</v>
      </c>
      <c r="B22" s="6" t="s">
        <v>1403</v>
      </c>
      <c r="C22" s="7">
        <v>148858</v>
      </c>
      <c r="D22" s="7">
        <v>107659690</v>
      </c>
      <c r="E22" s="9">
        <f>SUM($D$6:D22)/$D$1860</f>
        <v>0.22713688753320493</v>
      </c>
      <c r="F22" s="8" t="s">
        <v>2322</v>
      </c>
    </row>
    <row r="23" spans="1:6" ht="15.75" x14ac:dyDescent="0.25">
      <c r="A23" s="6" t="s">
        <v>1934</v>
      </c>
      <c r="B23" s="6" t="s">
        <v>1935</v>
      </c>
      <c r="C23" s="7">
        <v>23310</v>
      </c>
      <c r="D23" s="7">
        <v>106060500</v>
      </c>
      <c r="E23" s="9">
        <f>SUM($D$6:D23)/$D$1860</f>
        <v>0.23586782983285692</v>
      </c>
      <c r="F23" s="8" t="s">
        <v>2322</v>
      </c>
    </row>
    <row r="24" spans="1:6" ht="15.75" x14ac:dyDescent="0.25">
      <c r="A24" s="6" t="s">
        <v>878</v>
      </c>
      <c r="B24" s="6" t="s">
        <v>879</v>
      </c>
      <c r="C24" s="7">
        <v>6500</v>
      </c>
      <c r="D24" s="7">
        <v>89843272</v>
      </c>
      <c r="E24" s="9">
        <f>SUM($D$6:D24)/$D$1860</f>
        <v>0.24326376351074774</v>
      </c>
      <c r="F24" s="8" t="s">
        <v>2322</v>
      </c>
    </row>
    <row r="25" spans="1:6" ht="15.75" x14ac:dyDescent="0.25">
      <c r="A25" s="6" t="s">
        <v>2029</v>
      </c>
      <c r="B25" s="6" t="s">
        <v>2030</v>
      </c>
      <c r="C25" s="7">
        <v>3500</v>
      </c>
      <c r="D25" s="7">
        <v>84110000</v>
      </c>
      <c r="E25" s="9">
        <f>SUM($D$6:D25)/$D$1860</f>
        <v>0.25018773197048277</v>
      </c>
      <c r="F25" s="8" t="s">
        <v>2322</v>
      </c>
    </row>
    <row r="26" spans="1:6" ht="15.75" x14ac:dyDescent="0.25">
      <c r="A26" s="6" t="s">
        <v>2256</v>
      </c>
      <c r="B26" s="6" t="s">
        <v>837</v>
      </c>
      <c r="C26" s="7">
        <v>437000</v>
      </c>
      <c r="D26" s="7">
        <v>83030000</v>
      </c>
      <c r="E26" s="9">
        <f>SUM($D$6:D26)/$D$1860</f>
        <v>0.2570227944031519</v>
      </c>
      <c r="F26" s="8" t="s">
        <v>2322</v>
      </c>
    </row>
    <row r="27" spans="1:6" ht="15.75" x14ac:dyDescent="0.25">
      <c r="A27" s="6" t="s">
        <v>1716</v>
      </c>
      <c r="B27" s="6" t="s">
        <v>1717</v>
      </c>
      <c r="C27" s="7">
        <v>35250</v>
      </c>
      <c r="D27" s="7">
        <v>82767000</v>
      </c>
      <c r="E27" s="9">
        <f>SUM($D$6:D27)/$D$1860</f>
        <v>0.26383620657182261</v>
      </c>
      <c r="F27" s="8" t="s">
        <v>2322</v>
      </c>
    </row>
    <row r="28" spans="1:6" ht="15.75" x14ac:dyDescent="0.25">
      <c r="A28" s="6" t="s">
        <v>2288</v>
      </c>
      <c r="B28" s="6" t="s">
        <v>1120</v>
      </c>
      <c r="C28" s="7">
        <v>495000</v>
      </c>
      <c r="D28" s="7">
        <v>81920000</v>
      </c>
      <c r="E28" s="9">
        <f>SUM($D$6:D28)/$D$1860</f>
        <v>0.27057989336556287</v>
      </c>
      <c r="F28" s="8" t="s">
        <v>2322</v>
      </c>
    </row>
    <row r="29" spans="1:6" ht="15.75" x14ac:dyDescent="0.25">
      <c r="A29" s="6" t="s">
        <v>1825</v>
      </c>
      <c r="B29" s="6" t="s">
        <v>1826</v>
      </c>
      <c r="C29" s="7">
        <v>100000</v>
      </c>
      <c r="D29" s="7">
        <v>80042000</v>
      </c>
      <c r="E29" s="9">
        <f>SUM($D$6:D29)/$D$1860</f>
        <v>0.27716898245668298</v>
      </c>
      <c r="F29" s="8" t="s">
        <v>2322</v>
      </c>
    </row>
    <row r="30" spans="1:6" ht="15.75" x14ac:dyDescent="0.25">
      <c r="A30" s="6" t="s">
        <v>2245</v>
      </c>
      <c r="B30" s="6" t="s">
        <v>140</v>
      </c>
      <c r="C30" s="7">
        <v>3052500</v>
      </c>
      <c r="D30" s="7">
        <v>76312500</v>
      </c>
      <c r="E30" s="9">
        <f>SUM($D$6:D30)/$D$1860</f>
        <v>0.28345105763304168</v>
      </c>
      <c r="F30" s="8" t="s">
        <v>2322</v>
      </c>
    </row>
    <row r="31" spans="1:6" ht="15.75" x14ac:dyDescent="0.25">
      <c r="A31" s="6" t="s">
        <v>977</v>
      </c>
      <c r="B31" s="6" t="s">
        <v>978</v>
      </c>
      <c r="C31" s="7">
        <v>62345</v>
      </c>
      <c r="D31" s="7">
        <v>73160502</v>
      </c>
      <c r="E31" s="9">
        <f>SUM($D$6:D31)/$D$1860</f>
        <v>0.28947365908764144</v>
      </c>
      <c r="F31" s="8" t="s">
        <v>2322</v>
      </c>
    </row>
    <row r="32" spans="1:6" ht="15.75" x14ac:dyDescent="0.25">
      <c r="A32" s="6" t="s">
        <v>506</v>
      </c>
      <c r="B32" s="6" t="s">
        <v>507</v>
      </c>
      <c r="C32" s="7">
        <v>726000</v>
      </c>
      <c r="D32" s="7">
        <v>72877000</v>
      </c>
      <c r="E32" s="9">
        <f>SUM($D$6:D32)/$D$1860</f>
        <v>0.29547292254549556</v>
      </c>
      <c r="F32" s="8" t="s">
        <v>2322</v>
      </c>
    </row>
    <row r="33" spans="1:6" ht="15.75" x14ac:dyDescent="0.25">
      <c r="A33" s="6" t="s">
        <v>1986</v>
      </c>
      <c r="B33" s="6" t="s">
        <v>1987</v>
      </c>
      <c r="C33" s="7">
        <v>98500</v>
      </c>
      <c r="D33" s="7">
        <v>70575700</v>
      </c>
      <c r="E33" s="9">
        <f>SUM($D$6:D33)/$D$1860</f>
        <v>0.3012827420773434</v>
      </c>
      <c r="F33" s="8" t="s">
        <v>2322</v>
      </c>
    </row>
    <row r="34" spans="1:6" ht="15.75" x14ac:dyDescent="0.25">
      <c r="A34" s="6" t="s">
        <v>2244</v>
      </c>
      <c r="B34" s="6" t="s">
        <v>234</v>
      </c>
      <c r="C34" s="7">
        <v>2454545</v>
      </c>
      <c r="D34" s="7">
        <v>66272727</v>
      </c>
      <c r="E34" s="9">
        <f>SUM($D$6:D34)/$D$1860</f>
        <v>0.30673833917030063</v>
      </c>
      <c r="F34" s="8" t="s">
        <v>2322</v>
      </c>
    </row>
    <row r="35" spans="1:6" ht="15.75" x14ac:dyDescent="0.25">
      <c r="A35" s="6" t="s">
        <v>143</v>
      </c>
      <c r="B35" s="6" t="s">
        <v>144</v>
      </c>
      <c r="C35" s="7">
        <v>319350</v>
      </c>
      <c r="D35" s="7">
        <v>66206850</v>
      </c>
      <c r="E35" s="9">
        <f>SUM($D$6:D35)/$D$1860</f>
        <v>0.31218851324256802</v>
      </c>
      <c r="F35" s="8" t="s">
        <v>2322</v>
      </c>
    </row>
    <row r="36" spans="1:6" ht="15.75" x14ac:dyDescent="0.25">
      <c r="A36" s="6" t="s">
        <v>2031</v>
      </c>
      <c r="B36" s="6" t="s">
        <v>2032</v>
      </c>
      <c r="C36" s="7">
        <v>4000</v>
      </c>
      <c r="D36" s="7">
        <v>65292724</v>
      </c>
      <c r="E36" s="9">
        <f>SUM($D$6:D36)/$D$1860</f>
        <v>0.31756343610104126</v>
      </c>
      <c r="F36" s="8" t="s">
        <v>2322</v>
      </c>
    </row>
    <row r="37" spans="1:6" ht="15.75" x14ac:dyDescent="0.25">
      <c r="A37" s="6" t="s">
        <v>1413</v>
      </c>
      <c r="B37" s="6" t="s">
        <v>1414</v>
      </c>
      <c r="C37" s="7">
        <v>32250</v>
      </c>
      <c r="D37" s="7">
        <v>64661800</v>
      </c>
      <c r="E37" s="9">
        <f>SUM($D$6:D37)/$D$1860</f>
        <v>0.32288642104634735</v>
      </c>
      <c r="F37" s="8" t="s">
        <v>2322</v>
      </c>
    </row>
    <row r="38" spans="1:6" ht="15.75" x14ac:dyDescent="0.25">
      <c r="A38" s="6" t="s">
        <v>2109</v>
      </c>
      <c r="B38" s="6" t="s">
        <v>2110</v>
      </c>
      <c r="C38" s="7">
        <v>122500</v>
      </c>
      <c r="D38" s="7">
        <v>60882500</v>
      </c>
      <c r="E38" s="9">
        <f>SUM($D$6:D38)/$D$1860</f>
        <v>0.32789829252119956</v>
      </c>
      <c r="F38" s="8" t="s">
        <v>2322</v>
      </c>
    </row>
    <row r="39" spans="1:6" ht="15.75" x14ac:dyDescent="0.25">
      <c r="A39" s="6" t="s">
        <v>1487</v>
      </c>
      <c r="B39" s="6" t="s">
        <v>1488</v>
      </c>
      <c r="C39" s="7">
        <v>21000</v>
      </c>
      <c r="D39" s="7">
        <v>59704620</v>
      </c>
      <c r="E39" s="9">
        <f>SUM($D$6:D39)/$D$1860</f>
        <v>0.33281320044868101</v>
      </c>
      <c r="F39" s="8" t="s">
        <v>2322</v>
      </c>
    </row>
    <row r="40" spans="1:6" ht="15.75" x14ac:dyDescent="0.25">
      <c r="A40" s="6" t="s">
        <v>2242</v>
      </c>
      <c r="B40" s="6" t="s">
        <v>90</v>
      </c>
      <c r="C40" s="7">
        <v>3923863</v>
      </c>
      <c r="D40" s="7">
        <v>58857954</v>
      </c>
      <c r="E40" s="9">
        <f>SUM($D$6:D40)/$D$1860</f>
        <v>0.33765841049624418</v>
      </c>
      <c r="F40" s="8" t="s">
        <v>2322</v>
      </c>
    </row>
    <row r="41" spans="1:6" ht="15.75" x14ac:dyDescent="0.25">
      <c r="A41" s="6" t="s">
        <v>2246</v>
      </c>
      <c r="B41" s="6" t="s">
        <v>138</v>
      </c>
      <c r="C41" s="7">
        <v>4171750</v>
      </c>
      <c r="D41" s="7">
        <v>58404500</v>
      </c>
      <c r="E41" s="9">
        <f>SUM($D$6:D41)/$D$1860</f>
        <v>0.34246629203121737</v>
      </c>
      <c r="F41" s="8" t="s">
        <v>2322</v>
      </c>
    </row>
    <row r="42" spans="1:6" ht="15.75" x14ac:dyDescent="0.25">
      <c r="A42" s="6" t="s">
        <v>1480</v>
      </c>
      <c r="B42" s="6" t="s">
        <v>1429</v>
      </c>
      <c r="C42" s="7">
        <v>285000</v>
      </c>
      <c r="D42" s="7">
        <v>57775000</v>
      </c>
      <c r="E42" s="9">
        <f>SUM($D$6:D42)/$D$1860</f>
        <v>0.34722235287726649</v>
      </c>
      <c r="F42" s="8" t="s">
        <v>2322</v>
      </c>
    </row>
    <row r="43" spans="1:6" ht="15.75" x14ac:dyDescent="0.25">
      <c r="A43" s="6" t="s">
        <v>934</v>
      </c>
      <c r="B43" s="6" t="s">
        <v>935</v>
      </c>
      <c r="C43" s="7">
        <v>366700</v>
      </c>
      <c r="D43" s="7">
        <v>56471800</v>
      </c>
      <c r="E43" s="9">
        <f>SUM($D$6:D43)/$D$1860</f>
        <v>0.35187113378398943</v>
      </c>
      <c r="F43" s="8" t="s">
        <v>2322</v>
      </c>
    </row>
    <row r="44" spans="1:6" ht="15.75" x14ac:dyDescent="0.25">
      <c r="A44" s="6" t="s">
        <v>1197</v>
      </c>
      <c r="B44" s="6" t="s">
        <v>1198</v>
      </c>
      <c r="C44" s="7">
        <v>46000</v>
      </c>
      <c r="D44" s="7">
        <v>56130599</v>
      </c>
      <c r="E44" s="9">
        <f>SUM($D$6:D44)/$D$1860</f>
        <v>0.35649182688947079</v>
      </c>
      <c r="F44" s="8" t="s">
        <v>2322</v>
      </c>
    </row>
    <row r="45" spans="1:6" ht="15.75" x14ac:dyDescent="0.25">
      <c r="A45" s="6" t="s">
        <v>2044</v>
      </c>
      <c r="B45" s="6" t="s">
        <v>2045</v>
      </c>
      <c r="C45" s="7">
        <v>23100</v>
      </c>
      <c r="D45" s="7">
        <v>55860000</v>
      </c>
      <c r="E45" s="9">
        <f>SUM($D$6:D45)/$D$1860</f>
        <v>0.36109024417826879</v>
      </c>
      <c r="F45" s="8" t="s">
        <v>2322</v>
      </c>
    </row>
    <row r="46" spans="1:6" ht="15.75" x14ac:dyDescent="0.25">
      <c r="A46" s="6" t="s">
        <v>945</v>
      </c>
      <c r="B46" s="6" t="s">
        <v>946</v>
      </c>
      <c r="C46" s="7">
        <v>135727</v>
      </c>
      <c r="D46" s="7">
        <v>54304372</v>
      </c>
      <c r="E46" s="9">
        <f>SUM($D$6:D46)/$D$1860</f>
        <v>0.36556060155496262</v>
      </c>
      <c r="F46" s="8" t="s">
        <v>2322</v>
      </c>
    </row>
    <row r="47" spans="1:6" ht="15.75" x14ac:dyDescent="0.25">
      <c r="A47" s="6" t="s">
        <v>2087</v>
      </c>
      <c r="B47" s="6" t="s">
        <v>2088</v>
      </c>
      <c r="C47" s="7">
        <v>103500</v>
      </c>
      <c r="D47" s="7">
        <v>53613000</v>
      </c>
      <c r="E47" s="9">
        <f>SUM($D$6:D47)/$D$1860</f>
        <v>0.36997404491522623</v>
      </c>
      <c r="F47" s="8" t="s">
        <v>2322</v>
      </c>
    </row>
    <row r="48" spans="1:6" ht="15.75" x14ac:dyDescent="0.25">
      <c r="A48" s="6" t="s">
        <v>2143</v>
      </c>
      <c r="B48" s="6" t="s">
        <v>2144</v>
      </c>
      <c r="C48" s="7">
        <v>409</v>
      </c>
      <c r="D48" s="7">
        <v>52136926</v>
      </c>
      <c r="E48" s="9">
        <f>SUM($D$6:D48)/$D$1860</f>
        <v>0.3742659772801239</v>
      </c>
      <c r="F48" s="8" t="s">
        <v>2322</v>
      </c>
    </row>
    <row r="49" spans="1:6" ht="15.75" x14ac:dyDescent="0.25">
      <c r="A49" s="6" t="s">
        <v>1483</v>
      </c>
      <c r="B49" s="6" t="s">
        <v>1484</v>
      </c>
      <c r="C49" s="7">
        <v>327750</v>
      </c>
      <c r="D49" s="7">
        <v>51991279</v>
      </c>
      <c r="E49" s="9">
        <f>SUM($D$6:D49)/$D$1860</f>
        <v>0.37854591992638814</v>
      </c>
      <c r="F49" s="8" t="s">
        <v>2322</v>
      </c>
    </row>
    <row r="50" spans="1:6" ht="15.75" x14ac:dyDescent="0.25">
      <c r="A50" s="6" t="s">
        <v>893</v>
      </c>
      <c r="B50" s="6" t="s">
        <v>894</v>
      </c>
      <c r="C50" s="7">
        <v>95454</v>
      </c>
      <c r="D50" s="7">
        <v>51927317</v>
      </c>
      <c r="E50" s="9">
        <f>SUM($D$6:D50)/$D$1860</f>
        <v>0.38282059719551981</v>
      </c>
      <c r="F50" s="8" t="s">
        <v>2322</v>
      </c>
    </row>
    <row r="51" spans="1:6" ht="15.75" x14ac:dyDescent="0.25">
      <c r="A51" s="6" t="s">
        <v>1479</v>
      </c>
      <c r="B51" s="6" t="s">
        <v>916</v>
      </c>
      <c r="C51" s="7">
        <v>85000</v>
      </c>
      <c r="D51" s="7">
        <v>50575000</v>
      </c>
      <c r="E51" s="9">
        <f>SUM($D$6:D51)/$D$1860</f>
        <v>0.38698395119446283</v>
      </c>
      <c r="F51" s="8" t="s">
        <v>2322</v>
      </c>
    </row>
    <row r="52" spans="1:6" ht="15.75" x14ac:dyDescent="0.25">
      <c r="A52" s="6" t="s">
        <v>1336</v>
      </c>
      <c r="B52" s="6" t="s">
        <v>1337</v>
      </c>
      <c r="C52" s="7">
        <v>113596</v>
      </c>
      <c r="D52" s="7">
        <v>50468108</v>
      </c>
      <c r="E52" s="9">
        <f>SUM($D$6:D52)/$D$1860</f>
        <v>0.39113850580169746</v>
      </c>
      <c r="F52" s="8" t="s">
        <v>2322</v>
      </c>
    </row>
    <row r="53" spans="1:6" ht="15.75" x14ac:dyDescent="0.25">
      <c r="A53" s="6" t="s">
        <v>1475</v>
      </c>
      <c r="B53" s="6" t="s">
        <v>1476</v>
      </c>
      <c r="C53" s="7">
        <v>10395</v>
      </c>
      <c r="D53" s="7">
        <v>49567550</v>
      </c>
      <c r="E53" s="9">
        <f>SUM($D$6:D53)/$D$1860</f>
        <v>0.39521892611826309</v>
      </c>
      <c r="F53" s="8" t="s">
        <v>2322</v>
      </c>
    </row>
    <row r="54" spans="1:6" ht="15.75" x14ac:dyDescent="0.25">
      <c r="A54" s="6" t="s">
        <v>1936</v>
      </c>
      <c r="B54" s="6" t="s">
        <v>1937</v>
      </c>
      <c r="C54" s="7">
        <v>31370</v>
      </c>
      <c r="D54" s="7">
        <v>48623500</v>
      </c>
      <c r="E54" s="9">
        <f>SUM($D$6:D54)/$D$1860</f>
        <v>0.39922163186552179</v>
      </c>
      <c r="F54" s="8" t="s">
        <v>2322</v>
      </c>
    </row>
    <row r="55" spans="1:6" ht="15.75" x14ac:dyDescent="0.25">
      <c r="A55" s="6" t="s">
        <v>1333</v>
      </c>
      <c r="B55" s="6" t="s">
        <v>1334</v>
      </c>
      <c r="C55" s="7">
        <v>5000</v>
      </c>
      <c r="D55" s="7">
        <v>48421750</v>
      </c>
      <c r="E55" s="9">
        <f>SUM($D$6:D55)/$D$1860</f>
        <v>0.40320772947300221</v>
      </c>
      <c r="F55" s="8" t="s">
        <v>2322</v>
      </c>
    </row>
    <row r="56" spans="1:6" ht="15.75" x14ac:dyDescent="0.25">
      <c r="A56" s="6" t="s">
        <v>1449</v>
      </c>
      <c r="B56" s="6" t="s">
        <v>582</v>
      </c>
      <c r="C56" s="7">
        <v>135000</v>
      </c>
      <c r="D56" s="7">
        <v>46710000</v>
      </c>
      <c r="E56" s="9">
        <f>SUM($D$6:D56)/$D$1860</f>
        <v>0.40705291514360287</v>
      </c>
      <c r="F56" s="8" t="s">
        <v>2322</v>
      </c>
    </row>
    <row r="57" spans="1:6" ht="15.75" x14ac:dyDescent="0.25">
      <c r="A57" s="6" t="s">
        <v>1673</v>
      </c>
      <c r="B57" s="6" t="s">
        <v>1674</v>
      </c>
      <c r="C57" s="7">
        <v>17400</v>
      </c>
      <c r="D57" s="7">
        <v>46361700</v>
      </c>
      <c r="E57" s="9">
        <f>SUM($D$6:D57)/$D$1860</f>
        <v>0.41086942862047482</v>
      </c>
      <c r="F57" s="8" t="s">
        <v>2322</v>
      </c>
    </row>
    <row r="58" spans="1:6" ht="15.75" x14ac:dyDescent="0.25">
      <c r="A58" s="6" t="s">
        <v>721</v>
      </c>
      <c r="B58" s="6" t="s">
        <v>722</v>
      </c>
      <c r="C58" s="7">
        <v>54545</v>
      </c>
      <c r="D58" s="7">
        <v>45725288</v>
      </c>
      <c r="E58" s="9">
        <f>SUM($D$6:D58)/$D$1860</f>
        <v>0.41463355240984945</v>
      </c>
      <c r="F58" s="8" t="s">
        <v>2322</v>
      </c>
    </row>
    <row r="59" spans="1:6" ht="15.75" x14ac:dyDescent="0.25">
      <c r="A59" s="6" t="s">
        <v>838</v>
      </c>
      <c r="B59" s="6" t="s">
        <v>839</v>
      </c>
      <c r="C59" s="7">
        <v>5800</v>
      </c>
      <c r="D59" s="7">
        <v>43510860</v>
      </c>
      <c r="E59" s="9">
        <f>SUM($D$6:D59)/$D$1860</f>
        <v>0.41821538361060973</v>
      </c>
      <c r="F59" s="8" t="s">
        <v>2322</v>
      </c>
    </row>
    <row r="60" spans="1:6" ht="15.75" x14ac:dyDescent="0.25">
      <c r="A60" s="6" t="s">
        <v>1450</v>
      </c>
      <c r="B60" s="6" t="s">
        <v>1451</v>
      </c>
      <c r="C60" s="7">
        <v>68057</v>
      </c>
      <c r="D60" s="7">
        <v>43420366</v>
      </c>
      <c r="E60" s="9">
        <f>SUM($D$6:D60)/$D$1860</f>
        <v>0.42178976530950585</v>
      </c>
      <c r="F60" s="8" t="s">
        <v>2322</v>
      </c>
    </row>
    <row r="61" spans="1:6" ht="15.75" x14ac:dyDescent="0.25">
      <c r="A61" s="6" t="s">
        <v>1493</v>
      </c>
      <c r="B61" s="6" t="s">
        <v>1494</v>
      </c>
      <c r="C61" s="7">
        <v>80000</v>
      </c>
      <c r="D61" s="7">
        <v>42476000</v>
      </c>
      <c r="E61" s="9">
        <f>SUM($D$6:D61)/$D$1860</f>
        <v>0.42528640642584997</v>
      </c>
      <c r="F61" s="8" t="s">
        <v>2322</v>
      </c>
    </row>
    <row r="62" spans="1:6" ht="15.75" x14ac:dyDescent="0.25">
      <c r="A62" s="6" t="s">
        <v>393</v>
      </c>
      <c r="B62" s="6" t="s">
        <v>394</v>
      </c>
      <c r="C62" s="7">
        <v>180000</v>
      </c>
      <c r="D62" s="7">
        <v>42120000</v>
      </c>
      <c r="E62" s="9">
        <f>SUM($D$6:D62)/$D$1860</f>
        <v>0.42875374148142054</v>
      </c>
      <c r="F62" s="8" t="s">
        <v>2322</v>
      </c>
    </row>
    <row r="63" spans="1:6" ht="15.75" x14ac:dyDescent="0.25">
      <c r="A63" s="6" t="s">
        <v>1420</v>
      </c>
      <c r="B63" s="6" t="s">
        <v>140</v>
      </c>
      <c r="C63" s="7">
        <v>1830085</v>
      </c>
      <c r="D63" s="7">
        <v>41759221</v>
      </c>
      <c r="E63" s="9">
        <f>SUM($D$6:D63)/$D$1860</f>
        <v>0.43219137706704774</v>
      </c>
      <c r="F63" s="8" t="s">
        <v>2322</v>
      </c>
    </row>
    <row r="64" spans="1:6" ht="15.75" x14ac:dyDescent="0.25">
      <c r="A64" s="6" t="s">
        <v>1939</v>
      </c>
      <c r="B64" s="6" t="s">
        <v>125</v>
      </c>
      <c r="C64" s="7">
        <v>1063400</v>
      </c>
      <c r="D64" s="7">
        <v>41711000</v>
      </c>
      <c r="E64" s="9">
        <f>SUM($D$6:D64)/$D$1860</f>
        <v>0.4356250430808869</v>
      </c>
      <c r="F64" s="8" t="s">
        <v>2322</v>
      </c>
    </row>
    <row r="65" spans="1:6" ht="15.75" x14ac:dyDescent="0.25">
      <c r="A65" s="6" t="s">
        <v>1456</v>
      </c>
      <c r="B65" s="6" t="s">
        <v>1457</v>
      </c>
      <c r="C65" s="7">
        <v>62200</v>
      </c>
      <c r="D65" s="7">
        <v>40989800</v>
      </c>
      <c r="E65" s="9">
        <f>SUM($D$6:D65)/$D$1860</f>
        <v>0.43899933962554089</v>
      </c>
      <c r="F65" s="8" t="s">
        <v>2322</v>
      </c>
    </row>
    <row r="66" spans="1:6" ht="15.75" x14ac:dyDescent="0.25">
      <c r="A66" s="6" t="s">
        <v>2012</v>
      </c>
      <c r="B66" s="6" t="s">
        <v>2013</v>
      </c>
      <c r="C66" s="7">
        <v>108182</v>
      </c>
      <c r="D66" s="7">
        <v>40902280</v>
      </c>
      <c r="E66" s="9">
        <f>SUM($D$6:D66)/$D$1860</f>
        <v>0.44236643148918675</v>
      </c>
      <c r="F66" s="8" t="s">
        <v>2322</v>
      </c>
    </row>
    <row r="67" spans="1:6" ht="15.75" x14ac:dyDescent="0.25">
      <c r="A67" s="6" t="s">
        <v>660</v>
      </c>
      <c r="B67" s="6" t="s">
        <v>661</v>
      </c>
      <c r="C67" s="7">
        <v>137742</v>
      </c>
      <c r="D67" s="7">
        <v>40496148</v>
      </c>
      <c r="E67" s="9">
        <f>SUM($D$6:D67)/$D$1860</f>
        <v>0.44570009040599523</v>
      </c>
      <c r="F67" s="8" t="s">
        <v>2322</v>
      </c>
    </row>
    <row r="68" spans="1:6" ht="15.75" x14ac:dyDescent="0.25">
      <c r="A68" s="6" t="s">
        <v>1395</v>
      </c>
      <c r="B68" s="6" t="s">
        <v>1396</v>
      </c>
      <c r="C68" s="7">
        <v>125000</v>
      </c>
      <c r="D68" s="7">
        <v>40250000</v>
      </c>
      <c r="E68" s="9">
        <f>SUM($D$6:D68)/$D$1860</f>
        <v>0.44901348632210908</v>
      </c>
      <c r="F68" s="8" t="s">
        <v>2322</v>
      </c>
    </row>
    <row r="69" spans="1:6" ht="15.75" x14ac:dyDescent="0.25">
      <c r="A69" s="6" t="s">
        <v>49</v>
      </c>
      <c r="B69" s="6" t="s">
        <v>12</v>
      </c>
      <c r="C69" s="7">
        <v>40000000</v>
      </c>
      <c r="D69" s="7">
        <v>40000000</v>
      </c>
      <c r="E69" s="9">
        <f>SUM($D$6:D69)/$D$1860</f>
        <v>0.45230630213936507</v>
      </c>
      <c r="F69" s="8" t="s">
        <v>2322</v>
      </c>
    </row>
    <row r="70" spans="1:6" ht="15.75" x14ac:dyDescent="0.25">
      <c r="A70" s="6" t="s">
        <v>863</v>
      </c>
      <c r="B70" s="6" t="s">
        <v>864</v>
      </c>
      <c r="C70" s="7">
        <v>84545</v>
      </c>
      <c r="D70" s="7">
        <v>39313527</v>
      </c>
      <c r="E70" s="9">
        <f>SUM($D$6:D70)/$D$1860</f>
        <v>0.45554260722780809</v>
      </c>
      <c r="F70" s="8" t="s">
        <v>2322</v>
      </c>
    </row>
    <row r="71" spans="1:6" ht="15.75" x14ac:dyDescent="0.25">
      <c r="A71" s="6" t="s">
        <v>1495</v>
      </c>
      <c r="B71" s="6" t="s">
        <v>1496</v>
      </c>
      <c r="C71" s="7">
        <v>50400</v>
      </c>
      <c r="D71" s="7">
        <v>38740800</v>
      </c>
      <c r="E71" s="9">
        <f>SUM($D$6:D71)/$D$1860</f>
        <v>0.45873176520313685</v>
      </c>
      <c r="F71" s="8" t="s">
        <v>2322</v>
      </c>
    </row>
    <row r="72" spans="1:6" ht="15.75" x14ac:dyDescent="0.25">
      <c r="A72" s="6" t="s">
        <v>988</v>
      </c>
      <c r="B72" s="6" t="s">
        <v>720</v>
      </c>
      <c r="C72" s="7">
        <v>112272</v>
      </c>
      <c r="D72" s="7">
        <v>38734091</v>
      </c>
      <c r="E72" s="9">
        <f>SUM($D$6:D72)/$D$1860</f>
        <v>0.46192037089093269</v>
      </c>
      <c r="F72" s="8" t="s">
        <v>2322</v>
      </c>
    </row>
    <row r="73" spans="1:6" ht="15.75" x14ac:dyDescent="0.25">
      <c r="A73" s="6" t="s">
        <v>2317</v>
      </c>
      <c r="B73" s="6" t="s">
        <v>121</v>
      </c>
      <c r="C73" s="7">
        <v>3450000</v>
      </c>
      <c r="D73" s="7">
        <v>37950000</v>
      </c>
      <c r="E73" s="9">
        <f>SUM($D$6:D73)/$D$1860</f>
        <v>0.46504442989755429</v>
      </c>
      <c r="F73" s="8" t="s">
        <v>2322</v>
      </c>
    </row>
    <row r="74" spans="1:6" ht="15.75" x14ac:dyDescent="0.25">
      <c r="A74" s="6" t="s">
        <v>1517</v>
      </c>
      <c r="B74" s="6" t="s">
        <v>1518</v>
      </c>
      <c r="C74" s="7">
        <v>100000</v>
      </c>
      <c r="D74" s="7">
        <v>37600000</v>
      </c>
      <c r="E74" s="9">
        <f>SUM($D$6:D74)/$D$1860</f>
        <v>0.46813967676577495</v>
      </c>
      <c r="F74" s="8" t="s">
        <v>2322</v>
      </c>
    </row>
    <row r="75" spans="1:6" ht="15.75" x14ac:dyDescent="0.25">
      <c r="A75" s="6" t="s">
        <v>1588</v>
      </c>
      <c r="B75" s="6" t="s">
        <v>1589</v>
      </c>
      <c r="C75" s="7">
        <v>27273</v>
      </c>
      <c r="D75" s="7">
        <v>37091280</v>
      </c>
      <c r="E75" s="9">
        <f>SUM($D$6:D75)/$D$1860</f>
        <v>0.47119304560243175</v>
      </c>
      <c r="F75" s="8" t="s">
        <v>2322</v>
      </c>
    </row>
    <row r="76" spans="1:6" ht="15.75" x14ac:dyDescent="0.25">
      <c r="A76" s="6" t="s">
        <v>1432</v>
      </c>
      <c r="B76" s="6" t="s">
        <v>1433</v>
      </c>
      <c r="C76" s="7">
        <v>1264850</v>
      </c>
      <c r="D76" s="7">
        <v>36174710</v>
      </c>
      <c r="E76" s="9">
        <f>SUM($D$6:D76)/$D$1860</f>
        <v>0.47417096203424797</v>
      </c>
      <c r="F76" s="8" t="s">
        <v>2322</v>
      </c>
    </row>
    <row r="77" spans="1:6" ht="15.75" x14ac:dyDescent="0.25">
      <c r="A77" s="6" t="s">
        <v>2097</v>
      </c>
      <c r="B77" s="6" t="s">
        <v>2098</v>
      </c>
      <c r="C77" s="7">
        <v>11000</v>
      </c>
      <c r="D77" s="7">
        <v>35750000</v>
      </c>
      <c r="E77" s="9">
        <f>SUM($D$6:D77)/$D$1860</f>
        <v>0.47711391617092047</v>
      </c>
      <c r="F77" s="8" t="s">
        <v>2322</v>
      </c>
    </row>
    <row r="78" spans="1:6" ht="15.75" x14ac:dyDescent="0.25">
      <c r="A78" s="6" t="s">
        <v>2104</v>
      </c>
      <c r="B78" s="6" t="s">
        <v>2098</v>
      </c>
      <c r="C78" s="7">
        <v>11000</v>
      </c>
      <c r="D78" s="7">
        <v>35750000</v>
      </c>
      <c r="E78" s="9">
        <f>SUM($D$6:D78)/$D$1860</f>
        <v>0.48005687030759303</v>
      </c>
      <c r="F78" s="8" t="s">
        <v>2322</v>
      </c>
    </row>
    <row r="79" spans="1:6" ht="15.75" x14ac:dyDescent="0.25">
      <c r="A79" s="6" t="s">
        <v>694</v>
      </c>
      <c r="B79" s="6" t="s">
        <v>695</v>
      </c>
      <c r="C79" s="7">
        <v>118454</v>
      </c>
      <c r="D79" s="7">
        <v>35654654</v>
      </c>
      <c r="E79" s="9">
        <f>SUM($D$6:D79)/$D$1860</f>
        <v>0.48299197552384276</v>
      </c>
      <c r="F79" s="8" t="s">
        <v>2322</v>
      </c>
    </row>
    <row r="80" spans="1:6" ht="15.75" x14ac:dyDescent="0.25">
      <c r="A80" s="6" t="s">
        <v>526</v>
      </c>
      <c r="B80" s="6" t="s">
        <v>367</v>
      </c>
      <c r="C80" s="7">
        <v>120000</v>
      </c>
      <c r="D80" s="7">
        <v>35160000</v>
      </c>
      <c r="E80" s="9">
        <f>SUM($D$6:D80)/$D$1860</f>
        <v>0.4858863606272108</v>
      </c>
      <c r="F80" s="8" t="s">
        <v>2322</v>
      </c>
    </row>
    <row r="81" spans="1:6" ht="15.75" x14ac:dyDescent="0.25">
      <c r="A81" s="6" t="s">
        <v>958</v>
      </c>
      <c r="B81" s="6" t="s">
        <v>959</v>
      </c>
      <c r="C81" s="7">
        <v>17589</v>
      </c>
      <c r="D81" s="7">
        <v>34605398</v>
      </c>
      <c r="E81" s="9">
        <f>SUM($D$6:D81)/$D$1860</f>
        <v>0.48873509067463178</v>
      </c>
      <c r="F81" s="8" t="s">
        <v>2322</v>
      </c>
    </row>
    <row r="82" spans="1:6" ht="15.75" x14ac:dyDescent="0.25">
      <c r="A82" s="6" t="s">
        <v>2247</v>
      </c>
      <c r="B82" s="6" t="s">
        <v>123</v>
      </c>
      <c r="C82" s="7">
        <v>4891631</v>
      </c>
      <c r="D82" s="7">
        <v>34241417</v>
      </c>
      <c r="E82" s="9">
        <f>SUM($D$6:D82)/$D$1860</f>
        <v>0.49155385766220322</v>
      </c>
      <c r="F82" s="8" t="s">
        <v>2322</v>
      </c>
    </row>
    <row r="83" spans="1:6" ht="15.75" x14ac:dyDescent="0.25">
      <c r="A83" s="6" t="s">
        <v>2014</v>
      </c>
      <c r="B83" s="6" t="s">
        <v>1878</v>
      </c>
      <c r="C83" s="7">
        <v>6818</v>
      </c>
      <c r="D83" s="7">
        <v>34090900</v>
      </c>
      <c r="E83" s="9">
        <f>SUM($D$6:D83)/$D$1860</f>
        <v>0.49436023403081553</v>
      </c>
      <c r="F83" s="8" t="s">
        <v>2322</v>
      </c>
    </row>
    <row r="84" spans="1:6" ht="15.75" x14ac:dyDescent="0.25">
      <c r="A84" s="6" t="s">
        <v>605</v>
      </c>
      <c r="B84" s="6" t="s">
        <v>606</v>
      </c>
      <c r="C84" s="7">
        <v>418500</v>
      </c>
      <c r="D84" s="7">
        <v>33835550</v>
      </c>
      <c r="E84" s="9">
        <f>SUM($D$6:D84)/$D$1860</f>
        <v>0.49714558988645446</v>
      </c>
      <c r="F84" s="8" t="s">
        <v>2322</v>
      </c>
    </row>
    <row r="85" spans="1:6" ht="15.75" x14ac:dyDescent="0.25">
      <c r="A85" s="6" t="s">
        <v>2025</v>
      </c>
      <c r="B85" s="6" t="s">
        <v>2026</v>
      </c>
      <c r="C85" s="7">
        <v>8000</v>
      </c>
      <c r="D85" s="7">
        <v>33490000</v>
      </c>
      <c r="E85" s="9">
        <f>SUM($D$6:D85)/$D$1860</f>
        <v>0.49990249992945202</v>
      </c>
      <c r="F85" s="8" t="s">
        <v>2322</v>
      </c>
    </row>
    <row r="86" spans="1:6" ht="15.75" x14ac:dyDescent="0.25">
      <c r="A86" s="6" t="s">
        <v>1578</v>
      </c>
      <c r="B86" s="6" t="s">
        <v>469</v>
      </c>
      <c r="C86" s="7">
        <v>240000</v>
      </c>
      <c r="D86" s="7">
        <v>31200000</v>
      </c>
      <c r="E86" s="9">
        <f>SUM($D$6:D86)/$D$1860</f>
        <v>0.50247089626691177</v>
      </c>
      <c r="F86" s="8" t="s">
        <v>2322</v>
      </c>
    </row>
    <row r="87" spans="1:6" ht="15.75" x14ac:dyDescent="0.25">
      <c r="A87" s="6" t="s">
        <v>1391</v>
      </c>
      <c r="B87" s="6" t="s">
        <v>1392</v>
      </c>
      <c r="C87" s="7">
        <v>250000</v>
      </c>
      <c r="D87" s="7">
        <v>31075000</v>
      </c>
      <c r="E87" s="9">
        <f>SUM($D$6:D87)/$D$1860</f>
        <v>0.50502900255494243</v>
      </c>
      <c r="F87" s="8" t="s">
        <v>2322</v>
      </c>
    </row>
    <row r="88" spans="1:6" ht="15.75" x14ac:dyDescent="0.25">
      <c r="A88" s="6" t="s">
        <v>2055</v>
      </c>
      <c r="B88" s="6" t="s">
        <v>2056</v>
      </c>
      <c r="C88" s="7">
        <v>16800</v>
      </c>
      <c r="D88" s="7">
        <v>30693600</v>
      </c>
      <c r="E88" s="9">
        <f>SUM($D$6:D88)/$D$1860</f>
        <v>0.50755571184415571</v>
      </c>
      <c r="F88" s="8" t="s">
        <v>2322</v>
      </c>
    </row>
    <row r="89" spans="1:6" ht="15.75" x14ac:dyDescent="0.25">
      <c r="A89" s="6" t="s">
        <v>2061</v>
      </c>
      <c r="B89" s="6" t="s">
        <v>25</v>
      </c>
      <c r="C89" s="7">
        <v>1478000</v>
      </c>
      <c r="D89" s="7">
        <v>30496000</v>
      </c>
      <c r="E89" s="9">
        <f>SUM($D$6:D89)/$D$1860</f>
        <v>0.51006615462323168</v>
      </c>
      <c r="F89" s="8" t="s">
        <v>2322</v>
      </c>
    </row>
    <row r="90" spans="1:6" ht="15.75" x14ac:dyDescent="0.25">
      <c r="A90" s="6" t="s">
        <v>1444</v>
      </c>
      <c r="B90" s="6" t="s">
        <v>1445</v>
      </c>
      <c r="C90" s="7">
        <v>5007</v>
      </c>
      <c r="D90" s="7">
        <v>30215800</v>
      </c>
      <c r="E90" s="9">
        <f>SUM($D$6:D90)/$D$1860</f>
        <v>0.5125535312275078</v>
      </c>
      <c r="F90" s="8" t="s">
        <v>2322</v>
      </c>
    </row>
    <row r="91" spans="1:6" ht="15.75" x14ac:dyDescent="0.25">
      <c r="A91" s="6" t="s">
        <v>1470</v>
      </c>
      <c r="B91" s="6" t="s">
        <v>1471</v>
      </c>
      <c r="C91" s="7">
        <v>80000</v>
      </c>
      <c r="D91" s="7">
        <v>29793501</v>
      </c>
      <c r="E91" s="9">
        <f>SUM($D$6:D91)/$D$1860</f>
        <v>0.51500614401111355</v>
      </c>
      <c r="F91" s="8" t="s">
        <v>2322</v>
      </c>
    </row>
    <row r="92" spans="1:6" ht="15.75" x14ac:dyDescent="0.25">
      <c r="A92" s="6" t="s">
        <v>1344</v>
      </c>
      <c r="B92" s="6" t="s">
        <v>1345</v>
      </c>
      <c r="C92" s="7">
        <v>605000</v>
      </c>
      <c r="D92" s="7">
        <v>29512500</v>
      </c>
      <c r="E92" s="9">
        <f>SUM($D$6:D92)/$D$1860</f>
        <v>0.51743562468128279</v>
      </c>
      <c r="F92" s="8" t="s">
        <v>2322</v>
      </c>
    </row>
    <row r="93" spans="1:6" ht="15.75" x14ac:dyDescent="0.25">
      <c r="A93" s="6" t="s">
        <v>2006</v>
      </c>
      <c r="B93" s="6" t="s">
        <v>2007</v>
      </c>
      <c r="C93" s="7">
        <v>31000</v>
      </c>
      <c r="D93" s="7">
        <v>29300000</v>
      </c>
      <c r="E93" s="9">
        <f>SUM($D$6:D93)/$D$1860</f>
        <v>0.51984761226742282</v>
      </c>
      <c r="F93" s="8" t="s">
        <v>2322</v>
      </c>
    </row>
    <row r="94" spans="1:6" ht="15.75" x14ac:dyDescent="0.25">
      <c r="A94" s="6" t="s">
        <v>2258</v>
      </c>
      <c r="B94" s="6" t="s">
        <v>234</v>
      </c>
      <c r="C94" s="7">
        <v>1075500</v>
      </c>
      <c r="D94" s="7">
        <v>29027000</v>
      </c>
      <c r="E94" s="9">
        <f>SUM($D$6:D94)/$D$1860</f>
        <v>0.52223712638561004</v>
      </c>
      <c r="F94" s="8" t="s">
        <v>2322</v>
      </c>
    </row>
    <row r="95" spans="1:6" ht="15.75" x14ac:dyDescent="0.25">
      <c r="A95" s="6" t="s">
        <v>1323</v>
      </c>
      <c r="B95" s="6" t="s">
        <v>1324</v>
      </c>
      <c r="C95" s="7">
        <v>208000</v>
      </c>
      <c r="D95" s="7">
        <v>28955834</v>
      </c>
      <c r="E95" s="9">
        <f>SUM($D$6:D95)/$D$1860</f>
        <v>0.52462078209053598</v>
      </c>
      <c r="F95" s="8" t="s">
        <v>2322</v>
      </c>
    </row>
    <row r="96" spans="1:6" ht="15.75" x14ac:dyDescent="0.25">
      <c r="A96" s="6" t="s">
        <v>2309</v>
      </c>
      <c r="B96" s="6" t="s">
        <v>5</v>
      </c>
      <c r="C96" s="7">
        <v>2892000</v>
      </c>
      <c r="D96" s="7">
        <v>28920000</v>
      </c>
      <c r="E96" s="9">
        <f>SUM($D$6:D96)/$D$1860</f>
        <v>0.5270014879264121</v>
      </c>
      <c r="F96" s="8" t="s">
        <v>2322</v>
      </c>
    </row>
    <row r="97" spans="1:6" ht="15.75" x14ac:dyDescent="0.25">
      <c r="A97" s="6" t="s">
        <v>1371</v>
      </c>
      <c r="B97" s="6" t="s">
        <v>1372</v>
      </c>
      <c r="C97" s="7">
        <v>136000</v>
      </c>
      <c r="D97" s="7">
        <v>28240000</v>
      </c>
      <c r="E97" s="9">
        <f>SUM($D$6:D97)/$D$1860</f>
        <v>0.52932621589339479</v>
      </c>
      <c r="F97" s="8" t="s">
        <v>2322</v>
      </c>
    </row>
    <row r="98" spans="1:6" ht="15.75" x14ac:dyDescent="0.25">
      <c r="A98" s="6" t="s">
        <v>1411</v>
      </c>
      <c r="B98" s="6" t="s">
        <v>839</v>
      </c>
      <c r="C98" s="7">
        <v>1527</v>
      </c>
      <c r="D98" s="7">
        <v>27097200</v>
      </c>
      <c r="E98" s="9">
        <f>SUM($D$6:D98)/$D$1860</f>
        <v>0.53155686811247849</v>
      </c>
      <c r="F98" s="8" t="s">
        <v>2322</v>
      </c>
    </row>
    <row r="99" spans="1:6" ht="15.75" x14ac:dyDescent="0.25">
      <c r="A99" s="6" t="s">
        <v>968</v>
      </c>
      <c r="B99" s="6" t="s">
        <v>969</v>
      </c>
      <c r="C99" s="7">
        <v>64772</v>
      </c>
      <c r="D99" s="7">
        <v>26556820</v>
      </c>
      <c r="E99" s="9">
        <f>SUM($D$6:D99)/$D$1860</f>
        <v>0.53374303603627904</v>
      </c>
      <c r="F99" s="8" t="s">
        <v>2322</v>
      </c>
    </row>
    <row r="100" spans="1:6" ht="15.75" x14ac:dyDescent="0.25">
      <c r="A100" s="6" t="s">
        <v>1559</v>
      </c>
      <c r="B100" s="6" t="s">
        <v>429</v>
      </c>
      <c r="C100" s="7">
        <v>415000</v>
      </c>
      <c r="D100" s="7">
        <v>25715000</v>
      </c>
      <c r="E100" s="9">
        <f>SUM($D$6:D100)/$D$1860</f>
        <v>0.53585990500479752</v>
      </c>
      <c r="F100" s="8" t="s">
        <v>2322</v>
      </c>
    </row>
    <row r="101" spans="1:6" ht="15.75" x14ac:dyDescent="0.25">
      <c r="A101" s="6" t="s">
        <v>1572</v>
      </c>
      <c r="B101" s="6" t="s">
        <v>990</v>
      </c>
      <c r="C101" s="7">
        <v>681818</v>
      </c>
      <c r="D101" s="7">
        <v>25370948</v>
      </c>
      <c r="E101" s="9">
        <f>SUM($D$6:D101)/$D$1860</f>
        <v>0.53794845147662695</v>
      </c>
      <c r="F101" s="8" t="s">
        <v>2322</v>
      </c>
    </row>
    <row r="102" spans="1:6" ht="15.75" x14ac:dyDescent="0.25">
      <c r="A102" s="6" t="s">
        <v>1464</v>
      </c>
      <c r="B102" s="6" t="s">
        <v>969</v>
      </c>
      <c r="C102" s="7">
        <v>61600</v>
      </c>
      <c r="D102" s="7">
        <v>25256000</v>
      </c>
      <c r="E102" s="9">
        <f>SUM($D$6:D102)/$D$1860</f>
        <v>0.54002753538364245</v>
      </c>
      <c r="F102" s="8" t="s">
        <v>2322</v>
      </c>
    </row>
    <row r="103" spans="1:6" ht="15.75" x14ac:dyDescent="0.25">
      <c r="A103" s="6" t="s">
        <v>791</v>
      </c>
      <c r="B103" s="6" t="s">
        <v>792</v>
      </c>
      <c r="C103" s="7">
        <v>81818</v>
      </c>
      <c r="D103" s="7">
        <v>25224760</v>
      </c>
      <c r="E103" s="9">
        <f>SUM($D$6:D103)/$D$1860</f>
        <v>0.54210404760150455</v>
      </c>
      <c r="F103" s="8" t="s">
        <v>2322</v>
      </c>
    </row>
    <row r="104" spans="1:6" ht="15.75" x14ac:dyDescent="0.25">
      <c r="A104" s="6" t="s">
        <v>937</v>
      </c>
      <c r="B104" s="6" t="s">
        <v>938</v>
      </c>
      <c r="C104" s="7">
        <v>39447</v>
      </c>
      <c r="D104" s="7">
        <v>25073752</v>
      </c>
      <c r="E104" s="9">
        <f>SUM($D$6:D104)/$D$1860</f>
        <v>0.54416812878109344</v>
      </c>
      <c r="F104" s="8" t="s">
        <v>2322</v>
      </c>
    </row>
    <row r="105" spans="1:6" ht="15.75" x14ac:dyDescent="0.25">
      <c r="A105" s="6" t="s">
        <v>927</v>
      </c>
      <c r="B105" s="6" t="s">
        <v>555</v>
      </c>
      <c r="C105" s="7">
        <v>118200</v>
      </c>
      <c r="D105" s="7">
        <v>24822000</v>
      </c>
      <c r="E105" s="9">
        <f>SUM($D$6:D105)/$D$1860</f>
        <v>0.54621148563649169</v>
      </c>
      <c r="F105" s="8" t="s">
        <v>2322</v>
      </c>
    </row>
    <row r="106" spans="1:6" ht="15.75" x14ac:dyDescent="0.25">
      <c r="A106" s="6" t="s">
        <v>1537</v>
      </c>
      <c r="B106" s="6" t="s">
        <v>616</v>
      </c>
      <c r="C106" s="7">
        <v>52000</v>
      </c>
      <c r="D106" s="7">
        <v>24725000</v>
      </c>
      <c r="E106" s="9">
        <f>SUM($D$6:D106)/$D$1860</f>
        <v>0.54824685741353296</v>
      </c>
      <c r="F106" s="8" t="s">
        <v>2322</v>
      </c>
    </row>
    <row r="107" spans="1:6" ht="15.75" x14ac:dyDescent="0.25">
      <c r="A107" s="6" t="s">
        <v>1461</v>
      </c>
      <c r="B107" s="6" t="s">
        <v>1462</v>
      </c>
      <c r="C107" s="7">
        <v>6500</v>
      </c>
      <c r="D107" s="7">
        <v>24705750</v>
      </c>
      <c r="E107" s="9">
        <f>SUM($D$6:D107)/$D$1860</f>
        <v>0.55028064452296233</v>
      </c>
      <c r="F107" s="8" t="s">
        <v>2322</v>
      </c>
    </row>
    <row r="108" spans="1:6" ht="15.75" x14ac:dyDescent="0.25">
      <c r="A108" s="6" t="s">
        <v>2132</v>
      </c>
      <c r="B108" s="6" t="s">
        <v>2133</v>
      </c>
      <c r="C108" s="7">
        <v>409</v>
      </c>
      <c r="D108" s="7">
        <v>24465260</v>
      </c>
      <c r="E108" s="9">
        <f>SUM($D$6:D108)/$D$1860</f>
        <v>0.55229463440049431</v>
      </c>
      <c r="F108" s="8" t="s">
        <v>2322</v>
      </c>
    </row>
    <row r="109" spans="1:6" ht="15.75" x14ac:dyDescent="0.25">
      <c r="A109" s="6" t="s">
        <v>547</v>
      </c>
      <c r="B109" s="6" t="s">
        <v>548</v>
      </c>
      <c r="C109" s="7">
        <v>86400</v>
      </c>
      <c r="D109" s="7">
        <v>24451200</v>
      </c>
      <c r="E109" s="9">
        <f>SUM($D$6:D109)/$D$1860</f>
        <v>0.55430746685326659</v>
      </c>
      <c r="F109" s="8" t="s">
        <v>2322</v>
      </c>
    </row>
    <row r="110" spans="1:6" ht="15.75" x14ac:dyDescent="0.25">
      <c r="A110" s="6" t="s">
        <v>2156</v>
      </c>
      <c r="B110" s="6" t="s">
        <v>593</v>
      </c>
      <c r="C110" s="7">
        <v>37400</v>
      </c>
      <c r="D110" s="7">
        <v>24411759</v>
      </c>
      <c r="E110" s="9">
        <f>SUM($D$6:D110)/$D$1860</f>
        <v>0.55631705250732255</v>
      </c>
      <c r="F110" s="8" t="s">
        <v>2322</v>
      </c>
    </row>
    <row r="111" spans="1:6" ht="15.75" x14ac:dyDescent="0.25">
      <c r="A111" s="6" t="s">
        <v>1579</v>
      </c>
      <c r="B111" s="6" t="s">
        <v>1580</v>
      </c>
      <c r="C111" s="7">
        <v>340000</v>
      </c>
      <c r="D111" s="7">
        <v>24240000</v>
      </c>
      <c r="E111" s="9">
        <f>SUM($D$6:D111)/$D$1860</f>
        <v>0.55831249889257972</v>
      </c>
      <c r="F111" s="8" t="s">
        <v>2322</v>
      </c>
    </row>
    <row r="112" spans="1:6" ht="15.75" x14ac:dyDescent="0.25">
      <c r="A112" s="6" t="s">
        <v>1617</v>
      </c>
      <c r="B112" s="6" t="s">
        <v>555</v>
      </c>
      <c r="C112" s="7">
        <v>115000</v>
      </c>
      <c r="D112" s="7">
        <v>24150000</v>
      </c>
      <c r="E112" s="9">
        <f>SUM($D$6:D112)/$D$1860</f>
        <v>0.56030053644224809</v>
      </c>
      <c r="F112" s="8" t="s">
        <v>2322</v>
      </c>
    </row>
    <row r="113" spans="1:6" ht="15.75" x14ac:dyDescent="0.25">
      <c r="A113" s="6" t="s">
        <v>1708</v>
      </c>
      <c r="B113" s="6" t="s">
        <v>1709</v>
      </c>
      <c r="C113" s="7">
        <v>160000</v>
      </c>
      <c r="D113" s="7">
        <v>23797600</v>
      </c>
      <c r="E113" s="9">
        <f>SUM($D$6:D113)/$D$1860</f>
        <v>0.56225956428456636</v>
      </c>
      <c r="F113" s="8" t="s">
        <v>2322</v>
      </c>
    </row>
    <row r="114" spans="1:6" ht="15.75" x14ac:dyDescent="0.25">
      <c r="A114" s="6" t="s">
        <v>1179</v>
      </c>
      <c r="B114" s="6" t="s">
        <v>1180</v>
      </c>
      <c r="C114" s="7">
        <v>33500</v>
      </c>
      <c r="D114" s="7">
        <v>23625300</v>
      </c>
      <c r="E114" s="9">
        <f>SUM($D$6:D114)/$D$1860</f>
        <v>0.56420440832275176</v>
      </c>
      <c r="F114" s="8" t="s">
        <v>2322</v>
      </c>
    </row>
    <row r="115" spans="1:6" ht="15.75" x14ac:dyDescent="0.25">
      <c r="A115" s="6" t="s">
        <v>1792</v>
      </c>
      <c r="B115" s="6" t="s">
        <v>1765</v>
      </c>
      <c r="C115" s="7">
        <v>134545</v>
      </c>
      <c r="D115" s="7">
        <v>22879225</v>
      </c>
      <c r="E115" s="9">
        <f>SUM($D$6:D115)/$D$1860</f>
        <v>0.56608783517191574</v>
      </c>
      <c r="F115" s="8" t="s">
        <v>2322</v>
      </c>
    </row>
    <row r="116" spans="1:6" ht="15.75" x14ac:dyDescent="0.25">
      <c r="A116" s="6" t="s">
        <v>627</v>
      </c>
      <c r="B116" s="6" t="s">
        <v>628</v>
      </c>
      <c r="C116" s="7">
        <v>31488</v>
      </c>
      <c r="D116" s="7">
        <v>22385241</v>
      </c>
      <c r="E116" s="9">
        <f>SUM($D$6:D116)/$D$1860</f>
        <v>0.56793059706286297</v>
      </c>
      <c r="F116" s="8" t="s">
        <v>2322</v>
      </c>
    </row>
    <row r="117" spans="1:6" ht="15.75" x14ac:dyDescent="0.25">
      <c r="A117" s="6" t="s">
        <v>760</v>
      </c>
      <c r="B117" s="6" t="s">
        <v>761</v>
      </c>
      <c r="C117" s="7">
        <v>140000</v>
      </c>
      <c r="D117" s="7">
        <v>22289400</v>
      </c>
      <c r="E117" s="9">
        <f>SUM($D$6:D117)/$D$1860</f>
        <v>0.56976546928479155</v>
      </c>
      <c r="F117" s="8" t="s">
        <v>2322</v>
      </c>
    </row>
    <row r="118" spans="1:6" ht="15.75" x14ac:dyDescent="0.25">
      <c r="A118" s="6" t="s">
        <v>1968</v>
      </c>
      <c r="B118" s="6" t="s">
        <v>1969</v>
      </c>
      <c r="C118" s="7">
        <v>15909</v>
      </c>
      <c r="D118" s="7">
        <v>22240907</v>
      </c>
      <c r="E118" s="9">
        <f>SUM($D$6:D118)/$D$1860</f>
        <v>0.57159634954378458</v>
      </c>
      <c r="F118" s="8" t="s">
        <v>2322</v>
      </c>
    </row>
    <row r="119" spans="1:6" ht="15.75" x14ac:dyDescent="0.25">
      <c r="A119" s="6" t="s">
        <v>1511</v>
      </c>
      <c r="B119" s="6" t="s">
        <v>1512</v>
      </c>
      <c r="C119" s="7">
        <v>120000</v>
      </c>
      <c r="D119" s="7">
        <v>22140000</v>
      </c>
      <c r="E119" s="9">
        <f>SUM($D$6:D119)/$D$1860</f>
        <v>0.57341892309863574</v>
      </c>
      <c r="F119" s="8" t="s">
        <v>2322</v>
      </c>
    </row>
    <row r="120" spans="1:6" ht="15.75" x14ac:dyDescent="0.25">
      <c r="A120" s="6" t="s">
        <v>1711</v>
      </c>
      <c r="B120" s="6" t="s">
        <v>1712</v>
      </c>
      <c r="C120" s="7">
        <v>22500</v>
      </c>
      <c r="D120" s="7">
        <v>21842740</v>
      </c>
      <c r="E120" s="9">
        <f>SUM($D$6:D120)/$D$1860</f>
        <v>0.57521702609274106</v>
      </c>
      <c r="F120" s="8" t="s">
        <v>2322</v>
      </c>
    </row>
    <row r="121" spans="1:6" ht="15.75" x14ac:dyDescent="0.25">
      <c r="A121" s="6" t="s">
        <v>1583</v>
      </c>
      <c r="B121" s="6" t="s">
        <v>1584</v>
      </c>
      <c r="C121" s="7">
        <v>23364</v>
      </c>
      <c r="D121" s="7">
        <v>21756820</v>
      </c>
      <c r="E121" s="9">
        <f>SUM($D$6:D121)/$D$1860</f>
        <v>0.57700805611847084</v>
      </c>
      <c r="F121" s="8" t="s">
        <v>2322</v>
      </c>
    </row>
    <row r="122" spans="1:6" ht="15.75" x14ac:dyDescent="0.25">
      <c r="A122" s="6" t="s">
        <v>2252</v>
      </c>
      <c r="B122" s="6" t="s">
        <v>488</v>
      </c>
      <c r="C122" s="7">
        <v>363636</v>
      </c>
      <c r="D122" s="7">
        <v>21754545</v>
      </c>
      <c r="E122" s="9">
        <f>SUM($D$6:D122)/$D$1860</f>
        <v>0.578798898865301</v>
      </c>
      <c r="F122" s="8" t="s">
        <v>2322</v>
      </c>
    </row>
    <row r="123" spans="1:6" ht="15.75" x14ac:dyDescent="0.25">
      <c r="A123" s="6" t="s">
        <v>905</v>
      </c>
      <c r="B123" s="6" t="s">
        <v>906</v>
      </c>
      <c r="C123" s="7">
        <v>67818</v>
      </c>
      <c r="D123" s="7">
        <v>21701820</v>
      </c>
      <c r="E123" s="9">
        <f>SUM($D$6:D123)/$D$1860</f>
        <v>0.58058540126928204</v>
      </c>
      <c r="F123" s="8" t="s">
        <v>2322</v>
      </c>
    </row>
    <row r="124" spans="1:6" ht="15.75" x14ac:dyDescent="0.25">
      <c r="A124" s="6" t="s">
        <v>2021</v>
      </c>
      <c r="B124" s="6" t="s">
        <v>2022</v>
      </c>
      <c r="C124" s="7">
        <v>37400</v>
      </c>
      <c r="D124" s="7">
        <v>21323668</v>
      </c>
      <c r="E124" s="9">
        <f>SUM($D$6:D124)/$D$1860</f>
        <v>0.58234077405108997</v>
      </c>
      <c r="F124" s="8" t="s">
        <v>2322</v>
      </c>
    </row>
    <row r="125" spans="1:6" ht="15.75" x14ac:dyDescent="0.25">
      <c r="A125" s="6" t="s">
        <v>2286</v>
      </c>
      <c r="B125" s="6" t="s">
        <v>2077</v>
      </c>
      <c r="C125" s="7">
        <v>236900</v>
      </c>
      <c r="D125" s="7">
        <v>21271500</v>
      </c>
      <c r="E125" s="9">
        <f>SUM($D$6:D125)/$D$1860</f>
        <v>0.58409185234250893</v>
      </c>
      <c r="F125" s="8" t="s">
        <v>2322</v>
      </c>
    </row>
    <row r="126" spans="1:6" ht="15.75" x14ac:dyDescent="0.25">
      <c r="A126" s="6" t="s">
        <v>1544</v>
      </c>
      <c r="B126" s="6" t="s">
        <v>1545</v>
      </c>
      <c r="C126" s="7">
        <v>49050</v>
      </c>
      <c r="D126" s="7">
        <v>21188369</v>
      </c>
      <c r="E126" s="9">
        <f>SUM($D$6:D126)/$D$1860</f>
        <v>0.58583608725713543</v>
      </c>
      <c r="F126" s="8" t="s">
        <v>2322</v>
      </c>
    </row>
    <row r="127" spans="1:6" ht="15.75" x14ac:dyDescent="0.25">
      <c r="A127" s="6" t="s">
        <v>1840</v>
      </c>
      <c r="B127" s="6" t="s">
        <v>314</v>
      </c>
      <c r="C127" s="7">
        <v>1625000</v>
      </c>
      <c r="D127" s="7">
        <v>21125000</v>
      </c>
      <c r="E127" s="9">
        <f>SUM($D$6:D127)/$D$1860</f>
        <v>0.58757510561062376</v>
      </c>
      <c r="F127" s="8" t="s">
        <v>2322</v>
      </c>
    </row>
    <row r="128" spans="1:6" ht="15.75" x14ac:dyDescent="0.25">
      <c r="A128" s="6" t="s">
        <v>2312</v>
      </c>
      <c r="B128" s="6" t="s">
        <v>82</v>
      </c>
      <c r="C128" s="7">
        <v>2640000</v>
      </c>
      <c r="D128" s="7">
        <v>21120000</v>
      </c>
      <c r="E128" s="9">
        <f>SUM($D$6:D128)/$D$1860</f>
        <v>0.58931371236213492</v>
      </c>
      <c r="F128" s="8" t="s">
        <v>2322</v>
      </c>
    </row>
    <row r="129" spans="1:6" ht="15.75" x14ac:dyDescent="0.25">
      <c r="A129" s="6" t="s">
        <v>1351</v>
      </c>
      <c r="B129" s="6" t="s">
        <v>1352</v>
      </c>
      <c r="C129" s="7">
        <v>9856</v>
      </c>
      <c r="D129" s="7">
        <v>20949280</v>
      </c>
      <c r="E129" s="9">
        <f>SUM($D$6:D129)/$D$1860</f>
        <v>0.591038265375738</v>
      </c>
      <c r="F129" s="8" t="s">
        <v>2322</v>
      </c>
    </row>
    <row r="130" spans="1:6" ht="15.75" x14ac:dyDescent="0.25">
      <c r="A130" s="6" t="s">
        <v>1538</v>
      </c>
      <c r="B130" s="6" t="s">
        <v>1539</v>
      </c>
      <c r="C130" s="7">
        <v>53845</v>
      </c>
      <c r="D130" s="7">
        <v>20879375</v>
      </c>
      <c r="E130" s="9">
        <f>SUM($D$6:D130)/$D$1860</f>
        <v>0.59275706378209847</v>
      </c>
      <c r="F130" s="8" t="s">
        <v>2322</v>
      </c>
    </row>
    <row r="131" spans="1:6" ht="15.75" x14ac:dyDescent="0.25">
      <c r="A131" s="6" t="s">
        <v>929</v>
      </c>
      <c r="B131" s="6" t="s">
        <v>930</v>
      </c>
      <c r="C131" s="7">
        <v>34545</v>
      </c>
      <c r="D131" s="7">
        <v>20790000</v>
      </c>
      <c r="E131" s="9">
        <f>SUM($D$6:D131)/$D$1860</f>
        <v>0.5944685048031173</v>
      </c>
      <c r="F131" s="8" t="s">
        <v>2322</v>
      </c>
    </row>
    <row r="132" spans="1:6" ht="15.75" x14ac:dyDescent="0.25">
      <c r="A132" s="6" t="s">
        <v>833</v>
      </c>
      <c r="B132" s="6" t="s">
        <v>82</v>
      </c>
      <c r="C132" s="7">
        <v>2600000</v>
      </c>
      <c r="D132" s="7">
        <v>20499752</v>
      </c>
      <c r="E132" s="9">
        <f>SUM($D$6:D132)/$D$1860</f>
        <v>0.59615605249400294</v>
      </c>
      <c r="F132" s="8" t="s">
        <v>2322</v>
      </c>
    </row>
    <row r="133" spans="1:6" ht="15.75" x14ac:dyDescent="0.25">
      <c r="A133" s="6" t="s">
        <v>2092</v>
      </c>
      <c r="B133" s="6" t="s">
        <v>712</v>
      </c>
      <c r="C133" s="7">
        <v>6818</v>
      </c>
      <c r="D133" s="7">
        <v>20454540</v>
      </c>
      <c r="E133" s="9">
        <f>SUM($D$6:D133)/$D$1860</f>
        <v>0.59783987831517027</v>
      </c>
      <c r="F133" s="8" t="s">
        <v>2322</v>
      </c>
    </row>
    <row r="134" spans="1:6" ht="15.75" x14ac:dyDescent="0.25">
      <c r="A134" s="6" t="s">
        <v>1870</v>
      </c>
      <c r="B134" s="6" t="s">
        <v>1871</v>
      </c>
      <c r="C134" s="7">
        <v>130</v>
      </c>
      <c r="D134" s="7">
        <v>20350000</v>
      </c>
      <c r="E134" s="9">
        <f>SUM($D$6:D134)/$D$1860</f>
        <v>0.59951509836219929</v>
      </c>
      <c r="F134" s="8" t="s">
        <v>2322</v>
      </c>
    </row>
    <row r="135" spans="1:6" ht="15.75" x14ac:dyDescent="0.25">
      <c r="A135" s="6" t="s">
        <v>2099</v>
      </c>
      <c r="B135" s="6" t="s">
        <v>2100</v>
      </c>
      <c r="C135" s="7">
        <v>11000</v>
      </c>
      <c r="D135" s="7">
        <v>20350000</v>
      </c>
      <c r="E135" s="9">
        <f>SUM($D$6:D135)/$D$1860</f>
        <v>0.60119031840922832</v>
      </c>
      <c r="F135" s="8" t="s">
        <v>2322</v>
      </c>
    </row>
    <row r="136" spans="1:6" ht="15.75" x14ac:dyDescent="0.25">
      <c r="A136" s="6" t="s">
        <v>568</v>
      </c>
      <c r="B136" s="6" t="s">
        <v>569</v>
      </c>
      <c r="C136" s="7">
        <v>19091</v>
      </c>
      <c r="D136" s="7">
        <v>20318277</v>
      </c>
      <c r="E136" s="9">
        <f>SUM($D$6:D136)/$D$1860</f>
        <v>0.60286292700635302</v>
      </c>
      <c r="F136" s="8" t="s">
        <v>2322</v>
      </c>
    </row>
    <row r="137" spans="1:6" ht="15.75" x14ac:dyDescent="0.25">
      <c r="A137" s="6" t="s">
        <v>2287</v>
      </c>
      <c r="B137" s="6" t="s">
        <v>1127</v>
      </c>
      <c r="C137" s="7">
        <v>246000</v>
      </c>
      <c r="D137" s="7">
        <v>20208000</v>
      </c>
      <c r="E137" s="9">
        <f>SUM($D$6:D137)/$D$1860</f>
        <v>0.60452645755723078</v>
      </c>
      <c r="F137" s="8" t="s">
        <v>2322</v>
      </c>
    </row>
    <row r="138" spans="1:6" ht="15.75" x14ac:dyDescent="0.25">
      <c r="A138" s="6" t="s">
        <v>1439</v>
      </c>
      <c r="B138" s="6" t="s">
        <v>192</v>
      </c>
      <c r="C138" s="7">
        <v>665000</v>
      </c>
      <c r="D138" s="7">
        <v>19485000</v>
      </c>
      <c r="E138" s="9">
        <f>SUM($D$6:D138)/$D$1860</f>
        <v>0.60613047046221158</v>
      </c>
      <c r="F138" s="8" t="s">
        <v>2322</v>
      </c>
    </row>
    <row r="139" spans="1:6" ht="15.75" x14ac:dyDescent="0.25">
      <c r="A139" s="6" t="s">
        <v>1844</v>
      </c>
      <c r="B139" s="6" t="s">
        <v>1845</v>
      </c>
      <c r="C139" s="7">
        <v>25000</v>
      </c>
      <c r="D139" s="7">
        <v>19396596</v>
      </c>
      <c r="E139" s="9">
        <f>SUM($D$6:D139)/$D$1860</f>
        <v>0.60772720591495466</v>
      </c>
      <c r="F139" s="8" t="s">
        <v>2322</v>
      </c>
    </row>
    <row r="140" spans="1:6" ht="15.75" x14ac:dyDescent="0.25">
      <c r="A140" s="6" t="s">
        <v>706</v>
      </c>
      <c r="B140" s="6" t="s">
        <v>707</v>
      </c>
      <c r="C140" s="7">
        <v>22000</v>
      </c>
      <c r="D140" s="7">
        <v>19360000</v>
      </c>
      <c r="E140" s="9">
        <f>SUM($D$6:D140)/$D$1860</f>
        <v>0.60932092877050659</v>
      </c>
      <c r="F140" s="8" t="s">
        <v>2322</v>
      </c>
    </row>
    <row r="141" spans="1:6" ht="15.75" x14ac:dyDescent="0.25">
      <c r="A141" s="6" t="s">
        <v>1253</v>
      </c>
      <c r="B141" s="6" t="s">
        <v>1254</v>
      </c>
      <c r="C141" s="7">
        <v>50960</v>
      </c>
      <c r="D141" s="7">
        <v>19340920</v>
      </c>
      <c r="E141" s="9">
        <f>SUM($D$6:D141)/$D$1860</f>
        <v>0.61091308095291363</v>
      </c>
      <c r="F141" s="8" t="s">
        <v>2322</v>
      </c>
    </row>
    <row r="142" spans="1:6" ht="15.75" x14ac:dyDescent="0.25">
      <c r="A142" s="6" t="s">
        <v>1550</v>
      </c>
      <c r="B142" s="6" t="s">
        <v>1551</v>
      </c>
      <c r="C142" s="7">
        <v>54545</v>
      </c>
      <c r="D142" s="7">
        <v>19090750</v>
      </c>
      <c r="E142" s="9">
        <f>SUM($D$6:D142)/$D$1860</f>
        <v>0.61248463904199568</v>
      </c>
      <c r="F142" s="8" t="s">
        <v>2322</v>
      </c>
    </row>
    <row r="143" spans="1:6" ht="15.75" x14ac:dyDescent="0.25">
      <c r="A143" s="6" t="s">
        <v>280</v>
      </c>
      <c r="B143" s="6" t="s">
        <v>281</v>
      </c>
      <c r="C143" s="7">
        <v>20000</v>
      </c>
      <c r="D143" s="7">
        <v>18656500</v>
      </c>
      <c r="E143" s="9">
        <f>SUM($D$6:D143)/$D$1860</f>
        <v>0.61402044949936152</v>
      </c>
      <c r="F143" s="8" t="s">
        <v>2322</v>
      </c>
    </row>
    <row r="144" spans="1:6" ht="15.75" x14ac:dyDescent="0.25">
      <c r="A144" s="6" t="s">
        <v>94</v>
      </c>
      <c r="B144" s="6" t="s">
        <v>95</v>
      </c>
      <c r="C144" s="7">
        <v>347600</v>
      </c>
      <c r="D144" s="7">
        <v>18618500</v>
      </c>
      <c r="E144" s="9">
        <f>SUM($D$6:D144)/$D$1860</f>
        <v>0.61555313178170101</v>
      </c>
      <c r="F144" s="8" t="s">
        <v>2322</v>
      </c>
    </row>
    <row r="145" spans="1:6" ht="15.75" x14ac:dyDescent="0.25">
      <c r="A145" s="6" t="s">
        <v>2008</v>
      </c>
      <c r="B145" s="6" t="s">
        <v>503</v>
      </c>
      <c r="C145" s="7">
        <v>10000</v>
      </c>
      <c r="D145" s="7">
        <v>18500000</v>
      </c>
      <c r="E145" s="9">
        <f>SUM($D$6:D145)/$D$1860</f>
        <v>0.61707605909718199</v>
      </c>
      <c r="F145" s="8" t="s">
        <v>2322</v>
      </c>
    </row>
    <row r="146" spans="1:6" ht="15.75" x14ac:dyDescent="0.25">
      <c r="A146" s="6" t="s">
        <v>1463</v>
      </c>
      <c r="B146" s="6" t="s">
        <v>1429</v>
      </c>
      <c r="C146" s="7">
        <v>86900</v>
      </c>
      <c r="D146" s="7">
        <v>18332000</v>
      </c>
      <c r="E146" s="9">
        <f>SUM($D$6:D146)/$D$1860</f>
        <v>0.61858515658623037</v>
      </c>
      <c r="F146" s="8" t="s">
        <v>2322</v>
      </c>
    </row>
    <row r="147" spans="1:6" ht="15.75" x14ac:dyDescent="0.25">
      <c r="A147" s="6" t="s">
        <v>2192</v>
      </c>
      <c r="B147" s="6" t="s">
        <v>2193</v>
      </c>
      <c r="C147" s="7">
        <v>4800</v>
      </c>
      <c r="D147" s="7">
        <v>18240000</v>
      </c>
      <c r="E147" s="9">
        <f>SUM($D$6:D147)/$D$1860</f>
        <v>0.62008668059889915</v>
      </c>
      <c r="F147" s="8" t="s">
        <v>2322</v>
      </c>
    </row>
    <row r="148" spans="1:6" ht="15.75" x14ac:dyDescent="0.25">
      <c r="A148" s="6" t="s">
        <v>1255</v>
      </c>
      <c r="B148" s="6" t="s">
        <v>1256</v>
      </c>
      <c r="C148" s="7">
        <v>30000</v>
      </c>
      <c r="D148" s="7">
        <v>17622600</v>
      </c>
      <c r="E148" s="9">
        <f>SUM($D$6:D148)/$D$1860</f>
        <v>0.62153737999942849</v>
      </c>
      <c r="F148" s="8" t="s">
        <v>2322</v>
      </c>
    </row>
    <row r="149" spans="1:6" ht="15.75" x14ac:dyDescent="0.25">
      <c r="A149" s="6" t="s">
        <v>542</v>
      </c>
      <c r="B149" s="6" t="s">
        <v>543</v>
      </c>
      <c r="C149" s="7">
        <v>275000</v>
      </c>
      <c r="D149" s="7">
        <v>17600000</v>
      </c>
      <c r="E149" s="9">
        <f>SUM($D$6:D149)/$D$1860</f>
        <v>0.62298621895902118</v>
      </c>
      <c r="F149" s="8" t="s">
        <v>2322</v>
      </c>
    </row>
    <row r="150" spans="1:6" ht="15.75" x14ac:dyDescent="0.25">
      <c r="A150" s="6" t="s">
        <v>987</v>
      </c>
      <c r="B150" s="6" t="s">
        <v>469</v>
      </c>
      <c r="C150" s="7">
        <v>56956</v>
      </c>
      <c r="D150" s="7">
        <v>17516560</v>
      </c>
      <c r="E150" s="9">
        <f>SUM($D$6:D150)/$D$1860</f>
        <v>0.62442818910481901</v>
      </c>
      <c r="F150" s="8" t="s">
        <v>2322</v>
      </c>
    </row>
    <row r="151" spans="1:6" ht="15.75" x14ac:dyDescent="0.25">
      <c r="A151" s="6" t="s">
        <v>884</v>
      </c>
      <c r="B151" s="6" t="s">
        <v>885</v>
      </c>
      <c r="C151" s="7">
        <v>66000</v>
      </c>
      <c r="D151" s="7">
        <v>17490000</v>
      </c>
      <c r="E151" s="9">
        <f>SUM($D$6:D151)/$D$1860</f>
        <v>0.62586797282091422</v>
      </c>
      <c r="F151" s="8" t="s">
        <v>2322</v>
      </c>
    </row>
    <row r="152" spans="1:6" ht="15.75" x14ac:dyDescent="0.25">
      <c r="A152" s="6" t="s">
        <v>2248</v>
      </c>
      <c r="B152" s="6" t="s">
        <v>138</v>
      </c>
      <c r="C152" s="7">
        <v>1248085</v>
      </c>
      <c r="D152" s="7">
        <v>17473190</v>
      </c>
      <c r="E152" s="9">
        <f>SUM($D$6:D152)/$D$1860</f>
        <v>0.62730637273116219</v>
      </c>
      <c r="F152" s="8" t="s">
        <v>2322</v>
      </c>
    </row>
    <row r="153" spans="1:6" ht="15.75" x14ac:dyDescent="0.25">
      <c r="A153" s="6" t="s">
        <v>640</v>
      </c>
      <c r="B153" s="6" t="s">
        <v>205</v>
      </c>
      <c r="C153" s="7">
        <v>307500</v>
      </c>
      <c r="D153" s="7">
        <v>17385000</v>
      </c>
      <c r="E153" s="9">
        <f>SUM($D$6:D153)/$D$1860</f>
        <v>0.62873751280573709</v>
      </c>
      <c r="F153" s="8" t="s">
        <v>2322</v>
      </c>
    </row>
    <row r="154" spans="1:6" ht="15.75" x14ac:dyDescent="0.25">
      <c r="A154" s="6" t="s">
        <v>679</v>
      </c>
      <c r="B154" s="6" t="s">
        <v>680</v>
      </c>
      <c r="C154" s="7">
        <v>308000</v>
      </c>
      <c r="D154" s="7">
        <v>17248000</v>
      </c>
      <c r="E154" s="9">
        <f>SUM($D$6:D154)/$D$1860</f>
        <v>0.63015737498613789</v>
      </c>
      <c r="F154" s="8" t="s">
        <v>2322</v>
      </c>
    </row>
    <row r="155" spans="1:6" ht="15.75" x14ac:dyDescent="0.25">
      <c r="A155" s="6" t="s">
        <v>2304</v>
      </c>
      <c r="B155" s="6" t="s">
        <v>138</v>
      </c>
      <c r="C155" s="7">
        <v>1222850</v>
      </c>
      <c r="D155" s="7">
        <v>17119900</v>
      </c>
      <c r="E155" s="9">
        <f>SUM($D$6:D155)/$D$1860</f>
        <v>0.63156669192388382</v>
      </c>
      <c r="F155" s="8" t="s">
        <v>2322</v>
      </c>
    </row>
    <row r="156" spans="1:6" ht="15.75" x14ac:dyDescent="0.25">
      <c r="A156" s="6" t="s">
        <v>1633</v>
      </c>
      <c r="B156" s="6" t="s">
        <v>616</v>
      </c>
      <c r="C156" s="7">
        <v>35750</v>
      </c>
      <c r="D156" s="7">
        <v>17026818</v>
      </c>
      <c r="E156" s="9">
        <f>SUM($D$6:D156)/$D$1860</f>
        <v>0.63296834631458232</v>
      </c>
      <c r="F156" s="8" t="s">
        <v>2322</v>
      </c>
    </row>
    <row r="157" spans="1:6" ht="15.75" x14ac:dyDescent="0.25">
      <c r="A157" s="6" t="s">
        <v>1794</v>
      </c>
      <c r="B157" s="6" t="s">
        <v>234</v>
      </c>
      <c r="C157" s="7">
        <v>630000</v>
      </c>
      <c r="D157" s="7">
        <v>17010000</v>
      </c>
      <c r="E157" s="9">
        <f>SUM($D$6:D157)/$D$1860</f>
        <v>0.63436861624087049</v>
      </c>
      <c r="F157" s="8" t="s">
        <v>2322</v>
      </c>
    </row>
    <row r="158" spans="1:6" ht="15.75" x14ac:dyDescent="0.25">
      <c r="A158" s="6" t="s">
        <v>1430</v>
      </c>
      <c r="B158" s="6" t="s">
        <v>469</v>
      </c>
      <c r="C158" s="7">
        <v>125000</v>
      </c>
      <c r="D158" s="7">
        <v>16880000</v>
      </c>
      <c r="E158" s="9">
        <f>SUM($D$6:D158)/$D$1860</f>
        <v>0.6357581845157525</v>
      </c>
      <c r="F158" s="8" t="s">
        <v>2322</v>
      </c>
    </row>
    <row r="159" spans="1:6" ht="15.75" x14ac:dyDescent="0.25">
      <c r="A159" s="6" t="s">
        <v>2152</v>
      </c>
      <c r="B159" s="6" t="s">
        <v>1539</v>
      </c>
      <c r="C159" s="7">
        <v>45454</v>
      </c>
      <c r="D159" s="7">
        <v>16568181</v>
      </c>
      <c r="E159" s="9">
        <f>SUM($D$6:D159)/$D$1860</f>
        <v>0.63712208372725143</v>
      </c>
      <c r="F159" s="8" t="s">
        <v>2322</v>
      </c>
    </row>
    <row r="160" spans="1:6" ht="15.75" x14ac:dyDescent="0.25">
      <c r="A160" s="6" t="s">
        <v>1529</v>
      </c>
      <c r="B160" s="6" t="s">
        <v>1530</v>
      </c>
      <c r="C160" s="7">
        <v>108000</v>
      </c>
      <c r="D160" s="7">
        <v>16424460</v>
      </c>
      <c r="E160" s="9">
        <f>SUM($D$6:D160)/$D$1860</f>
        <v>0.63847415176919864</v>
      </c>
      <c r="F160" s="8" t="s">
        <v>2322</v>
      </c>
    </row>
    <row r="161" spans="1:6" ht="15.75" x14ac:dyDescent="0.25">
      <c r="A161" s="6" t="s">
        <v>2262</v>
      </c>
      <c r="B161" s="6" t="s">
        <v>90</v>
      </c>
      <c r="C161" s="7">
        <v>1092000</v>
      </c>
      <c r="D161" s="7">
        <v>16380000</v>
      </c>
      <c r="E161" s="9">
        <f>SUM($D$6:D161)/$D$1860</f>
        <v>0.63982255984636505</v>
      </c>
      <c r="F161" s="8" t="s">
        <v>2322</v>
      </c>
    </row>
    <row r="162" spans="1:6" ht="15.75" x14ac:dyDescent="0.25">
      <c r="A162" s="6" t="s">
        <v>1607</v>
      </c>
      <c r="B162" s="6" t="s">
        <v>140</v>
      </c>
      <c r="C162" s="7">
        <v>650000</v>
      </c>
      <c r="D162" s="7">
        <v>16250000</v>
      </c>
      <c r="E162" s="9">
        <f>SUM($D$6:D162)/$D$1860</f>
        <v>0.6411602662721253</v>
      </c>
      <c r="F162" s="8" t="s">
        <v>2322</v>
      </c>
    </row>
    <row r="163" spans="1:6" ht="15.75" x14ac:dyDescent="0.25">
      <c r="A163" s="6" t="s">
        <v>228</v>
      </c>
      <c r="B163" s="6" t="s">
        <v>229</v>
      </c>
      <c r="C163" s="7">
        <v>150000</v>
      </c>
      <c r="D163" s="7">
        <v>16185000</v>
      </c>
      <c r="E163" s="9">
        <f>SUM($D$6:D163)/$D$1860</f>
        <v>0.64249262187218248</v>
      </c>
      <c r="F163" s="8" t="s">
        <v>2322</v>
      </c>
    </row>
    <row r="164" spans="1:6" ht="15.75" x14ac:dyDescent="0.25">
      <c r="A164" s="6" t="s">
        <v>1749</v>
      </c>
      <c r="B164" s="6" t="s">
        <v>1750</v>
      </c>
      <c r="C164" s="7">
        <v>90200</v>
      </c>
      <c r="D164" s="7">
        <v>16179190</v>
      </c>
      <c r="E164" s="9">
        <f>SUM($D$6:D164)/$D$1860</f>
        <v>0.64382449919074225</v>
      </c>
      <c r="F164" s="8" t="s">
        <v>2322</v>
      </c>
    </row>
    <row r="165" spans="1:6" ht="15.75" x14ac:dyDescent="0.25">
      <c r="A165" s="6" t="s">
        <v>2293</v>
      </c>
      <c r="B165" s="6" t="s">
        <v>218</v>
      </c>
      <c r="C165" s="7">
        <v>600000</v>
      </c>
      <c r="D165" s="7">
        <v>16080000</v>
      </c>
      <c r="E165" s="9">
        <f>SUM($D$6:D165)/$D$1860</f>
        <v>0.64514821114927912</v>
      </c>
      <c r="F165" s="8" t="s">
        <v>2322</v>
      </c>
    </row>
    <row r="166" spans="1:6" ht="15.75" x14ac:dyDescent="0.25">
      <c r="A166" s="6" t="s">
        <v>744</v>
      </c>
      <c r="B166" s="6" t="s">
        <v>745</v>
      </c>
      <c r="C166" s="7">
        <v>235950</v>
      </c>
      <c r="D166" s="7">
        <v>16071900</v>
      </c>
      <c r="E166" s="9">
        <f>SUM($D$6:D166)/$D$1860</f>
        <v>0.64647125631261304</v>
      </c>
      <c r="F166" s="8" t="s">
        <v>2322</v>
      </c>
    </row>
    <row r="167" spans="1:6" ht="15.75" x14ac:dyDescent="0.25">
      <c r="A167" s="6" t="s">
        <v>558</v>
      </c>
      <c r="B167" s="6" t="s">
        <v>100</v>
      </c>
      <c r="C167" s="7">
        <v>190000</v>
      </c>
      <c r="D167" s="7">
        <v>15910000</v>
      </c>
      <c r="E167" s="9">
        <f>SUM($D$6:D167)/$D$1860</f>
        <v>0.64778097380392663</v>
      </c>
      <c r="F167" s="8" t="s">
        <v>2322</v>
      </c>
    </row>
    <row r="168" spans="1:6" ht="15.75" x14ac:dyDescent="0.25">
      <c r="A168" s="6" t="s">
        <v>2320</v>
      </c>
      <c r="B168" s="6" t="s">
        <v>1</v>
      </c>
      <c r="C168" s="7">
        <v>3177000</v>
      </c>
      <c r="D168" s="7">
        <v>15885000</v>
      </c>
      <c r="E168" s="9">
        <f>SUM($D$6:D168)/$D$1860</f>
        <v>0.64908863328535438</v>
      </c>
      <c r="F168" s="8" t="s">
        <v>2322</v>
      </c>
    </row>
    <row r="169" spans="1:6" ht="15.75" x14ac:dyDescent="0.25">
      <c r="A169" s="6" t="s">
        <v>1112</v>
      </c>
      <c r="B169" s="6" t="s">
        <v>1113</v>
      </c>
      <c r="C169" s="7">
        <v>18440</v>
      </c>
      <c r="D169" s="7">
        <v>15881910</v>
      </c>
      <c r="E169" s="9">
        <f>SUM($D$6:D169)/$D$1860</f>
        <v>0.6503960383967603</v>
      </c>
      <c r="F169" s="8" t="s">
        <v>2322</v>
      </c>
    </row>
    <row r="170" spans="1:6" ht="15.75" x14ac:dyDescent="0.25">
      <c r="A170" s="6" t="s">
        <v>1541</v>
      </c>
      <c r="B170" s="6" t="s">
        <v>1190</v>
      </c>
      <c r="C170" s="7">
        <v>66000</v>
      </c>
      <c r="D170" s="7">
        <v>15840000</v>
      </c>
      <c r="E170" s="9">
        <f>SUM($D$6:D170)/$D$1860</f>
        <v>0.65169999346039365</v>
      </c>
      <c r="F170" s="8" t="s">
        <v>2322</v>
      </c>
    </row>
    <row r="171" spans="1:6" ht="15.75" x14ac:dyDescent="0.25">
      <c r="A171" s="6" t="s">
        <v>1524</v>
      </c>
      <c r="B171" s="6" t="s">
        <v>1525</v>
      </c>
      <c r="C171" s="7">
        <v>38847</v>
      </c>
      <c r="D171" s="7">
        <v>15514140</v>
      </c>
      <c r="E171" s="9">
        <f>SUM($D$6:D171)/$D$1860</f>
        <v>0.65297712359997184</v>
      </c>
      <c r="F171" s="8" t="s">
        <v>2322</v>
      </c>
    </row>
    <row r="172" spans="1:6" ht="15.75" x14ac:dyDescent="0.25">
      <c r="A172" s="6" t="s">
        <v>161</v>
      </c>
      <c r="B172" s="6" t="s">
        <v>162</v>
      </c>
      <c r="C172" s="7">
        <v>500000</v>
      </c>
      <c r="D172" s="7">
        <v>15500000</v>
      </c>
      <c r="E172" s="9">
        <f>SUM($D$6:D172)/$D$1860</f>
        <v>0.65425308972915852</v>
      </c>
      <c r="F172" s="8" t="s">
        <v>2322</v>
      </c>
    </row>
    <row r="173" spans="1:6" ht="15.75" x14ac:dyDescent="0.25">
      <c r="A173" s="6" t="s">
        <v>848</v>
      </c>
      <c r="B173" s="6" t="s">
        <v>849</v>
      </c>
      <c r="C173" s="7">
        <v>140000</v>
      </c>
      <c r="D173" s="7">
        <v>15458800</v>
      </c>
      <c r="E173" s="9">
        <f>SUM($D$6:D173)/$D$1860</f>
        <v>0.65552566425805348</v>
      </c>
      <c r="F173" s="8" t="s">
        <v>2322</v>
      </c>
    </row>
    <row r="174" spans="1:6" ht="15.75" x14ac:dyDescent="0.25">
      <c r="A174" s="6" t="s">
        <v>1706</v>
      </c>
      <c r="B174" s="6" t="s">
        <v>1707</v>
      </c>
      <c r="C174" s="7">
        <v>84000</v>
      </c>
      <c r="D174" s="7">
        <v>15410466</v>
      </c>
      <c r="E174" s="9">
        <f>SUM($D$6:D174)/$D$1860</f>
        <v>0.65679425991295559</v>
      </c>
      <c r="F174" s="8" t="s">
        <v>2322</v>
      </c>
    </row>
    <row r="175" spans="1:6" ht="15.75" x14ac:dyDescent="0.25">
      <c r="A175" s="6" t="s">
        <v>902</v>
      </c>
      <c r="B175" s="6" t="s">
        <v>903</v>
      </c>
      <c r="C175" s="7">
        <v>2407</v>
      </c>
      <c r="D175" s="7">
        <v>15319108</v>
      </c>
      <c r="E175" s="9">
        <f>SUM($D$6:D175)/$D$1860</f>
        <v>0.65805533494117185</v>
      </c>
      <c r="F175" s="8" t="s">
        <v>2322</v>
      </c>
    </row>
    <row r="176" spans="1:6" ht="15.75" x14ac:dyDescent="0.25">
      <c r="A176" s="6" t="s">
        <v>1500</v>
      </c>
      <c r="B176" s="6" t="s">
        <v>181</v>
      </c>
      <c r="C176" s="7">
        <v>180000</v>
      </c>
      <c r="D176" s="7">
        <v>15300000</v>
      </c>
      <c r="E176" s="9">
        <f>SUM($D$6:D176)/$D$1860</f>
        <v>0.65931483699127236</v>
      </c>
      <c r="F176" s="8" t="s">
        <v>2322</v>
      </c>
    </row>
    <row r="177" spans="1:6" ht="15.75" x14ac:dyDescent="0.25">
      <c r="A177" s="6" t="s">
        <v>2260</v>
      </c>
      <c r="B177" s="6" t="s">
        <v>138</v>
      </c>
      <c r="C177" s="7">
        <v>1092000</v>
      </c>
      <c r="D177" s="7">
        <v>15288000</v>
      </c>
      <c r="E177" s="9">
        <f>SUM($D$6:D177)/$D$1860</f>
        <v>0.66057335119662752</v>
      </c>
      <c r="F177" s="8" t="s">
        <v>2322</v>
      </c>
    </row>
    <row r="178" spans="1:6" ht="15.75" x14ac:dyDescent="0.25">
      <c r="A178" s="6" t="s">
        <v>653</v>
      </c>
      <c r="B178" s="6" t="s">
        <v>654</v>
      </c>
      <c r="C178" s="7">
        <v>6000</v>
      </c>
      <c r="D178" s="7">
        <v>15255000</v>
      </c>
      <c r="E178" s="9">
        <f>SUM($D$6:D178)/$D$1860</f>
        <v>0.66182914882893351</v>
      </c>
      <c r="F178" s="8" t="s">
        <v>2322</v>
      </c>
    </row>
    <row r="179" spans="1:6" ht="15.75" x14ac:dyDescent="0.25">
      <c r="A179" s="6" t="s">
        <v>1836</v>
      </c>
      <c r="B179" s="6" t="s">
        <v>314</v>
      </c>
      <c r="C179" s="7">
        <v>1150000</v>
      </c>
      <c r="D179" s="7">
        <v>15150000</v>
      </c>
      <c r="E179" s="9">
        <f>SUM($D$6:D179)/$D$1860</f>
        <v>0.6630763028197193</v>
      </c>
      <c r="F179" s="8" t="s">
        <v>2322</v>
      </c>
    </row>
    <row r="180" spans="1:6" ht="15.75" x14ac:dyDescent="0.25">
      <c r="A180" s="6" t="s">
        <v>1453</v>
      </c>
      <c r="B180" s="6" t="s">
        <v>978</v>
      </c>
      <c r="C180" s="7">
        <v>38500</v>
      </c>
      <c r="D180" s="7">
        <v>15057500</v>
      </c>
      <c r="E180" s="9">
        <f>SUM($D$6:D180)/$D$1860</f>
        <v>0.66431584217392758</v>
      </c>
      <c r="F180" s="8" t="s">
        <v>2322</v>
      </c>
    </row>
    <row r="181" spans="1:6" ht="15.75" x14ac:dyDescent="0.25">
      <c r="A181" s="6" t="s">
        <v>1442</v>
      </c>
      <c r="B181" s="6" t="s">
        <v>1443</v>
      </c>
      <c r="C181" s="7">
        <v>5409</v>
      </c>
      <c r="D181" s="7">
        <v>15014920</v>
      </c>
      <c r="E181" s="9">
        <f>SUM($D$6:D181)/$D$1860</f>
        <v>0.66555187632569845</v>
      </c>
      <c r="F181" s="8" t="s">
        <v>2322</v>
      </c>
    </row>
    <row r="182" spans="1:6" ht="15.75" x14ac:dyDescent="0.25">
      <c r="A182" s="6" t="s">
        <v>873</v>
      </c>
      <c r="B182" s="6" t="s">
        <v>874</v>
      </c>
      <c r="C182" s="7">
        <v>1909</v>
      </c>
      <c r="D182" s="7">
        <v>14871170</v>
      </c>
      <c r="E182" s="9">
        <f>SUM($D$6:D182)/$D$1860</f>
        <v>0.66677607692062602</v>
      </c>
      <c r="F182" s="8" t="s">
        <v>2322</v>
      </c>
    </row>
    <row r="183" spans="1:6" ht="15.75" x14ac:dyDescent="0.25">
      <c r="A183" s="6" t="s">
        <v>96</v>
      </c>
      <c r="B183" s="6" t="s">
        <v>97</v>
      </c>
      <c r="C183" s="7">
        <v>33636</v>
      </c>
      <c r="D183" s="7">
        <v>14698932</v>
      </c>
      <c r="E183" s="9">
        <f>SUM($D$6:D183)/$D$1860</f>
        <v>0.66798609881528526</v>
      </c>
      <c r="F183" s="8" t="s">
        <v>2322</v>
      </c>
    </row>
    <row r="184" spans="1:6" ht="15.75" x14ac:dyDescent="0.25">
      <c r="A184" s="6" t="s">
        <v>2264</v>
      </c>
      <c r="B184" s="6" t="s">
        <v>1</v>
      </c>
      <c r="C184" s="7">
        <v>2929000</v>
      </c>
      <c r="D184" s="7">
        <v>14645000</v>
      </c>
      <c r="E184" s="9">
        <f>SUM($D$6:D184)/$D$1860</f>
        <v>0.66919168100637805</v>
      </c>
      <c r="F184" s="8" t="s">
        <v>2322</v>
      </c>
    </row>
    <row r="185" spans="1:6" ht="15.75" x14ac:dyDescent="0.25">
      <c r="A185" s="6" t="s">
        <v>2257</v>
      </c>
      <c r="B185" s="6" t="s">
        <v>133</v>
      </c>
      <c r="C185" s="7">
        <v>523000</v>
      </c>
      <c r="D185" s="7">
        <v>14644000</v>
      </c>
      <c r="E185" s="9">
        <f>SUM($D$6:D185)/$D$1860</f>
        <v>0.67039718087707545</v>
      </c>
      <c r="F185" s="8" t="s">
        <v>2322</v>
      </c>
    </row>
    <row r="186" spans="1:6" ht="15.75" x14ac:dyDescent="0.25">
      <c r="A186" s="6" t="s">
        <v>1548</v>
      </c>
      <c r="B186" s="6" t="s">
        <v>1549</v>
      </c>
      <c r="C186" s="7">
        <v>50000</v>
      </c>
      <c r="D186" s="7">
        <v>14625000</v>
      </c>
      <c r="E186" s="9">
        <f>SUM($D$6:D186)/$D$1860</f>
        <v>0.67160111666025968</v>
      </c>
      <c r="F186" s="8" t="s">
        <v>2322</v>
      </c>
    </row>
    <row r="187" spans="1:6" ht="15.75" x14ac:dyDescent="0.25">
      <c r="A187" s="6" t="s">
        <v>836</v>
      </c>
      <c r="B187" s="6" t="s">
        <v>837</v>
      </c>
      <c r="C187" s="7">
        <v>76945</v>
      </c>
      <c r="D187" s="7">
        <v>14619550</v>
      </c>
      <c r="E187" s="9">
        <f>SUM($D$6:D187)/$D$1860</f>
        <v>0.6728046037972889</v>
      </c>
      <c r="F187" s="8" t="s">
        <v>2322</v>
      </c>
    </row>
    <row r="188" spans="1:6" ht="15.75" x14ac:dyDescent="0.25">
      <c r="A188" s="6" t="s">
        <v>527</v>
      </c>
      <c r="B188" s="6" t="s">
        <v>528</v>
      </c>
      <c r="C188" s="7">
        <v>231000</v>
      </c>
      <c r="D188" s="7">
        <v>14322000</v>
      </c>
      <c r="E188" s="9">
        <f>SUM($D$6:D188)/$D$1860</f>
        <v>0.67398359650065731</v>
      </c>
      <c r="F188" s="8" t="s">
        <v>2322</v>
      </c>
    </row>
    <row r="189" spans="1:6" ht="15.75" x14ac:dyDescent="0.25">
      <c r="A189" s="6" t="s">
        <v>2269</v>
      </c>
      <c r="B189" s="6" t="s">
        <v>192</v>
      </c>
      <c r="C189" s="7">
        <v>490000</v>
      </c>
      <c r="D189" s="7">
        <v>14210000</v>
      </c>
      <c r="E189" s="9">
        <f>SUM($D$6:D189)/$D$1860</f>
        <v>0.67515336931973757</v>
      </c>
      <c r="F189" s="8" t="s">
        <v>2322</v>
      </c>
    </row>
    <row r="190" spans="1:6" ht="15.75" x14ac:dyDescent="0.25">
      <c r="A190" s="6" t="s">
        <v>1982</v>
      </c>
      <c r="B190" s="6" t="s">
        <v>1983</v>
      </c>
      <c r="C190" s="7">
        <v>10000</v>
      </c>
      <c r="D190" s="7">
        <v>14176366</v>
      </c>
      <c r="E190" s="9">
        <f>SUM($D$6:D190)/$D$1860</f>
        <v>0.6763203733746378</v>
      </c>
      <c r="F190" s="8" t="s">
        <v>2322</v>
      </c>
    </row>
    <row r="191" spans="1:6" ht="15.75" x14ac:dyDescent="0.25">
      <c r="A191" s="6" t="s">
        <v>1800</v>
      </c>
      <c r="B191" s="6" t="s">
        <v>144</v>
      </c>
      <c r="C191" s="7">
        <v>69250</v>
      </c>
      <c r="D191" s="7">
        <v>14168540</v>
      </c>
      <c r="E191" s="9">
        <f>SUM($D$6:D191)/$D$1860</f>
        <v>0.67748673319012342</v>
      </c>
      <c r="F191" s="8" t="s">
        <v>2322</v>
      </c>
    </row>
    <row r="192" spans="1:6" ht="15.75" x14ac:dyDescent="0.25">
      <c r="A192" s="6" t="s">
        <v>2207</v>
      </c>
      <c r="B192" s="6" t="s">
        <v>2208</v>
      </c>
      <c r="C192" s="7">
        <v>26000</v>
      </c>
      <c r="D192" s="7">
        <v>14090000</v>
      </c>
      <c r="E192" s="9">
        <f>SUM($D$6:D192)/$D$1860</f>
        <v>0.67864662756175187</v>
      </c>
      <c r="F192" s="8" t="s">
        <v>2322</v>
      </c>
    </row>
    <row r="193" spans="1:6" ht="15.75" x14ac:dyDescent="0.25">
      <c r="A193" s="6" t="s">
        <v>1199</v>
      </c>
      <c r="B193" s="6" t="s">
        <v>864</v>
      </c>
      <c r="C193" s="7">
        <v>29000</v>
      </c>
      <c r="D193" s="7">
        <v>14062500</v>
      </c>
      <c r="E193" s="9">
        <f>SUM($D$6:D193)/$D$1860</f>
        <v>0.67980425812250589</v>
      </c>
      <c r="F193" s="8" t="s">
        <v>2322</v>
      </c>
    </row>
    <row r="194" spans="1:6" ht="15.75" x14ac:dyDescent="0.25">
      <c r="A194" s="6" t="s">
        <v>139</v>
      </c>
      <c r="B194" s="6" t="s">
        <v>140</v>
      </c>
      <c r="C194" s="7">
        <v>570000</v>
      </c>
      <c r="D194" s="7">
        <v>13996000</v>
      </c>
      <c r="E194" s="9">
        <f>SUM($D$6:D194)/$D$1860</f>
        <v>0.68095641437696375</v>
      </c>
      <c r="F194" s="8" t="s">
        <v>2322</v>
      </c>
    </row>
    <row r="195" spans="1:6" ht="15.75" x14ac:dyDescent="0.25">
      <c r="A195" s="6" t="s">
        <v>936</v>
      </c>
      <c r="B195" s="6" t="s">
        <v>3</v>
      </c>
      <c r="C195" s="7">
        <v>4652929</v>
      </c>
      <c r="D195" s="7">
        <v>13958787</v>
      </c>
      <c r="E195" s="9">
        <f>SUM($D$6:D195)/$D$1860</f>
        <v>0.68210550724254648</v>
      </c>
      <c r="F195" s="8" t="s">
        <v>2322</v>
      </c>
    </row>
    <row r="196" spans="1:6" ht="15.75" x14ac:dyDescent="0.25">
      <c r="A196" s="6" t="s">
        <v>2231</v>
      </c>
      <c r="B196" s="6" t="s">
        <v>104</v>
      </c>
      <c r="C196" s="7">
        <v>775000</v>
      </c>
      <c r="D196" s="7">
        <v>13950000</v>
      </c>
      <c r="E196" s="9">
        <f>SUM($D$6:D196)/$D$1860</f>
        <v>0.68325387675881444</v>
      </c>
      <c r="F196" s="8" t="s">
        <v>2322</v>
      </c>
    </row>
    <row r="197" spans="1:6" ht="15.75" x14ac:dyDescent="0.25">
      <c r="A197" s="6" t="s">
        <v>1177</v>
      </c>
      <c r="B197" s="6" t="s">
        <v>1178</v>
      </c>
      <c r="C197" s="7">
        <v>149200</v>
      </c>
      <c r="D197" s="7">
        <v>13756700</v>
      </c>
      <c r="E197" s="9">
        <f>SUM($D$6:D197)/$D$1860</f>
        <v>0.68438633374264557</v>
      </c>
      <c r="F197" s="8" t="s">
        <v>2322</v>
      </c>
    </row>
    <row r="198" spans="1:6" ht="15.75" x14ac:dyDescent="0.25">
      <c r="A198" s="6" t="s">
        <v>835</v>
      </c>
      <c r="B198" s="6" t="s">
        <v>648</v>
      </c>
      <c r="C198" s="7">
        <v>43636</v>
      </c>
      <c r="D198" s="7">
        <v>13745340</v>
      </c>
      <c r="E198" s="9">
        <f>SUM($D$6:D198)/$D$1860</f>
        <v>0.68551785556678468</v>
      </c>
      <c r="F198" s="8" t="s">
        <v>2322</v>
      </c>
    </row>
    <row r="199" spans="1:6" ht="15.75" x14ac:dyDescent="0.25">
      <c r="A199" s="6" t="s">
        <v>999</v>
      </c>
      <c r="B199" s="6" t="s">
        <v>162</v>
      </c>
      <c r="C199" s="7">
        <v>441000</v>
      </c>
      <c r="D199" s="7">
        <v>13671000</v>
      </c>
      <c r="E199" s="9">
        <f>SUM($D$6:D199)/$D$1860</f>
        <v>0.68664325769272738</v>
      </c>
      <c r="F199" s="8" t="s">
        <v>2322</v>
      </c>
    </row>
    <row r="200" spans="1:6" ht="15.75" x14ac:dyDescent="0.25">
      <c r="A200" s="6" t="s">
        <v>141</v>
      </c>
      <c r="B200" s="6" t="s">
        <v>142</v>
      </c>
      <c r="C200" s="7">
        <v>33000</v>
      </c>
      <c r="D200" s="7">
        <v>13634100</v>
      </c>
      <c r="E200" s="9">
        <f>SUM($D$6:D200)/$D$1860</f>
        <v>0.68776562219607862</v>
      </c>
      <c r="F200" s="8" t="s">
        <v>2322</v>
      </c>
    </row>
    <row r="201" spans="1:6" ht="15.75" x14ac:dyDescent="0.25">
      <c r="A201" s="6" t="s">
        <v>629</v>
      </c>
      <c r="B201" s="6" t="s">
        <v>630</v>
      </c>
      <c r="C201" s="7">
        <v>116050</v>
      </c>
      <c r="D201" s="7">
        <v>13616560</v>
      </c>
      <c r="E201" s="9">
        <f>SUM($D$6:D201)/$D$1860</f>
        <v>0.68888654279969397</v>
      </c>
      <c r="F201" s="8" t="s">
        <v>2322</v>
      </c>
    </row>
    <row r="202" spans="1:6" ht="15.75" x14ac:dyDescent="0.25">
      <c r="A202" s="6" t="s">
        <v>2123</v>
      </c>
      <c r="B202" s="6" t="s">
        <v>2124</v>
      </c>
      <c r="C202" s="7">
        <v>3000</v>
      </c>
      <c r="D202" s="7">
        <v>13580000</v>
      </c>
      <c r="E202" s="9">
        <f>SUM($D$6:D202)/$D$1860</f>
        <v>0.69000445376965236</v>
      </c>
      <c r="F202" s="8" t="s">
        <v>2322</v>
      </c>
    </row>
    <row r="203" spans="1:6" ht="15.75" x14ac:dyDescent="0.25">
      <c r="A203" s="6" t="s">
        <v>2149</v>
      </c>
      <c r="B203" s="6" t="s">
        <v>2150</v>
      </c>
      <c r="C203" s="7">
        <v>3200</v>
      </c>
      <c r="D203" s="7">
        <v>13427124</v>
      </c>
      <c r="E203" s="9">
        <f>SUM($D$6:D203)/$D$1860</f>
        <v>0.69110977992683886</v>
      </c>
      <c r="F203" s="8" t="s">
        <v>2322</v>
      </c>
    </row>
    <row r="204" spans="1:6" ht="15.75" x14ac:dyDescent="0.25">
      <c r="A204" s="6" t="s">
        <v>915</v>
      </c>
      <c r="B204" s="6" t="s">
        <v>916</v>
      </c>
      <c r="C204" s="7">
        <v>24570</v>
      </c>
      <c r="D204" s="7">
        <v>13341300</v>
      </c>
      <c r="E204" s="9">
        <f>SUM($D$6:D204)/$D$1860</f>
        <v>0.69220804101840772</v>
      </c>
      <c r="F204" s="8" t="s">
        <v>2322</v>
      </c>
    </row>
    <row r="205" spans="1:6" ht="15.75" x14ac:dyDescent="0.25">
      <c r="A205" s="6" t="s">
        <v>2068</v>
      </c>
      <c r="B205" s="6" t="s">
        <v>2069</v>
      </c>
      <c r="C205" s="7">
        <v>396</v>
      </c>
      <c r="D205" s="7">
        <v>13302000</v>
      </c>
      <c r="E205" s="9">
        <f>SUM($D$6:D205)/$D$1860</f>
        <v>0.69330306691843624</v>
      </c>
      <c r="F205" s="8" t="s">
        <v>2322</v>
      </c>
    </row>
    <row r="206" spans="1:6" ht="15.75" x14ac:dyDescent="0.25">
      <c r="A206" s="6" t="s">
        <v>137</v>
      </c>
      <c r="B206" s="6" t="s">
        <v>138</v>
      </c>
      <c r="C206" s="7">
        <v>940000</v>
      </c>
      <c r="D206" s="7">
        <v>13185000</v>
      </c>
      <c r="E206" s="9">
        <f>SUM($D$6:D206)/$D$1860</f>
        <v>0.69438846133219922</v>
      </c>
      <c r="F206" s="8" t="s">
        <v>2322</v>
      </c>
    </row>
    <row r="207" spans="1:6" ht="15.75" x14ac:dyDescent="0.25">
      <c r="A207" s="6" t="s">
        <v>1485</v>
      </c>
      <c r="B207" s="6" t="s">
        <v>881</v>
      </c>
      <c r="C207" s="7">
        <v>112500</v>
      </c>
      <c r="D207" s="7">
        <v>13125000</v>
      </c>
      <c r="E207" s="9">
        <f>SUM($D$6:D207)/$D$1860</f>
        <v>0.69546891652223641</v>
      </c>
      <c r="F207" s="8" t="s">
        <v>2322</v>
      </c>
    </row>
    <row r="208" spans="1:6" ht="15.75" x14ac:dyDescent="0.25">
      <c r="A208" s="6" t="s">
        <v>1416</v>
      </c>
      <c r="B208" s="6" t="s">
        <v>1417</v>
      </c>
      <c r="C208" s="7">
        <v>211750</v>
      </c>
      <c r="D208" s="7">
        <v>13095100</v>
      </c>
      <c r="E208" s="9">
        <f>SUM($D$6:D208)/$D$1860</f>
        <v>0.69654691033245009</v>
      </c>
      <c r="F208" s="8" t="s">
        <v>2322</v>
      </c>
    </row>
    <row r="209" spans="1:6" ht="15.75" x14ac:dyDescent="0.25">
      <c r="A209" s="6" t="s">
        <v>86</v>
      </c>
      <c r="B209" s="6" t="s">
        <v>87</v>
      </c>
      <c r="C209" s="7">
        <v>61000</v>
      </c>
      <c r="D209" s="7">
        <v>13089140</v>
      </c>
      <c r="E209" s="9">
        <f>SUM($D$6:D209)/$D$1860</f>
        <v>0.697624413513107</v>
      </c>
      <c r="F209" s="8" t="s">
        <v>2322</v>
      </c>
    </row>
    <row r="210" spans="1:6" ht="15.75" x14ac:dyDescent="0.25">
      <c r="A210" s="6" t="s">
        <v>1838</v>
      </c>
      <c r="B210" s="6" t="s">
        <v>1839</v>
      </c>
      <c r="C210" s="7">
        <v>110000</v>
      </c>
      <c r="D210" s="7">
        <v>12971000</v>
      </c>
      <c r="E210" s="9">
        <f>SUM($D$6:D210)/$D$1860</f>
        <v>0.69869219136224769</v>
      </c>
      <c r="F210" s="8" t="s">
        <v>2322</v>
      </c>
    </row>
    <row r="211" spans="1:6" ht="15.75" x14ac:dyDescent="0.25">
      <c r="A211" s="6" t="s">
        <v>668</v>
      </c>
      <c r="B211" s="6" t="s">
        <v>669</v>
      </c>
      <c r="C211" s="7">
        <v>54000</v>
      </c>
      <c r="D211" s="7">
        <v>12816367</v>
      </c>
      <c r="E211" s="9">
        <f>SUM($D$6:D211)/$D$1860</f>
        <v>0.69974723976168163</v>
      </c>
      <c r="F211" s="8" t="s">
        <v>2322</v>
      </c>
    </row>
    <row r="212" spans="1:6" ht="15.75" x14ac:dyDescent="0.25">
      <c r="A212" s="6" t="s">
        <v>2267</v>
      </c>
      <c r="B212" s="6" t="s">
        <v>1</v>
      </c>
      <c r="C212" s="7">
        <v>2555500</v>
      </c>
      <c r="D212" s="7">
        <v>12777500</v>
      </c>
      <c r="E212" s="9">
        <f>SUM($D$6:D212)/$D$1860</f>
        <v>0.7007990886143064</v>
      </c>
      <c r="F212" s="8" t="s">
        <v>2323</v>
      </c>
    </row>
    <row r="213" spans="1:6" ht="15.75" x14ac:dyDescent="0.25">
      <c r="A213" s="6" t="s">
        <v>1472</v>
      </c>
      <c r="B213" s="6" t="s">
        <v>523</v>
      </c>
      <c r="C213" s="7">
        <v>121500</v>
      </c>
      <c r="D213" s="7">
        <v>12757500</v>
      </c>
      <c r="E213" s="9">
        <f>SUM($D$6:D213)/$D$1860</f>
        <v>0.7018492910590225</v>
      </c>
      <c r="F213" s="8" t="s">
        <v>2323</v>
      </c>
    </row>
    <row r="214" spans="1:6" ht="15.75" x14ac:dyDescent="0.25">
      <c r="A214" s="6" t="s">
        <v>1400</v>
      </c>
      <c r="B214" s="6" t="s">
        <v>181</v>
      </c>
      <c r="C214" s="7">
        <v>150000</v>
      </c>
      <c r="D214" s="7">
        <v>12750000</v>
      </c>
      <c r="E214" s="9">
        <f>SUM($D$6:D214)/$D$1860</f>
        <v>0.70289887610077284</v>
      </c>
      <c r="F214" s="8" t="s">
        <v>2323</v>
      </c>
    </row>
    <row r="215" spans="1:6" ht="15.75" x14ac:dyDescent="0.25">
      <c r="A215" s="6" t="s">
        <v>1595</v>
      </c>
      <c r="B215" s="6" t="s">
        <v>1596</v>
      </c>
      <c r="C215" s="7">
        <v>10909</v>
      </c>
      <c r="D215" s="7">
        <v>12721044</v>
      </c>
      <c r="E215" s="9">
        <f>SUM($D$6:D215)/$D$1860</f>
        <v>0.70394607747315308</v>
      </c>
      <c r="F215" s="8" t="s">
        <v>2323</v>
      </c>
    </row>
    <row r="216" spans="1:6" ht="15.75" x14ac:dyDescent="0.25">
      <c r="A216" s="6" t="s">
        <v>56</v>
      </c>
      <c r="B216" s="6" t="s">
        <v>3</v>
      </c>
      <c r="C216" s="7">
        <v>4200000</v>
      </c>
      <c r="D216" s="7">
        <v>12600000</v>
      </c>
      <c r="E216" s="9">
        <f>SUM($D$6:D216)/$D$1860</f>
        <v>0.70498331445558871</v>
      </c>
      <c r="F216" s="8" t="s">
        <v>2323</v>
      </c>
    </row>
    <row r="217" spans="1:6" ht="15.75" x14ac:dyDescent="0.25">
      <c r="A217" s="6" t="s">
        <v>395</v>
      </c>
      <c r="B217" s="6" t="s">
        <v>218</v>
      </c>
      <c r="C217" s="7">
        <v>560000</v>
      </c>
      <c r="D217" s="7">
        <v>12520000</v>
      </c>
      <c r="E217" s="9">
        <f>SUM($D$6:D217)/$D$1860</f>
        <v>0.70601396580638986</v>
      </c>
      <c r="F217" s="8" t="s">
        <v>2323</v>
      </c>
    </row>
    <row r="218" spans="1:6" ht="15.75" x14ac:dyDescent="0.25">
      <c r="A218" s="6" t="s">
        <v>46</v>
      </c>
      <c r="B218" s="6" t="s">
        <v>12</v>
      </c>
      <c r="C218" s="7">
        <v>12500000</v>
      </c>
      <c r="D218" s="7">
        <v>12500000</v>
      </c>
      <c r="E218" s="9">
        <f>SUM($D$6:D218)/$D$1860</f>
        <v>0.70704297074928235</v>
      </c>
      <c r="F218" s="8" t="s">
        <v>2323</v>
      </c>
    </row>
    <row r="219" spans="1:6" ht="15.75" x14ac:dyDescent="0.25">
      <c r="A219" s="6" t="s">
        <v>1497</v>
      </c>
      <c r="B219" s="6" t="s">
        <v>192</v>
      </c>
      <c r="C219" s="7">
        <v>425000</v>
      </c>
      <c r="D219" s="7">
        <v>12414500</v>
      </c>
      <c r="E219" s="9">
        <f>SUM($D$6:D219)/$D$1860</f>
        <v>0.70806493729836539</v>
      </c>
      <c r="F219" s="8" t="s">
        <v>2323</v>
      </c>
    </row>
    <row r="220" spans="1:6" ht="15.75" x14ac:dyDescent="0.25">
      <c r="A220" s="6" t="s">
        <v>1615</v>
      </c>
      <c r="B220" s="6" t="s">
        <v>837</v>
      </c>
      <c r="C220" s="7">
        <v>64900</v>
      </c>
      <c r="D220" s="7">
        <v>12411000</v>
      </c>
      <c r="E220" s="9">
        <f>SUM($D$6:D220)/$D$1860</f>
        <v>0.70908661572606457</v>
      </c>
      <c r="F220" s="8" t="s">
        <v>2323</v>
      </c>
    </row>
    <row r="221" spans="1:6" ht="15.75" x14ac:dyDescent="0.25">
      <c r="A221" s="6" t="s">
        <v>2047</v>
      </c>
      <c r="B221" s="6" t="s">
        <v>2048</v>
      </c>
      <c r="C221" s="7">
        <v>7700</v>
      </c>
      <c r="D221" s="7">
        <v>12320000</v>
      </c>
      <c r="E221" s="9">
        <f>SUM($D$6:D221)/$D$1860</f>
        <v>0.71010080299777933</v>
      </c>
      <c r="F221" s="8" t="s">
        <v>2323</v>
      </c>
    </row>
    <row r="222" spans="1:6" ht="15.75" x14ac:dyDescent="0.25">
      <c r="A222" s="6" t="s">
        <v>612</v>
      </c>
      <c r="B222" s="6" t="s">
        <v>173</v>
      </c>
      <c r="C222" s="7">
        <v>65149</v>
      </c>
      <c r="D222" s="7">
        <v>12277040</v>
      </c>
      <c r="E222" s="9">
        <f>SUM($D$6:D222)/$D$1860</f>
        <v>0.71111145378530649</v>
      </c>
      <c r="F222" s="8" t="s">
        <v>2323</v>
      </c>
    </row>
    <row r="223" spans="1:6" ht="15.75" x14ac:dyDescent="0.25">
      <c r="A223" s="6" t="s">
        <v>1355</v>
      </c>
      <c r="B223" s="6" t="s">
        <v>503</v>
      </c>
      <c r="C223" s="7">
        <v>8182</v>
      </c>
      <c r="D223" s="7">
        <v>12273000</v>
      </c>
      <c r="E223" s="9">
        <f>SUM($D$6:D223)/$D$1860</f>
        <v>0.71212177199843607</v>
      </c>
      <c r="F223" s="8" t="s">
        <v>2323</v>
      </c>
    </row>
    <row r="224" spans="1:6" ht="15.75" x14ac:dyDescent="0.25">
      <c r="A224" s="6" t="s">
        <v>2240</v>
      </c>
      <c r="B224" s="6" t="s">
        <v>1</v>
      </c>
      <c r="C224" s="7">
        <v>2454545</v>
      </c>
      <c r="D224" s="7">
        <v>12272725</v>
      </c>
      <c r="E224" s="9">
        <f>SUM($D$6:D224)/$D$1860</f>
        <v>0.71313206757345693</v>
      </c>
      <c r="F224" s="8" t="s">
        <v>2323</v>
      </c>
    </row>
    <row r="225" spans="1:6" ht="15.75" x14ac:dyDescent="0.25">
      <c r="A225" s="6" t="s">
        <v>724</v>
      </c>
      <c r="B225" s="6" t="s">
        <v>725</v>
      </c>
      <c r="C225" s="7">
        <v>8230</v>
      </c>
      <c r="D225" s="7">
        <v>12233492</v>
      </c>
      <c r="E225" s="9">
        <f>SUM($D$6:D225)/$D$1860</f>
        <v>0.71413913347240376</v>
      </c>
      <c r="F225" s="8" t="s">
        <v>2323</v>
      </c>
    </row>
    <row r="226" spans="1:6" ht="15.75" x14ac:dyDescent="0.25">
      <c r="A226" s="6" t="s">
        <v>1940</v>
      </c>
      <c r="B226" s="6" t="s">
        <v>82</v>
      </c>
      <c r="C226" s="7">
        <v>1478000</v>
      </c>
      <c r="D226" s="7">
        <v>12136000</v>
      </c>
      <c r="E226" s="9">
        <f>SUM($D$6:D226)/$D$1860</f>
        <v>0.71513817379135924</v>
      </c>
      <c r="F226" s="8" t="s">
        <v>2323</v>
      </c>
    </row>
    <row r="227" spans="1:6" ht="15.75" x14ac:dyDescent="0.25">
      <c r="A227" s="6" t="s">
        <v>2158</v>
      </c>
      <c r="B227" s="6" t="s">
        <v>2159</v>
      </c>
      <c r="C227" s="7">
        <v>71500</v>
      </c>
      <c r="D227" s="7">
        <v>12127000</v>
      </c>
      <c r="E227" s="9">
        <f>SUM($D$6:D227)/$D$1860</f>
        <v>0.71613647322675578</v>
      </c>
      <c r="F227" s="8" t="s">
        <v>2323</v>
      </c>
    </row>
    <row r="228" spans="1:6" ht="15.75" x14ac:dyDescent="0.25">
      <c r="A228" s="6" t="s">
        <v>931</v>
      </c>
      <c r="B228" s="6" t="s">
        <v>932</v>
      </c>
      <c r="C228" s="7">
        <v>55000</v>
      </c>
      <c r="D228" s="7">
        <v>12115000</v>
      </c>
      <c r="E228" s="9">
        <f>SUM($D$6:D228)/$D$1860</f>
        <v>0.71713378481740719</v>
      </c>
      <c r="F228" s="8" t="s">
        <v>2323</v>
      </c>
    </row>
    <row r="229" spans="1:6" ht="15.75" x14ac:dyDescent="0.25">
      <c r="A229" s="6" t="s">
        <v>1837</v>
      </c>
      <c r="B229" s="6" t="s">
        <v>1</v>
      </c>
      <c r="C229" s="7">
        <v>2300000</v>
      </c>
      <c r="D229" s="7">
        <v>12100000</v>
      </c>
      <c r="E229" s="9">
        <f>SUM($D$6:D229)/$D$1860</f>
        <v>0.71812986160212722</v>
      </c>
      <c r="F229" s="8" t="s">
        <v>2323</v>
      </c>
    </row>
    <row r="230" spans="1:6" ht="15.75" x14ac:dyDescent="0.25">
      <c r="A230" s="6" t="s">
        <v>37</v>
      </c>
      <c r="B230" s="6" t="s">
        <v>14</v>
      </c>
      <c r="C230" s="7">
        <v>2500000</v>
      </c>
      <c r="D230" s="7">
        <v>12045457</v>
      </c>
      <c r="E230" s="9">
        <f>SUM($D$6:D230)/$D$1860</f>
        <v>0.71912144838551906</v>
      </c>
      <c r="F230" s="8" t="s">
        <v>2323</v>
      </c>
    </row>
    <row r="231" spans="1:6" ht="15.75" x14ac:dyDescent="0.25">
      <c r="A231" s="6" t="s">
        <v>38</v>
      </c>
      <c r="B231" s="6" t="s">
        <v>14</v>
      </c>
      <c r="C231" s="7">
        <v>2500000</v>
      </c>
      <c r="D231" s="7">
        <v>12045457</v>
      </c>
      <c r="E231" s="9">
        <f>SUM($D$6:D231)/$D$1860</f>
        <v>0.72011303516891101</v>
      </c>
      <c r="F231" s="8" t="s">
        <v>2323</v>
      </c>
    </row>
    <row r="232" spans="1:6" ht="15.75" x14ac:dyDescent="0.25">
      <c r="A232" s="6" t="s">
        <v>43</v>
      </c>
      <c r="B232" s="6" t="s">
        <v>44</v>
      </c>
      <c r="C232" s="7">
        <v>1090909</v>
      </c>
      <c r="D232" s="7">
        <v>11963636</v>
      </c>
      <c r="E232" s="9">
        <f>SUM($D$6:D232)/$D$1860</f>
        <v>0.72109788641522832</v>
      </c>
      <c r="F232" s="8" t="s">
        <v>2323</v>
      </c>
    </row>
    <row r="233" spans="1:6" ht="15.75" x14ac:dyDescent="0.25">
      <c r="A233" s="6" t="s">
        <v>1601</v>
      </c>
      <c r="B233" s="6" t="s">
        <v>164</v>
      </c>
      <c r="C233" s="7">
        <v>764033</v>
      </c>
      <c r="D233" s="7">
        <v>11928459</v>
      </c>
      <c r="E233" s="9">
        <f>SUM($D$6:D233)/$D$1860</f>
        <v>0.72207984187699559</v>
      </c>
      <c r="F233" s="8" t="s">
        <v>2323</v>
      </c>
    </row>
    <row r="234" spans="1:6" ht="15.75" x14ac:dyDescent="0.25">
      <c r="A234" s="6" t="s">
        <v>2300</v>
      </c>
      <c r="B234" s="6" t="s">
        <v>112</v>
      </c>
      <c r="C234" s="7">
        <v>390000</v>
      </c>
      <c r="D234" s="7">
        <v>11700000</v>
      </c>
      <c r="E234" s="9">
        <f>SUM($D$6:D234)/$D$1860</f>
        <v>0.72304299050354293</v>
      </c>
      <c r="F234" s="8" t="s">
        <v>2323</v>
      </c>
    </row>
    <row r="235" spans="1:6" ht="15.75" x14ac:dyDescent="0.25">
      <c r="A235" s="6" t="s">
        <v>1662</v>
      </c>
      <c r="B235" s="6" t="s">
        <v>1663</v>
      </c>
      <c r="C235" s="7">
        <v>27250</v>
      </c>
      <c r="D235" s="7">
        <v>11669800</v>
      </c>
      <c r="E235" s="9">
        <f>SUM($D$6:D235)/$D$1860</f>
        <v>0.72400365305414838</v>
      </c>
      <c r="F235" s="8" t="s">
        <v>2323</v>
      </c>
    </row>
    <row r="236" spans="1:6" ht="15.75" x14ac:dyDescent="0.25">
      <c r="A236" s="6" t="s">
        <v>1965</v>
      </c>
      <c r="B236" s="6" t="s">
        <v>569</v>
      </c>
      <c r="C236" s="7">
        <v>10454</v>
      </c>
      <c r="D236" s="7">
        <v>11477208</v>
      </c>
      <c r="E236" s="9">
        <f>SUM($D$6:D236)/$D$1860</f>
        <v>0.72494846135515678</v>
      </c>
      <c r="F236" s="8" t="s">
        <v>2323</v>
      </c>
    </row>
    <row r="237" spans="1:6" ht="15.75" x14ac:dyDescent="0.25">
      <c r="A237" s="6" t="s">
        <v>1970</v>
      </c>
      <c r="B237" s="6" t="s">
        <v>693</v>
      </c>
      <c r="C237" s="7">
        <v>15909</v>
      </c>
      <c r="D237" s="7">
        <v>11438635</v>
      </c>
      <c r="E237" s="9">
        <f>SUM($D$6:D237)/$D$1860</f>
        <v>0.72589009431155216</v>
      </c>
      <c r="F237" s="8" t="s">
        <v>2323</v>
      </c>
    </row>
    <row r="238" spans="1:6" ht="15.75" x14ac:dyDescent="0.25">
      <c r="A238" s="6" t="s">
        <v>1785</v>
      </c>
      <c r="B238" s="6" t="s">
        <v>1270</v>
      </c>
      <c r="C238" s="7">
        <v>120000</v>
      </c>
      <c r="D238" s="7">
        <v>11430000</v>
      </c>
      <c r="E238" s="9">
        <f>SUM($D$6:D238)/$D$1860</f>
        <v>0.72683101643133308</v>
      </c>
      <c r="F238" s="8" t="s">
        <v>2323</v>
      </c>
    </row>
    <row r="239" spans="1:6" ht="15.75" x14ac:dyDescent="0.25">
      <c r="A239" s="6" t="s">
        <v>914</v>
      </c>
      <c r="B239" s="6" t="s">
        <v>638</v>
      </c>
      <c r="C239" s="7">
        <v>19091</v>
      </c>
      <c r="D239" s="7">
        <v>11417775</v>
      </c>
      <c r="E239" s="9">
        <f>SUM($D$6:D239)/$D$1860</f>
        <v>0.72777093218427991</v>
      </c>
      <c r="F239" s="8" t="s">
        <v>2323</v>
      </c>
    </row>
    <row r="240" spans="1:6" ht="15.75" x14ac:dyDescent="0.25">
      <c r="A240" s="6" t="s">
        <v>1135</v>
      </c>
      <c r="B240" s="6" t="s">
        <v>1136</v>
      </c>
      <c r="C240" s="7">
        <v>35000</v>
      </c>
      <c r="D240" s="7">
        <v>11375000</v>
      </c>
      <c r="E240" s="9">
        <f>SUM($D$6:D240)/$D$1860</f>
        <v>0.72870732668231208</v>
      </c>
      <c r="F240" s="8" t="s">
        <v>2323</v>
      </c>
    </row>
    <row r="241" spans="1:6" ht="15.75" x14ac:dyDescent="0.25">
      <c r="A241" s="6" t="s">
        <v>1228</v>
      </c>
      <c r="B241" s="6" t="s">
        <v>1229</v>
      </c>
      <c r="C241" s="7">
        <v>46500</v>
      </c>
      <c r="D241" s="7">
        <v>11294065</v>
      </c>
      <c r="E241" s="9">
        <f>SUM($D$6:D241)/$D$1860</f>
        <v>0.72963705857913996</v>
      </c>
      <c r="F241" s="8" t="s">
        <v>2323</v>
      </c>
    </row>
    <row r="242" spans="1:6" ht="15.75" x14ac:dyDescent="0.25">
      <c r="A242" s="6" t="s">
        <v>1261</v>
      </c>
      <c r="B242" s="6" t="s">
        <v>1262</v>
      </c>
      <c r="C242" s="7">
        <v>29000</v>
      </c>
      <c r="D242" s="7">
        <v>11281000</v>
      </c>
      <c r="E242" s="9">
        <f>SUM($D$6:D242)/$D$1860</f>
        <v>0.73056571496000156</v>
      </c>
      <c r="F242" s="8" t="s">
        <v>2323</v>
      </c>
    </row>
    <row r="243" spans="1:6" ht="15.75" x14ac:dyDescent="0.25">
      <c r="A243" s="6" t="s">
        <v>1346</v>
      </c>
      <c r="B243" s="6" t="s">
        <v>278</v>
      </c>
      <c r="C243" s="7">
        <v>205000</v>
      </c>
      <c r="D243" s="7">
        <v>11275000</v>
      </c>
      <c r="E243" s="9">
        <f>SUM($D$6:D243)/$D$1860</f>
        <v>0.73149387741849059</v>
      </c>
      <c r="F243" s="8" t="s">
        <v>2323</v>
      </c>
    </row>
    <row r="244" spans="1:6" ht="15.75" x14ac:dyDescent="0.25">
      <c r="A244" s="6" t="s">
        <v>1419</v>
      </c>
      <c r="B244" s="6" t="s">
        <v>944</v>
      </c>
      <c r="C244" s="7">
        <v>10100</v>
      </c>
      <c r="D244" s="7">
        <v>11268000</v>
      </c>
      <c r="E244" s="9">
        <f>SUM($D$6:D244)/$D$1860</f>
        <v>0.73242146363421168</v>
      </c>
      <c r="F244" s="8" t="s">
        <v>2323</v>
      </c>
    </row>
    <row r="245" spans="1:6" ht="15.75" x14ac:dyDescent="0.25">
      <c r="A245" s="6" t="s">
        <v>1917</v>
      </c>
      <c r="B245" s="6" t="s">
        <v>12</v>
      </c>
      <c r="C245" s="7">
        <v>11250000</v>
      </c>
      <c r="D245" s="7">
        <v>11250000</v>
      </c>
      <c r="E245" s="9">
        <f>SUM($D$6:D245)/$D$1860</f>
        <v>0.73334756808281487</v>
      </c>
      <c r="F245" s="8" t="s">
        <v>2323</v>
      </c>
    </row>
    <row r="246" spans="1:6" ht="15.75" x14ac:dyDescent="0.25">
      <c r="A246" s="6" t="s">
        <v>1280</v>
      </c>
      <c r="B246" s="6" t="s">
        <v>1281</v>
      </c>
      <c r="C246" s="7">
        <v>72500</v>
      </c>
      <c r="D246" s="7">
        <v>11235300</v>
      </c>
      <c r="E246" s="9">
        <f>SUM($D$6:D246)/$D$1860</f>
        <v>0.73427246242160527</v>
      </c>
      <c r="F246" s="8" t="s">
        <v>2323</v>
      </c>
    </row>
    <row r="247" spans="1:6" ht="15.75" x14ac:dyDescent="0.25">
      <c r="A247" s="6" t="s">
        <v>1574</v>
      </c>
      <c r="B247" s="6" t="s">
        <v>1575</v>
      </c>
      <c r="C247" s="7">
        <v>165000</v>
      </c>
      <c r="D247" s="7">
        <v>11220000</v>
      </c>
      <c r="E247" s="9">
        <f>SUM($D$6:D247)/$D$1860</f>
        <v>0.73519609725834556</v>
      </c>
      <c r="F247" s="8" t="s">
        <v>2323</v>
      </c>
    </row>
    <row r="248" spans="1:6" ht="15.75" x14ac:dyDescent="0.25">
      <c r="A248" s="6" t="s">
        <v>2237</v>
      </c>
      <c r="B248" s="6" t="s">
        <v>112</v>
      </c>
      <c r="C248" s="7">
        <v>325000</v>
      </c>
      <c r="D248" s="7">
        <v>11200000</v>
      </c>
      <c r="E248" s="9">
        <f>SUM($D$6:D248)/$D$1860</f>
        <v>0.73611808568717729</v>
      </c>
      <c r="F248" s="8" t="s">
        <v>2323</v>
      </c>
    </row>
    <row r="249" spans="1:6" ht="15.75" x14ac:dyDescent="0.25">
      <c r="A249" s="6" t="s">
        <v>1347</v>
      </c>
      <c r="B249" s="6" t="s">
        <v>181</v>
      </c>
      <c r="C249" s="7">
        <v>120000</v>
      </c>
      <c r="D249" s="7">
        <v>11175000</v>
      </c>
      <c r="E249" s="9">
        <f>SUM($D$6:D249)/$D$1860</f>
        <v>0.73703801610612318</v>
      </c>
      <c r="F249" s="8" t="s">
        <v>2323</v>
      </c>
    </row>
    <row r="250" spans="1:6" ht="15.75" x14ac:dyDescent="0.25">
      <c r="A250" s="6" t="s">
        <v>1072</v>
      </c>
      <c r="B250" s="6" t="s">
        <v>528</v>
      </c>
      <c r="C250" s="7">
        <v>180000</v>
      </c>
      <c r="D250" s="7">
        <v>11160000</v>
      </c>
      <c r="E250" s="9">
        <f>SUM($D$6:D250)/$D$1860</f>
        <v>0.73795671171913757</v>
      </c>
      <c r="F250" s="8" t="s">
        <v>2323</v>
      </c>
    </row>
    <row r="251" spans="1:6" ht="15.75" x14ac:dyDescent="0.25">
      <c r="A251" s="6" t="s">
        <v>1774</v>
      </c>
      <c r="B251" s="6" t="s">
        <v>1775</v>
      </c>
      <c r="C251" s="7">
        <v>45000</v>
      </c>
      <c r="D251" s="7">
        <v>11115000</v>
      </c>
      <c r="E251" s="9">
        <f>SUM($D$6:D251)/$D$1860</f>
        <v>0.73887170291435755</v>
      </c>
      <c r="F251" s="8" t="s">
        <v>2323</v>
      </c>
    </row>
    <row r="252" spans="1:6" ht="15.75" x14ac:dyDescent="0.25">
      <c r="A252" s="6" t="s">
        <v>647</v>
      </c>
      <c r="B252" s="6" t="s">
        <v>648</v>
      </c>
      <c r="C252" s="7">
        <v>34545</v>
      </c>
      <c r="D252" s="7">
        <v>11053500</v>
      </c>
      <c r="E252" s="9">
        <f>SUM($D$6:D252)/$D$1860</f>
        <v>0.73978163140525854</v>
      </c>
      <c r="F252" s="8" t="s">
        <v>2323</v>
      </c>
    </row>
    <row r="253" spans="1:6" ht="15.75" x14ac:dyDescent="0.25">
      <c r="A253" s="6" t="s">
        <v>2265</v>
      </c>
      <c r="B253" s="6" t="s">
        <v>164</v>
      </c>
      <c r="C253" s="7">
        <v>475000</v>
      </c>
      <c r="D253" s="7">
        <v>10925000</v>
      </c>
      <c r="E253" s="9">
        <f>SUM($D$6:D253)/$D$1860</f>
        <v>0.74068098172534658</v>
      </c>
      <c r="F253" s="8" t="s">
        <v>2323</v>
      </c>
    </row>
    <row r="254" spans="1:6" ht="15.75" x14ac:dyDescent="0.25">
      <c r="A254" s="6" t="s">
        <v>1053</v>
      </c>
      <c r="B254" s="6" t="s">
        <v>14</v>
      </c>
      <c r="C254" s="7">
        <v>2728324</v>
      </c>
      <c r="D254" s="7">
        <v>10913296</v>
      </c>
      <c r="E254" s="9">
        <f>SUM($D$6:D254)/$D$1860</f>
        <v>0.74157936856752649</v>
      </c>
      <c r="F254" s="8" t="s">
        <v>2323</v>
      </c>
    </row>
    <row r="255" spans="1:6" ht="15.75" x14ac:dyDescent="0.25">
      <c r="A255" s="6" t="s">
        <v>1605</v>
      </c>
      <c r="B255" s="6" t="s">
        <v>1606</v>
      </c>
      <c r="C255" s="7">
        <v>21880</v>
      </c>
      <c r="D255" s="7">
        <v>10909400</v>
      </c>
      <c r="E255" s="9">
        <f>SUM($D$6:D255)/$D$1860</f>
        <v>0.74247743468944583</v>
      </c>
      <c r="F255" s="8" t="s">
        <v>2323</v>
      </c>
    </row>
    <row r="256" spans="1:6" ht="15.75" x14ac:dyDescent="0.25">
      <c r="A256" s="6" t="s">
        <v>847</v>
      </c>
      <c r="B256" s="6" t="s">
        <v>162</v>
      </c>
      <c r="C256" s="7">
        <v>350000</v>
      </c>
      <c r="D256" s="7">
        <v>10850000</v>
      </c>
      <c r="E256" s="9">
        <f>SUM($D$6:D256)/$D$1860</f>
        <v>0.74337061097987656</v>
      </c>
      <c r="F256" s="8" t="s">
        <v>2323</v>
      </c>
    </row>
    <row r="257" spans="1:6" ht="15.75" x14ac:dyDescent="0.25">
      <c r="A257" s="6" t="s">
        <v>598</v>
      </c>
      <c r="B257" s="6" t="s">
        <v>599</v>
      </c>
      <c r="C257" s="7">
        <v>408000</v>
      </c>
      <c r="D257" s="7">
        <v>10816080</v>
      </c>
      <c r="E257" s="9">
        <f>SUM($D$6:D257)/$D$1860</f>
        <v>0.7442609949624942</v>
      </c>
      <c r="F257" s="8" t="s">
        <v>2323</v>
      </c>
    </row>
    <row r="258" spans="1:6" ht="15.75" x14ac:dyDescent="0.25">
      <c r="A258" s="6" t="s">
        <v>430</v>
      </c>
      <c r="B258" s="6" t="s">
        <v>431</v>
      </c>
      <c r="C258" s="7">
        <v>66000</v>
      </c>
      <c r="D258" s="7">
        <v>10754100</v>
      </c>
      <c r="E258" s="9">
        <f>SUM($D$6:D258)/$D$1860</f>
        <v>0.74514627672700307</v>
      </c>
      <c r="F258" s="8" t="s">
        <v>2323</v>
      </c>
    </row>
    <row r="259" spans="1:6" ht="15.75" x14ac:dyDescent="0.25">
      <c r="A259" s="6" t="s">
        <v>1477</v>
      </c>
      <c r="B259" s="6" t="s">
        <v>1024</v>
      </c>
      <c r="C259" s="7">
        <v>230000</v>
      </c>
      <c r="D259" s="7">
        <v>10725000</v>
      </c>
      <c r="E259" s="9">
        <f>SUM($D$6:D259)/$D$1860</f>
        <v>0.74602916296800481</v>
      </c>
      <c r="F259" s="8" t="s">
        <v>2323</v>
      </c>
    </row>
    <row r="260" spans="1:6" ht="15.75" x14ac:dyDescent="0.25">
      <c r="A260" s="6" t="s">
        <v>1505</v>
      </c>
      <c r="B260" s="6" t="s">
        <v>439</v>
      </c>
      <c r="C260" s="7">
        <v>165000</v>
      </c>
      <c r="D260" s="7">
        <v>10725000</v>
      </c>
      <c r="E260" s="9">
        <f>SUM($D$6:D260)/$D$1860</f>
        <v>0.74691204920900656</v>
      </c>
      <c r="F260" s="8" t="s">
        <v>2323</v>
      </c>
    </row>
    <row r="261" spans="1:6" ht="15.75" x14ac:dyDescent="0.25">
      <c r="A261" s="6" t="s">
        <v>1994</v>
      </c>
      <c r="B261" s="6" t="s">
        <v>1995</v>
      </c>
      <c r="C261" s="7">
        <v>1200</v>
      </c>
      <c r="D261" s="7">
        <v>10710000</v>
      </c>
      <c r="E261" s="9">
        <f>SUM($D$6:D261)/$D$1860</f>
        <v>0.7477937006440768</v>
      </c>
      <c r="F261" s="8" t="s">
        <v>2323</v>
      </c>
    </row>
    <row r="262" spans="1:6" ht="15.75" x14ac:dyDescent="0.25">
      <c r="A262" s="6" t="s">
        <v>2049</v>
      </c>
      <c r="B262" s="6" t="s">
        <v>2050</v>
      </c>
      <c r="C262" s="7">
        <v>1351</v>
      </c>
      <c r="D262" s="7">
        <v>10693050</v>
      </c>
      <c r="E262" s="9">
        <f>SUM($D$6:D262)/$D$1860</f>
        <v>0.74867395674844461</v>
      </c>
      <c r="F262" s="8" t="s">
        <v>2323</v>
      </c>
    </row>
    <row r="263" spans="1:6" ht="15.75" x14ac:dyDescent="0.25">
      <c r="A263" s="6" t="s">
        <v>336</v>
      </c>
      <c r="B263" s="6" t="s">
        <v>337</v>
      </c>
      <c r="C263" s="7">
        <v>611100</v>
      </c>
      <c r="D263" s="7">
        <v>10643900</v>
      </c>
      <c r="E263" s="9">
        <f>SUM($D$6:D263)/$D$1860</f>
        <v>0.74955016680537689</v>
      </c>
      <c r="F263" s="8" t="s">
        <v>2323</v>
      </c>
    </row>
    <row r="264" spans="1:6" ht="15.75" x14ac:dyDescent="0.25">
      <c r="A264" s="6" t="s">
        <v>698</v>
      </c>
      <c r="B264" s="6" t="s">
        <v>699</v>
      </c>
      <c r="C264" s="7">
        <v>70000</v>
      </c>
      <c r="D264" s="7">
        <v>10640000</v>
      </c>
      <c r="E264" s="9">
        <f>SUM($D$6:D264)/$D$1860</f>
        <v>0.75042605581276689</v>
      </c>
      <c r="F264" s="8" t="s">
        <v>2323</v>
      </c>
    </row>
    <row r="265" spans="1:6" ht="15.75" x14ac:dyDescent="0.25">
      <c r="A265" s="6" t="s">
        <v>723</v>
      </c>
      <c r="B265" s="6" t="s">
        <v>297</v>
      </c>
      <c r="C265" s="7">
        <v>200003</v>
      </c>
      <c r="D265" s="7">
        <v>10600147</v>
      </c>
      <c r="E265" s="9">
        <f>SUM($D$6:D265)/$D$1860</f>
        <v>0.75129866410543789</v>
      </c>
      <c r="F265" s="8" t="s">
        <v>2323</v>
      </c>
    </row>
    <row r="266" spans="1:6" ht="15.75" x14ac:dyDescent="0.25">
      <c r="A266" s="6" t="s">
        <v>157</v>
      </c>
      <c r="B266" s="6" t="s">
        <v>158</v>
      </c>
      <c r="C266" s="7">
        <v>300000</v>
      </c>
      <c r="D266" s="7">
        <v>10560000</v>
      </c>
      <c r="E266" s="9">
        <f>SUM($D$6:D266)/$D$1860</f>
        <v>0.75216796748119352</v>
      </c>
      <c r="F266" s="8" t="s">
        <v>2323</v>
      </c>
    </row>
    <row r="267" spans="1:6" ht="15.75" x14ac:dyDescent="0.25">
      <c r="A267" s="6" t="s">
        <v>2284</v>
      </c>
      <c r="B267" s="6" t="s">
        <v>437</v>
      </c>
      <c r="C267" s="7">
        <v>220000</v>
      </c>
      <c r="D267" s="7">
        <v>10560000</v>
      </c>
      <c r="E267" s="9">
        <f>SUM($D$6:D267)/$D$1860</f>
        <v>0.75303727085694905</v>
      </c>
      <c r="F267" s="8" t="s">
        <v>2323</v>
      </c>
    </row>
    <row r="268" spans="1:6" ht="15.75" x14ac:dyDescent="0.25">
      <c r="A268" s="6" t="s">
        <v>1426</v>
      </c>
      <c r="B268" s="6" t="s">
        <v>1427</v>
      </c>
      <c r="C268" s="7">
        <v>56601</v>
      </c>
      <c r="D268" s="7">
        <v>10471185</v>
      </c>
      <c r="E268" s="9">
        <f>SUM($D$6:D268)/$D$1860</f>
        <v>0.75389926294678444</v>
      </c>
      <c r="F268" s="8" t="s">
        <v>2323</v>
      </c>
    </row>
    <row r="269" spans="1:6" ht="15.75" x14ac:dyDescent="0.25">
      <c r="A269" s="6" t="s">
        <v>1587</v>
      </c>
      <c r="B269" s="6" t="s">
        <v>234</v>
      </c>
      <c r="C269" s="7">
        <v>386363</v>
      </c>
      <c r="D269" s="7">
        <v>10431817</v>
      </c>
      <c r="E269" s="9">
        <f>SUM($D$6:D269)/$D$1860</f>
        <v>0.75475801424729239</v>
      </c>
      <c r="F269" s="8" t="s">
        <v>2323</v>
      </c>
    </row>
    <row r="270" spans="1:6" ht="15.75" x14ac:dyDescent="0.25">
      <c r="A270" s="6" t="s">
        <v>636</v>
      </c>
      <c r="B270" s="6" t="s">
        <v>278</v>
      </c>
      <c r="C270" s="7">
        <v>200000</v>
      </c>
      <c r="D270" s="7">
        <v>10409090</v>
      </c>
      <c r="E270" s="9">
        <f>SUM($D$6:D270)/$D$1860</f>
        <v>0.75561489465217346</v>
      </c>
      <c r="F270" s="8" t="s">
        <v>2323</v>
      </c>
    </row>
    <row r="271" spans="1:6" ht="15.75" x14ac:dyDescent="0.25">
      <c r="A271" s="6" t="s">
        <v>537</v>
      </c>
      <c r="B271" s="6" t="s">
        <v>538</v>
      </c>
      <c r="C271" s="7">
        <v>211061</v>
      </c>
      <c r="D271" s="7">
        <v>10341989</v>
      </c>
      <c r="E271" s="9">
        <f>SUM($D$6:D271)/$D$1860</f>
        <v>0.7564662512762006</v>
      </c>
      <c r="F271" s="8" t="s">
        <v>2323</v>
      </c>
    </row>
    <row r="272" spans="1:6" ht="15.75" x14ac:dyDescent="0.25">
      <c r="A272" s="6" t="s">
        <v>749</v>
      </c>
      <c r="B272" s="6" t="s">
        <v>750</v>
      </c>
      <c r="C272" s="7">
        <v>254400</v>
      </c>
      <c r="D272" s="7">
        <v>10280754</v>
      </c>
      <c r="E272" s="9">
        <f>SUM($D$6:D272)/$D$1860</f>
        <v>0.75731256701081362</v>
      </c>
      <c r="F272" s="8" t="s">
        <v>2323</v>
      </c>
    </row>
    <row r="273" spans="1:6" ht="15.75" x14ac:dyDescent="0.25">
      <c r="A273" s="6" t="s">
        <v>2238</v>
      </c>
      <c r="B273" s="6" t="s">
        <v>234</v>
      </c>
      <c r="C273" s="7">
        <v>325000</v>
      </c>
      <c r="D273" s="7">
        <v>10167000</v>
      </c>
      <c r="E273" s="9">
        <f>SUM($D$6:D273)/$D$1860</f>
        <v>0.75814951847116463</v>
      </c>
      <c r="F273" s="8" t="s">
        <v>2323</v>
      </c>
    </row>
    <row r="274" spans="1:6" ht="15.75" x14ac:dyDescent="0.25">
      <c r="A274" s="6" t="s">
        <v>403</v>
      </c>
      <c r="B274" s="6" t="s">
        <v>404</v>
      </c>
      <c r="C274" s="7">
        <v>95500</v>
      </c>
      <c r="D274" s="7">
        <v>10089500</v>
      </c>
      <c r="E274" s="9">
        <f>SUM($D$6:D274)/$D$1860</f>
        <v>0.75898009010086975</v>
      </c>
      <c r="F274" s="8" t="s">
        <v>2323</v>
      </c>
    </row>
    <row r="275" spans="1:6" ht="15.75" x14ac:dyDescent="0.25">
      <c r="A275" s="6" t="s">
        <v>47</v>
      </c>
      <c r="B275" s="6" t="s">
        <v>5</v>
      </c>
      <c r="C275" s="7">
        <v>1000000</v>
      </c>
      <c r="D275" s="7">
        <v>10000000</v>
      </c>
      <c r="E275" s="9">
        <f>SUM($D$6:D275)/$D$1860</f>
        <v>0.75980329405518376</v>
      </c>
      <c r="F275" s="8" t="s">
        <v>2323</v>
      </c>
    </row>
    <row r="276" spans="1:6" ht="15.75" x14ac:dyDescent="0.25">
      <c r="A276" s="6" t="s">
        <v>303</v>
      </c>
      <c r="B276" s="6" t="s">
        <v>304</v>
      </c>
      <c r="C276" s="7">
        <v>11136</v>
      </c>
      <c r="D276" s="7">
        <v>9870360</v>
      </c>
      <c r="E276" s="9">
        <f>SUM($D$6:D276)/$D$1860</f>
        <v>0.76061582599343402</v>
      </c>
      <c r="F276" s="8" t="s">
        <v>2323</v>
      </c>
    </row>
    <row r="277" spans="1:6" ht="15.75" x14ac:dyDescent="0.25">
      <c r="A277" s="6" t="s">
        <v>385</v>
      </c>
      <c r="B277" s="6" t="s">
        <v>192</v>
      </c>
      <c r="C277" s="7">
        <v>330000</v>
      </c>
      <c r="D277" s="7">
        <v>9750000</v>
      </c>
      <c r="E277" s="9">
        <f>SUM($D$6:D277)/$D$1860</f>
        <v>0.76141844984889018</v>
      </c>
      <c r="F277" s="8" t="s">
        <v>2323</v>
      </c>
    </row>
    <row r="278" spans="1:6" ht="15.75" x14ac:dyDescent="0.25">
      <c r="A278" s="6" t="s">
        <v>1515</v>
      </c>
      <c r="B278" s="6" t="s">
        <v>1516</v>
      </c>
      <c r="C278" s="7">
        <v>56000</v>
      </c>
      <c r="D278" s="7">
        <v>9744000</v>
      </c>
      <c r="E278" s="9">
        <f>SUM($D$6:D278)/$D$1860</f>
        <v>0.76222057978197377</v>
      </c>
      <c r="F278" s="8" t="s">
        <v>2323</v>
      </c>
    </row>
    <row r="279" spans="1:6" ht="15.75" x14ac:dyDescent="0.25">
      <c r="A279" s="6" t="s">
        <v>440</v>
      </c>
      <c r="B279" s="6" t="s">
        <v>441</v>
      </c>
      <c r="C279" s="7">
        <v>66000</v>
      </c>
      <c r="D279" s="7">
        <v>9702000</v>
      </c>
      <c r="E279" s="9">
        <f>SUM($D$6:D279)/$D$1860</f>
        <v>0.76301925225844913</v>
      </c>
      <c r="F279" s="8" t="s">
        <v>2323</v>
      </c>
    </row>
    <row r="280" spans="1:6" ht="15.75" x14ac:dyDescent="0.25">
      <c r="A280" s="6" t="s">
        <v>1552</v>
      </c>
      <c r="B280" s="6" t="s">
        <v>140</v>
      </c>
      <c r="C280" s="7">
        <v>387931</v>
      </c>
      <c r="D280" s="7">
        <v>9698291</v>
      </c>
      <c r="E280" s="9">
        <f>SUM($D$6:D280)/$D$1860</f>
        <v>0.76381761940857795</v>
      </c>
      <c r="F280" s="8" t="s">
        <v>2323</v>
      </c>
    </row>
    <row r="281" spans="1:6" ht="15.75" x14ac:dyDescent="0.25">
      <c r="A281" s="6" t="s">
        <v>1032</v>
      </c>
      <c r="B281" s="6" t="s">
        <v>1033</v>
      </c>
      <c r="C281" s="7">
        <v>36000</v>
      </c>
      <c r="D281" s="7">
        <v>9672000</v>
      </c>
      <c r="E281" s="9">
        <f>SUM($D$6:D281)/$D$1860</f>
        <v>0.76461382227319041</v>
      </c>
      <c r="F281" s="8" t="s">
        <v>2323</v>
      </c>
    </row>
    <row r="282" spans="1:6" ht="15.75" x14ac:dyDescent="0.25">
      <c r="A282" s="6" t="s">
        <v>556</v>
      </c>
      <c r="B282" s="6" t="s">
        <v>557</v>
      </c>
      <c r="C282" s="7">
        <v>34216</v>
      </c>
      <c r="D282" s="7">
        <v>9665470</v>
      </c>
      <c r="E282" s="9">
        <f>SUM($D$6:D282)/$D$1860</f>
        <v>0.76540948758562077</v>
      </c>
      <c r="F282" s="8" t="s">
        <v>2323</v>
      </c>
    </row>
    <row r="283" spans="1:6" ht="15.75" x14ac:dyDescent="0.25">
      <c r="A283" s="6" t="s">
        <v>1764</v>
      </c>
      <c r="B283" s="6" t="s">
        <v>1765</v>
      </c>
      <c r="C283" s="7">
        <v>56840</v>
      </c>
      <c r="D283" s="7">
        <v>9617940</v>
      </c>
      <c r="E283" s="9">
        <f>SUM($D$6:D283)/$D$1860</f>
        <v>0.7662012402096563</v>
      </c>
      <c r="F283" s="8" t="s">
        <v>2323</v>
      </c>
    </row>
    <row r="284" spans="1:6" ht="15.75" x14ac:dyDescent="0.25">
      <c r="A284" s="6" t="s">
        <v>400</v>
      </c>
      <c r="B284" s="6" t="s">
        <v>401</v>
      </c>
      <c r="C284" s="7">
        <v>140000</v>
      </c>
      <c r="D284" s="7">
        <v>9579200</v>
      </c>
      <c r="E284" s="9">
        <f>SUM($D$6:D284)/$D$1860</f>
        <v>0.76698980374157277</v>
      </c>
      <c r="F284" s="8" t="s">
        <v>2323</v>
      </c>
    </row>
    <row r="285" spans="1:6" ht="15.75" x14ac:dyDescent="0.25">
      <c r="A285" s="6" t="s">
        <v>1745</v>
      </c>
      <c r="B285" s="6" t="s">
        <v>667</v>
      </c>
      <c r="C285" s="7">
        <v>41000</v>
      </c>
      <c r="D285" s="7">
        <v>9508500</v>
      </c>
      <c r="E285" s="9">
        <f>SUM($D$6:D285)/$D$1860</f>
        <v>0.76777254722153221</v>
      </c>
      <c r="F285" s="8" t="s">
        <v>2323</v>
      </c>
    </row>
    <row r="286" spans="1:6" ht="15.75" x14ac:dyDescent="0.25">
      <c r="A286" s="6" t="s">
        <v>1404</v>
      </c>
      <c r="B286" s="6" t="s">
        <v>166</v>
      </c>
      <c r="C286" s="7">
        <v>186320</v>
      </c>
      <c r="D286" s="7">
        <v>9503200</v>
      </c>
      <c r="E286" s="9">
        <f>SUM($D$6:D286)/$D$1860</f>
        <v>0.76855485440339588</v>
      </c>
      <c r="F286" s="8" t="s">
        <v>2323</v>
      </c>
    </row>
    <row r="287" spans="1:6" ht="15.75" x14ac:dyDescent="0.25">
      <c r="A287" s="6" t="s">
        <v>941</v>
      </c>
      <c r="B287" s="6" t="s">
        <v>942</v>
      </c>
      <c r="C287" s="7">
        <v>45455</v>
      </c>
      <c r="D287" s="7">
        <v>9491075</v>
      </c>
      <c r="E287" s="9">
        <f>SUM($D$6:D287)/$D$1860</f>
        <v>0.76933616345046496</v>
      </c>
      <c r="F287" s="8" t="s">
        <v>2323</v>
      </c>
    </row>
    <row r="288" spans="1:6" ht="15.75" x14ac:dyDescent="0.25">
      <c r="A288" s="6" t="s">
        <v>1141</v>
      </c>
      <c r="B288" s="6" t="s">
        <v>1142</v>
      </c>
      <c r="C288" s="7">
        <v>31000</v>
      </c>
      <c r="D288" s="7">
        <v>9457000</v>
      </c>
      <c r="E288" s="9">
        <f>SUM($D$6:D288)/$D$1860</f>
        <v>0.77011466743005974</v>
      </c>
      <c r="F288" s="8" t="s">
        <v>2323</v>
      </c>
    </row>
    <row r="289" spans="1:6" ht="15.75" x14ac:dyDescent="0.25">
      <c r="A289" s="6" t="s">
        <v>2266</v>
      </c>
      <c r="B289" s="6" t="s">
        <v>138</v>
      </c>
      <c r="C289" s="7">
        <v>673000</v>
      </c>
      <c r="D289" s="7">
        <v>9422000</v>
      </c>
      <c r="E289" s="9">
        <f>SUM($D$6:D289)/$D$1860</f>
        <v>0.77089029019581434</v>
      </c>
      <c r="F289" s="8" t="s">
        <v>2323</v>
      </c>
    </row>
    <row r="290" spans="1:6" ht="15.75" x14ac:dyDescent="0.25">
      <c r="A290" s="6" t="s">
        <v>2236</v>
      </c>
      <c r="B290" s="6" t="s">
        <v>140</v>
      </c>
      <c r="C290" s="7">
        <v>325000</v>
      </c>
      <c r="D290" s="7">
        <v>9401000</v>
      </c>
      <c r="E290" s="9">
        <f>SUM($D$6:D290)/$D$1860</f>
        <v>0.77166418423326488</v>
      </c>
      <c r="F290" s="8" t="s">
        <v>2323</v>
      </c>
    </row>
    <row r="291" spans="1:6" ht="15.75" x14ac:dyDescent="0.25">
      <c r="A291" s="6" t="s">
        <v>588</v>
      </c>
      <c r="B291" s="6" t="s">
        <v>234</v>
      </c>
      <c r="C291" s="7">
        <v>345000</v>
      </c>
      <c r="D291" s="7">
        <v>9315000</v>
      </c>
      <c r="E291" s="9">
        <f>SUM($D$6:D291)/$D$1860</f>
        <v>0.77243099871670839</v>
      </c>
      <c r="F291" s="8" t="s">
        <v>2323</v>
      </c>
    </row>
    <row r="292" spans="1:6" ht="15.75" x14ac:dyDescent="0.25">
      <c r="A292" s="6" t="s">
        <v>828</v>
      </c>
      <c r="B292" s="6" t="s">
        <v>829</v>
      </c>
      <c r="C292" s="7">
        <v>3800</v>
      </c>
      <c r="D292" s="7">
        <v>9196000</v>
      </c>
      <c r="E292" s="9">
        <f>SUM($D$6:D292)/$D$1860</f>
        <v>0.77318801707309559</v>
      </c>
      <c r="F292" s="8" t="s">
        <v>2323</v>
      </c>
    </row>
    <row r="293" spans="1:6" ht="15.75" x14ac:dyDescent="0.25">
      <c r="A293" s="6" t="s">
        <v>1597</v>
      </c>
      <c r="B293" s="6" t="s">
        <v>173</v>
      </c>
      <c r="C293" s="7">
        <v>41568</v>
      </c>
      <c r="D293" s="7">
        <v>9144999</v>
      </c>
      <c r="E293" s="9">
        <f>SUM($D$6:D293)/$D$1860</f>
        <v>0.77394083700699534</v>
      </c>
      <c r="F293" s="8" t="s">
        <v>2323</v>
      </c>
    </row>
    <row r="294" spans="1:6" ht="15.75" x14ac:dyDescent="0.25">
      <c r="A294" s="6" t="s">
        <v>1531</v>
      </c>
      <c r="B294" s="6" t="s">
        <v>1532</v>
      </c>
      <c r="C294" s="7">
        <v>40000</v>
      </c>
      <c r="D294" s="7">
        <v>9110000</v>
      </c>
      <c r="E294" s="9">
        <f>SUM($D$6:D294)/$D$1860</f>
        <v>0.7746907758093754</v>
      </c>
      <c r="F294" s="8" t="s">
        <v>2323</v>
      </c>
    </row>
    <row r="295" spans="1:6" ht="15.75" x14ac:dyDescent="0.25">
      <c r="A295" s="6" t="s">
        <v>129</v>
      </c>
      <c r="B295" s="6" t="s">
        <v>112</v>
      </c>
      <c r="C295" s="7">
        <v>287900</v>
      </c>
      <c r="D295" s="7">
        <v>9052300</v>
      </c>
      <c r="E295" s="9">
        <f>SUM($D$6:D295)/$D$1860</f>
        <v>0.77543596472493903</v>
      </c>
      <c r="F295" s="8" t="s">
        <v>2323</v>
      </c>
    </row>
    <row r="296" spans="1:6" ht="15.75" x14ac:dyDescent="0.25">
      <c r="A296" s="6" t="s">
        <v>1508</v>
      </c>
      <c r="B296" s="6" t="s">
        <v>596</v>
      </c>
      <c r="C296" s="7">
        <v>26515</v>
      </c>
      <c r="D296" s="7">
        <v>9015100</v>
      </c>
      <c r="E296" s="9">
        <f>SUM($D$6:D296)/$D$1860</f>
        <v>0.77617809132179272</v>
      </c>
      <c r="F296" s="8" t="s">
        <v>2323</v>
      </c>
    </row>
    <row r="297" spans="1:6" ht="15.75" x14ac:dyDescent="0.25">
      <c r="A297" s="6" t="s">
        <v>2108</v>
      </c>
      <c r="B297" s="6" t="s">
        <v>439</v>
      </c>
      <c r="C297" s="7">
        <v>138600</v>
      </c>
      <c r="D297" s="7">
        <v>9009000</v>
      </c>
      <c r="E297" s="9">
        <f>SUM($D$6:D297)/$D$1860</f>
        <v>0.77691971576423413</v>
      </c>
      <c r="F297" s="8" t="s">
        <v>2323</v>
      </c>
    </row>
    <row r="298" spans="1:6" ht="15.75" x14ac:dyDescent="0.25">
      <c r="A298" s="6" t="s">
        <v>45</v>
      </c>
      <c r="B298" s="6" t="s">
        <v>3</v>
      </c>
      <c r="C298" s="7">
        <v>3000000</v>
      </c>
      <c r="D298" s="7">
        <v>9000000</v>
      </c>
      <c r="E298" s="9">
        <f>SUM($D$6:D298)/$D$1860</f>
        <v>0.77766059932311671</v>
      </c>
      <c r="F298" s="8" t="s">
        <v>2323</v>
      </c>
    </row>
    <row r="299" spans="1:6" ht="15.75" x14ac:dyDescent="0.25">
      <c r="A299" s="6" t="s">
        <v>1795</v>
      </c>
      <c r="B299" s="6" t="s">
        <v>1796</v>
      </c>
      <c r="C299" s="7">
        <v>25000</v>
      </c>
      <c r="D299" s="7">
        <v>9000000</v>
      </c>
      <c r="E299" s="9">
        <f>SUM($D$6:D299)/$D$1860</f>
        <v>0.7784014828819994</v>
      </c>
      <c r="F299" s="8" t="s">
        <v>2323</v>
      </c>
    </row>
    <row r="300" spans="1:6" ht="15.75" x14ac:dyDescent="0.25">
      <c r="A300" s="6" t="s">
        <v>2000</v>
      </c>
      <c r="B300" s="6" t="s">
        <v>2001</v>
      </c>
      <c r="C300" s="7">
        <v>3977</v>
      </c>
      <c r="D300" s="7">
        <v>8972889</v>
      </c>
      <c r="E300" s="9">
        <f>SUM($D$6:D300)/$D$1860</f>
        <v>0.77914013465264143</v>
      </c>
      <c r="F300" s="8" t="s">
        <v>2323</v>
      </c>
    </row>
    <row r="301" spans="1:6" ht="15.75" x14ac:dyDescent="0.25">
      <c r="A301" s="6" t="s">
        <v>420</v>
      </c>
      <c r="B301" s="6" t="s">
        <v>421</v>
      </c>
      <c r="C301" s="7">
        <v>154000</v>
      </c>
      <c r="D301" s="7">
        <v>8932000</v>
      </c>
      <c r="E301" s="9">
        <f>SUM($D$6:D301)/$D$1860</f>
        <v>0.77987542042463465</v>
      </c>
      <c r="F301" s="8" t="s">
        <v>2323</v>
      </c>
    </row>
    <row r="302" spans="1:6" ht="15.75" x14ac:dyDescent="0.25">
      <c r="A302" s="6" t="s">
        <v>808</v>
      </c>
      <c r="B302" s="6" t="s">
        <v>314</v>
      </c>
      <c r="C302" s="7">
        <v>630000</v>
      </c>
      <c r="D302" s="7">
        <v>8850000</v>
      </c>
      <c r="E302" s="9">
        <f>SUM($D$6:D302)/$D$1860</f>
        <v>0.78060395592420251</v>
      </c>
      <c r="F302" s="8" t="s">
        <v>2323</v>
      </c>
    </row>
    <row r="303" spans="1:6" ht="15.75" x14ac:dyDescent="0.25">
      <c r="A303" s="6" t="s">
        <v>1247</v>
      </c>
      <c r="B303" s="6" t="s">
        <v>1136</v>
      </c>
      <c r="C303" s="7">
        <v>26880</v>
      </c>
      <c r="D303" s="7">
        <v>8842500</v>
      </c>
      <c r="E303" s="9">
        <f>SUM($D$6:D303)/$D$1860</f>
        <v>0.78133187402080473</v>
      </c>
      <c r="F303" s="8" t="s">
        <v>2323</v>
      </c>
    </row>
    <row r="304" spans="1:6" ht="15.75" x14ac:dyDescent="0.25">
      <c r="A304" s="6" t="s">
        <v>1378</v>
      </c>
      <c r="B304" s="6" t="s">
        <v>1379</v>
      </c>
      <c r="C304" s="7">
        <v>70000</v>
      </c>
      <c r="D304" s="7">
        <v>8840000</v>
      </c>
      <c r="E304" s="9">
        <f>SUM($D$6:D304)/$D$1860</f>
        <v>0.78205958631641825</v>
      </c>
      <c r="F304" s="8" t="s">
        <v>2323</v>
      </c>
    </row>
    <row r="305" spans="1:6" ht="15.75" x14ac:dyDescent="0.25">
      <c r="A305" s="6" t="s">
        <v>2195</v>
      </c>
      <c r="B305" s="6" t="s">
        <v>1190</v>
      </c>
      <c r="C305" s="7">
        <v>34000</v>
      </c>
      <c r="D305" s="7">
        <v>8785000</v>
      </c>
      <c r="E305" s="9">
        <f>SUM($D$6:D305)/$D$1860</f>
        <v>0.78278277099028315</v>
      </c>
      <c r="F305" s="8" t="s">
        <v>2323</v>
      </c>
    </row>
    <row r="306" spans="1:6" ht="15.75" x14ac:dyDescent="0.25">
      <c r="A306" s="6" t="s">
        <v>99</v>
      </c>
      <c r="B306" s="6" t="s">
        <v>100</v>
      </c>
      <c r="C306" s="7">
        <v>106000</v>
      </c>
      <c r="D306" s="7">
        <v>8725000</v>
      </c>
      <c r="E306" s="9">
        <f>SUM($D$6:D306)/$D$1860</f>
        <v>0.78350101644042214</v>
      </c>
      <c r="F306" s="8" t="s">
        <v>2323</v>
      </c>
    </row>
    <row r="307" spans="1:6" ht="15.75" x14ac:dyDescent="0.25">
      <c r="A307" s="6" t="s">
        <v>531</v>
      </c>
      <c r="B307" s="6" t="s">
        <v>532</v>
      </c>
      <c r="C307" s="7">
        <v>76364</v>
      </c>
      <c r="D307" s="7">
        <v>8629132</v>
      </c>
      <c r="E307" s="9">
        <f>SUM($D$6:D307)/$D$1860</f>
        <v>0.78421136999889185</v>
      </c>
      <c r="F307" s="8" t="s">
        <v>2323</v>
      </c>
    </row>
    <row r="308" spans="1:6" ht="15.75" x14ac:dyDescent="0.25">
      <c r="A308" s="6" t="s">
        <v>2082</v>
      </c>
      <c r="B308" s="6" t="s">
        <v>2083</v>
      </c>
      <c r="C308" s="7">
        <v>2100</v>
      </c>
      <c r="D308" s="7">
        <v>8610000</v>
      </c>
      <c r="E308" s="9">
        <f>SUM($D$6:D308)/$D$1860</f>
        <v>0.78492014860355619</v>
      </c>
      <c r="F308" s="8" t="s">
        <v>2323</v>
      </c>
    </row>
    <row r="309" spans="1:6" ht="15.75" x14ac:dyDescent="0.25">
      <c r="A309" s="6" t="s">
        <v>591</v>
      </c>
      <c r="B309" s="6" t="s">
        <v>135</v>
      </c>
      <c r="C309" s="7">
        <v>200000</v>
      </c>
      <c r="D309" s="7">
        <v>8600000</v>
      </c>
      <c r="E309" s="9">
        <f>SUM($D$6:D309)/$D$1860</f>
        <v>0.78562810400426619</v>
      </c>
      <c r="F309" s="8" t="s">
        <v>2323</v>
      </c>
    </row>
    <row r="310" spans="1:6" ht="15.75" x14ac:dyDescent="0.25">
      <c r="A310" s="6" t="s">
        <v>1210</v>
      </c>
      <c r="B310" s="6" t="s">
        <v>1211</v>
      </c>
      <c r="C310" s="7">
        <v>50000</v>
      </c>
      <c r="D310" s="7">
        <v>8600000</v>
      </c>
      <c r="E310" s="9">
        <f>SUM($D$6:D310)/$D$1860</f>
        <v>0.78633605940497631</v>
      </c>
      <c r="F310" s="8" t="s">
        <v>2323</v>
      </c>
    </row>
    <row r="311" spans="1:6" ht="15.75" x14ac:dyDescent="0.25">
      <c r="A311" s="6" t="s">
        <v>922</v>
      </c>
      <c r="B311" s="6" t="s">
        <v>923</v>
      </c>
      <c r="C311" s="7">
        <v>159500</v>
      </c>
      <c r="D311" s="7">
        <v>8590000</v>
      </c>
      <c r="E311" s="9">
        <f>SUM($D$6:D311)/$D$1860</f>
        <v>0.78704319160173197</v>
      </c>
      <c r="F311" s="8" t="s">
        <v>2323</v>
      </c>
    </row>
    <row r="312" spans="1:6" ht="15.75" x14ac:dyDescent="0.25">
      <c r="A312" s="6" t="s">
        <v>57</v>
      </c>
      <c r="B312" s="6" t="s">
        <v>3</v>
      </c>
      <c r="C312" s="7">
        <v>2818181</v>
      </c>
      <c r="D312" s="7">
        <v>8454545</v>
      </c>
      <c r="E312" s="9">
        <f>SUM($D$6:D312)/$D$1860</f>
        <v>0.78773917308932462</v>
      </c>
      <c r="F312" s="8" t="s">
        <v>2323</v>
      </c>
    </row>
    <row r="313" spans="1:6" ht="15.75" x14ac:dyDescent="0.25">
      <c r="A313" s="6" t="s">
        <v>2153</v>
      </c>
      <c r="B313" s="6" t="s">
        <v>938</v>
      </c>
      <c r="C313" s="7">
        <v>50000</v>
      </c>
      <c r="D313" s="7">
        <v>8318167</v>
      </c>
      <c r="E313" s="9">
        <f>SUM($D$6:D313)/$D$1860</f>
        <v>0.788423927886029</v>
      </c>
      <c r="F313" s="8" t="s">
        <v>2323</v>
      </c>
    </row>
    <row r="314" spans="1:6" ht="15.75" x14ac:dyDescent="0.25">
      <c r="A314" s="6" t="s">
        <v>641</v>
      </c>
      <c r="B314" s="6" t="s">
        <v>642</v>
      </c>
      <c r="C314" s="7">
        <v>4615</v>
      </c>
      <c r="D314" s="7">
        <v>8307000</v>
      </c>
      <c r="E314" s="9">
        <f>SUM($D$6:D314)/$D$1860</f>
        <v>0.78910776341087763</v>
      </c>
      <c r="F314" s="8" t="s">
        <v>2323</v>
      </c>
    </row>
    <row r="315" spans="1:6" ht="15.75" x14ac:dyDescent="0.25">
      <c r="A315" s="6" t="s">
        <v>396</v>
      </c>
      <c r="B315" s="6" t="s">
        <v>397</v>
      </c>
      <c r="C315" s="7">
        <v>109000</v>
      </c>
      <c r="D315" s="7">
        <v>8293000</v>
      </c>
      <c r="E315" s="9">
        <f>SUM($D$6:D315)/$D$1860</f>
        <v>0.78979044645019025</v>
      </c>
      <c r="F315" s="8" t="s">
        <v>2323</v>
      </c>
    </row>
    <row r="316" spans="1:6" ht="15.75" x14ac:dyDescent="0.25">
      <c r="A316" s="6" t="s">
        <v>1560</v>
      </c>
      <c r="B316" s="6" t="s">
        <v>138</v>
      </c>
      <c r="C316" s="7">
        <v>705400</v>
      </c>
      <c r="D316" s="7">
        <v>8284400</v>
      </c>
      <c r="E316" s="9">
        <f>SUM($D$6:D316)/$D$1860</f>
        <v>0.79047242153410213</v>
      </c>
      <c r="F316" s="8" t="s">
        <v>2323</v>
      </c>
    </row>
    <row r="317" spans="1:6" ht="15.75" x14ac:dyDescent="0.25">
      <c r="A317" s="6" t="s">
        <v>372</v>
      </c>
      <c r="B317" s="6" t="s">
        <v>177</v>
      </c>
      <c r="C317" s="7">
        <v>114000</v>
      </c>
      <c r="D317" s="7">
        <v>8253000</v>
      </c>
      <c r="E317" s="9">
        <f>SUM($D$6:D317)/$D$1860</f>
        <v>0.79115181175759741</v>
      </c>
      <c r="F317" s="8" t="s">
        <v>2323</v>
      </c>
    </row>
    <row r="318" spans="1:6" ht="15.75" x14ac:dyDescent="0.25">
      <c r="A318" s="6" t="s">
        <v>780</v>
      </c>
      <c r="B318" s="6" t="s">
        <v>781</v>
      </c>
      <c r="C318" s="7">
        <v>932</v>
      </c>
      <c r="D318" s="7">
        <v>8161300</v>
      </c>
      <c r="E318" s="9">
        <f>SUM($D$6:D318)/$D$1860</f>
        <v>0.7918236532008317</v>
      </c>
      <c r="F318" s="8" t="s">
        <v>2323</v>
      </c>
    </row>
    <row r="319" spans="1:6" ht="15.75" x14ac:dyDescent="0.25">
      <c r="A319" s="6" t="s">
        <v>972</v>
      </c>
      <c r="B319" s="6" t="s">
        <v>973</v>
      </c>
      <c r="C319" s="7">
        <v>185455</v>
      </c>
      <c r="D319" s="7">
        <v>8160020</v>
      </c>
      <c r="E319" s="9">
        <f>SUM($D$6:D319)/$D$1860</f>
        <v>0.7924953892739599</v>
      </c>
      <c r="F319" s="8" t="s">
        <v>2323</v>
      </c>
    </row>
    <row r="320" spans="1:6" ht="15.75" x14ac:dyDescent="0.25">
      <c r="A320" s="6" t="s">
        <v>1776</v>
      </c>
      <c r="B320" s="6" t="s">
        <v>938</v>
      </c>
      <c r="C320" s="7">
        <v>45000</v>
      </c>
      <c r="D320" s="7">
        <v>8100000</v>
      </c>
      <c r="E320" s="9">
        <f>SUM($D$6:D320)/$D$1860</f>
        <v>0.79316218447695419</v>
      </c>
      <c r="F320" s="8" t="s">
        <v>2323</v>
      </c>
    </row>
    <row r="321" spans="1:6" ht="15.75" x14ac:dyDescent="0.25">
      <c r="A321" s="6" t="s">
        <v>172</v>
      </c>
      <c r="B321" s="6" t="s">
        <v>173</v>
      </c>
      <c r="C321" s="7">
        <v>36692</v>
      </c>
      <c r="D321" s="7">
        <v>8072240</v>
      </c>
      <c r="E321" s="9">
        <f>SUM($D$6:D321)/$D$1860</f>
        <v>0.79382669446577137</v>
      </c>
      <c r="F321" s="8" t="s">
        <v>2323</v>
      </c>
    </row>
    <row r="322" spans="1:6" ht="15.75" x14ac:dyDescent="0.25">
      <c r="A322" s="6" t="s">
        <v>1746</v>
      </c>
      <c r="B322" s="6" t="s">
        <v>314</v>
      </c>
      <c r="C322" s="7">
        <v>582800</v>
      </c>
      <c r="D322" s="7">
        <v>8070800</v>
      </c>
      <c r="E322" s="9">
        <f>SUM($D$6:D322)/$D$1860</f>
        <v>0.79449108591321915</v>
      </c>
      <c r="F322" s="8" t="s">
        <v>2323</v>
      </c>
    </row>
    <row r="323" spans="1:6" ht="15.75" x14ac:dyDescent="0.25">
      <c r="A323" s="6" t="s">
        <v>643</v>
      </c>
      <c r="B323" s="6" t="s">
        <v>644</v>
      </c>
      <c r="C323" s="7">
        <v>2400</v>
      </c>
      <c r="D323" s="7">
        <v>8064000</v>
      </c>
      <c r="E323" s="9">
        <f>SUM($D$6:D323)/$D$1860</f>
        <v>0.79515491758197798</v>
      </c>
      <c r="F323" s="8" t="s">
        <v>2323</v>
      </c>
    </row>
    <row r="324" spans="1:6" ht="15.75" x14ac:dyDescent="0.25">
      <c r="A324" s="6" t="s">
        <v>448</v>
      </c>
      <c r="B324" s="6" t="s">
        <v>121</v>
      </c>
      <c r="C324" s="7">
        <v>700000</v>
      </c>
      <c r="D324" s="7">
        <v>8060000</v>
      </c>
      <c r="E324" s="9">
        <f>SUM($D$6:D324)/$D$1860</f>
        <v>0.79581841996915503</v>
      </c>
      <c r="F324" s="8" t="s">
        <v>2323</v>
      </c>
    </row>
    <row r="325" spans="1:6" ht="15.75" x14ac:dyDescent="0.25">
      <c r="A325" s="6" t="s">
        <v>620</v>
      </c>
      <c r="B325" s="6" t="s">
        <v>621</v>
      </c>
      <c r="C325" s="7">
        <v>27600</v>
      </c>
      <c r="D325" s="7">
        <v>8028382</v>
      </c>
      <c r="E325" s="9">
        <f>SUM($D$6:D325)/$D$1860</f>
        <v>0.79647931955006934</v>
      </c>
      <c r="F325" s="8" t="s">
        <v>2323</v>
      </c>
    </row>
    <row r="326" spans="1:6" ht="15.75" x14ac:dyDescent="0.25">
      <c r="A326" s="6" t="s">
        <v>1728</v>
      </c>
      <c r="B326" s="6" t="s">
        <v>511</v>
      </c>
      <c r="C326" s="7">
        <v>20000</v>
      </c>
      <c r="D326" s="7">
        <v>8000000</v>
      </c>
      <c r="E326" s="9">
        <f>SUM($D$6:D326)/$D$1860</f>
        <v>0.7971378827135206</v>
      </c>
      <c r="F326" s="8" t="s">
        <v>2323</v>
      </c>
    </row>
    <row r="327" spans="1:6" ht="15.75" x14ac:dyDescent="0.25">
      <c r="A327" s="6" t="s">
        <v>2274</v>
      </c>
      <c r="B327" s="6" t="s">
        <v>12</v>
      </c>
      <c r="C327" s="7">
        <v>8000000</v>
      </c>
      <c r="D327" s="7">
        <v>8000000</v>
      </c>
      <c r="E327" s="9">
        <f>SUM($D$6:D327)/$D$1860</f>
        <v>0.79779644587697174</v>
      </c>
      <c r="F327" s="8" t="s">
        <v>2323</v>
      </c>
    </row>
    <row r="328" spans="1:6" ht="15.75" x14ac:dyDescent="0.25">
      <c r="A328" s="6" t="s">
        <v>2318</v>
      </c>
      <c r="B328" s="6" t="s">
        <v>14</v>
      </c>
      <c r="C328" s="7">
        <v>1998000</v>
      </c>
      <c r="D328" s="7">
        <v>7992000</v>
      </c>
      <c r="E328" s="9">
        <f>SUM($D$6:D328)/$D$1860</f>
        <v>0.79845435047725954</v>
      </c>
      <c r="F328" s="8" t="s">
        <v>2323</v>
      </c>
    </row>
    <row r="329" spans="1:6" ht="15.75" x14ac:dyDescent="0.25">
      <c r="A329" s="6" t="s">
        <v>1360</v>
      </c>
      <c r="B329" s="6" t="s">
        <v>963</v>
      </c>
      <c r="C329" s="7">
        <v>68000</v>
      </c>
      <c r="D329" s="7">
        <v>7917500</v>
      </c>
      <c r="E329" s="9">
        <f>SUM($D$6:D329)/$D$1860</f>
        <v>0.79910612220808763</v>
      </c>
      <c r="F329" s="8" t="s">
        <v>2323</v>
      </c>
    </row>
    <row r="330" spans="1:6" ht="15.75" x14ac:dyDescent="0.25">
      <c r="A330" s="6" t="s">
        <v>2111</v>
      </c>
      <c r="B330" s="6" t="s">
        <v>102</v>
      </c>
      <c r="C330" s="7">
        <v>20000</v>
      </c>
      <c r="D330" s="7">
        <v>7908000</v>
      </c>
      <c r="E330" s="9">
        <f>SUM($D$6:D330)/$D$1860</f>
        <v>0.79975711189515908</v>
      </c>
      <c r="F330" s="8" t="s">
        <v>2323</v>
      </c>
    </row>
    <row r="331" spans="1:6" ht="15.75" x14ac:dyDescent="0.25">
      <c r="A331" s="6" t="s">
        <v>1168</v>
      </c>
      <c r="B331" s="6" t="s">
        <v>1169</v>
      </c>
      <c r="C331" s="7">
        <v>10170</v>
      </c>
      <c r="D331" s="7">
        <v>7857600</v>
      </c>
      <c r="E331" s="9">
        <f>SUM($D$6:D331)/$D$1860</f>
        <v>0.80040395263430086</v>
      </c>
      <c r="F331" s="8" t="s">
        <v>2324</v>
      </c>
    </row>
    <row r="332" spans="1:6" ht="15.75" x14ac:dyDescent="0.25">
      <c r="A332" s="6" t="s">
        <v>1803</v>
      </c>
      <c r="B332" s="6" t="s">
        <v>1804</v>
      </c>
      <c r="C332" s="7">
        <v>90000</v>
      </c>
      <c r="D332" s="7">
        <v>7830000</v>
      </c>
      <c r="E332" s="9">
        <f>SUM($D$6:D332)/$D$1860</f>
        <v>0.80104852133052873</v>
      </c>
      <c r="F332" s="8" t="s">
        <v>2324</v>
      </c>
    </row>
    <row r="333" spans="1:6" ht="15.75" x14ac:dyDescent="0.25">
      <c r="A333" s="6" t="s">
        <v>861</v>
      </c>
      <c r="B333" s="6" t="s">
        <v>862</v>
      </c>
      <c r="C333" s="7">
        <v>2300</v>
      </c>
      <c r="D333" s="7">
        <v>7826078</v>
      </c>
      <c r="E333" s="9">
        <f>SUM($D$6:D333)/$D$1860</f>
        <v>0.80169276716616578</v>
      </c>
      <c r="F333" s="8" t="s">
        <v>2324</v>
      </c>
    </row>
    <row r="334" spans="1:6" ht="15.75" x14ac:dyDescent="0.25">
      <c r="A334" s="6" t="s">
        <v>841</v>
      </c>
      <c r="B334" s="6" t="s">
        <v>842</v>
      </c>
      <c r="C334" s="7">
        <v>11000</v>
      </c>
      <c r="D334" s="7">
        <v>7821000</v>
      </c>
      <c r="E334" s="9">
        <f>SUM($D$6:D334)/$D$1860</f>
        <v>0.80233659497883469</v>
      </c>
      <c r="F334" s="8" t="s">
        <v>2324</v>
      </c>
    </row>
    <row r="335" spans="1:6" ht="15.75" x14ac:dyDescent="0.25">
      <c r="A335" s="6" t="s">
        <v>1052</v>
      </c>
      <c r="B335" s="6" t="s">
        <v>158</v>
      </c>
      <c r="C335" s="7">
        <v>142147</v>
      </c>
      <c r="D335" s="7">
        <v>7818085</v>
      </c>
      <c r="E335" s="9">
        <f>SUM($D$6:D335)/$D$1860</f>
        <v>0.80298018282755101</v>
      </c>
      <c r="F335" s="8" t="s">
        <v>2324</v>
      </c>
    </row>
    <row r="336" spans="1:6" ht="15.75" x14ac:dyDescent="0.25">
      <c r="A336" s="6" t="s">
        <v>332</v>
      </c>
      <c r="B336" s="6" t="s">
        <v>333</v>
      </c>
      <c r="C336" s="7">
        <v>175000</v>
      </c>
      <c r="D336" s="7">
        <v>7809000</v>
      </c>
      <c r="E336" s="9">
        <f>SUM($D$6:D336)/$D$1860</f>
        <v>0.80362302279547482</v>
      </c>
      <c r="F336" s="8" t="s">
        <v>2324</v>
      </c>
    </row>
    <row r="337" spans="1:6" ht="15.75" x14ac:dyDescent="0.25">
      <c r="A337" s="6" t="s">
        <v>2263</v>
      </c>
      <c r="B337" s="6" t="s">
        <v>5</v>
      </c>
      <c r="C337" s="7">
        <v>767000</v>
      </c>
      <c r="D337" s="7">
        <v>7670000</v>
      </c>
      <c r="E337" s="9">
        <f>SUM($D$6:D337)/$D$1860</f>
        <v>0.80425442022843363</v>
      </c>
      <c r="F337" s="8" t="s">
        <v>2324</v>
      </c>
    </row>
    <row r="338" spans="1:6" ht="15.75" x14ac:dyDescent="0.25">
      <c r="A338" s="6" t="s">
        <v>1291</v>
      </c>
      <c r="B338" s="6" t="s">
        <v>963</v>
      </c>
      <c r="C338" s="7">
        <v>69166</v>
      </c>
      <c r="D338" s="7">
        <v>7654166</v>
      </c>
      <c r="E338" s="9">
        <f>SUM($D$6:D338)/$D$1860</f>
        <v>0.8048845142002512</v>
      </c>
      <c r="F338" s="8" t="s">
        <v>2324</v>
      </c>
    </row>
    <row r="339" spans="1:6" ht="15.75" x14ac:dyDescent="0.25">
      <c r="A339" s="6" t="s">
        <v>1822</v>
      </c>
      <c r="B339" s="6" t="s">
        <v>1244</v>
      </c>
      <c r="C339" s="7">
        <v>28000</v>
      </c>
      <c r="D339" s="7">
        <v>7614000</v>
      </c>
      <c r="E339" s="9">
        <f>SUM($D$6:D339)/$D$1860</f>
        <v>0.80551130169106588</v>
      </c>
      <c r="F339" s="8" t="s">
        <v>2324</v>
      </c>
    </row>
    <row r="340" spans="1:6" ht="15.75" x14ac:dyDescent="0.25">
      <c r="A340" s="6" t="s">
        <v>494</v>
      </c>
      <c r="B340" s="6" t="s">
        <v>495</v>
      </c>
      <c r="C340" s="7">
        <v>20000</v>
      </c>
      <c r="D340" s="7">
        <v>7580000</v>
      </c>
      <c r="E340" s="9">
        <f>SUM($D$6:D340)/$D$1860</f>
        <v>0.80613529028843589</v>
      </c>
      <c r="F340" s="8" t="s">
        <v>2324</v>
      </c>
    </row>
    <row r="341" spans="1:6" ht="15.75" x14ac:dyDescent="0.25">
      <c r="A341" s="6" t="s">
        <v>1328</v>
      </c>
      <c r="B341" s="6" t="s">
        <v>274</v>
      </c>
      <c r="C341" s="7">
        <v>213700</v>
      </c>
      <c r="D341" s="7">
        <v>7558800</v>
      </c>
      <c r="E341" s="9">
        <f>SUM($D$6:D341)/$D$1860</f>
        <v>0.80675753369342273</v>
      </c>
      <c r="F341" s="8" t="s">
        <v>2324</v>
      </c>
    </row>
    <row r="342" spans="1:6" ht="15.75" x14ac:dyDescent="0.25">
      <c r="A342" s="6" t="s">
        <v>2259</v>
      </c>
      <c r="B342" s="6" t="s">
        <v>121</v>
      </c>
      <c r="C342" s="7">
        <v>682000</v>
      </c>
      <c r="D342" s="7">
        <v>7502000</v>
      </c>
      <c r="E342" s="9">
        <f>SUM($D$6:D342)/$D$1860</f>
        <v>0.80737510129994916</v>
      </c>
      <c r="F342" s="8" t="s">
        <v>2324</v>
      </c>
    </row>
    <row r="343" spans="1:6" ht="15.75" x14ac:dyDescent="0.25">
      <c r="A343" s="6" t="s">
        <v>513</v>
      </c>
      <c r="B343" s="6" t="s">
        <v>514</v>
      </c>
      <c r="C343" s="7">
        <v>40050</v>
      </c>
      <c r="D343" s="7">
        <v>7500710</v>
      </c>
      <c r="E343" s="9">
        <f>SUM($D$6:D343)/$D$1860</f>
        <v>0.80799256271316544</v>
      </c>
      <c r="F343" s="8" t="s">
        <v>2324</v>
      </c>
    </row>
    <row r="344" spans="1:6" ht="15.75" x14ac:dyDescent="0.25">
      <c r="A344" s="6" t="s">
        <v>895</v>
      </c>
      <c r="B344" s="6" t="s">
        <v>896</v>
      </c>
      <c r="C344" s="7">
        <v>120000</v>
      </c>
      <c r="D344" s="7">
        <v>7483600</v>
      </c>
      <c r="E344" s="9">
        <f>SUM($D$6:D344)/$D$1860</f>
        <v>0.80860861562441577</v>
      </c>
      <c r="F344" s="8" t="s">
        <v>2324</v>
      </c>
    </row>
    <row r="345" spans="1:6" ht="15.75" x14ac:dyDescent="0.25">
      <c r="A345" s="6" t="s">
        <v>857</v>
      </c>
      <c r="B345" s="6" t="s">
        <v>858</v>
      </c>
      <c r="C345" s="7">
        <v>126000</v>
      </c>
      <c r="D345" s="7">
        <v>7434000</v>
      </c>
      <c r="E345" s="9">
        <f>SUM($D$6:D345)/$D$1860</f>
        <v>0.80922058544405284</v>
      </c>
      <c r="F345" s="8" t="s">
        <v>2324</v>
      </c>
    </row>
    <row r="346" spans="1:6" ht="15.75" x14ac:dyDescent="0.25">
      <c r="A346" s="6" t="s">
        <v>618</v>
      </c>
      <c r="B346" s="6" t="s">
        <v>619</v>
      </c>
      <c r="C346" s="7">
        <v>271040</v>
      </c>
      <c r="D346" s="7">
        <v>7415654</v>
      </c>
      <c r="E346" s="9">
        <f>SUM($D$6:D346)/$D$1860</f>
        <v>0.80983104501371528</v>
      </c>
      <c r="F346" s="8" t="s">
        <v>2324</v>
      </c>
    </row>
    <row r="347" spans="1:6" ht="15.75" x14ac:dyDescent="0.25">
      <c r="A347" s="6" t="s">
        <v>1014</v>
      </c>
      <c r="B347" s="6" t="s">
        <v>467</v>
      </c>
      <c r="C347" s="7">
        <v>190000</v>
      </c>
      <c r="D347" s="7">
        <v>7410000</v>
      </c>
      <c r="E347" s="9">
        <f>SUM($D$6:D347)/$D$1860</f>
        <v>0.81044103914386201</v>
      </c>
      <c r="F347" s="8" t="s">
        <v>2324</v>
      </c>
    </row>
    <row r="348" spans="1:6" ht="15.75" x14ac:dyDescent="0.25">
      <c r="A348" s="6" t="s">
        <v>236</v>
      </c>
      <c r="B348" s="6" t="s">
        <v>237</v>
      </c>
      <c r="C348" s="7">
        <v>66000</v>
      </c>
      <c r="D348" s="7">
        <v>7392000</v>
      </c>
      <c r="E348" s="9">
        <f>SUM($D$6:D348)/$D$1860</f>
        <v>0.81104955150689084</v>
      </c>
      <c r="F348" s="8" t="s">
        <v>2324</v>
      </c>
    </row>
    <row r="349" spans="1:6" ht="15.75" x14ac:dyDescent="0.25">
      <c r="A349" s="6" t="s">
        <v>943</v>
      </c>
      <c r="B349" s="6" t="s">
        <v>944</v>
      </c>
      <c r="C349" s="7">
        <v>6500</v>
      </c>
      <c r="D349" s="7">
        <v>7357997</v>
      </c>
      <c r="E349" s="9">
        <f>SUM($D$6:D349)/$D$1860</f>
        <v>0.81165526472951388</v>
      </c>
      <c r="F349" s="8" t="s">
        <v>2324</v>
      </c>
    </row>
    <row r="350" spans="1:6" ht="15.75" x14ac:dyDescent="0.25">
      <c r="A350" s="6" t="s">
        <v>2081</v>
      </c>
      <c r="B350" s="6" t="s">
        <v>1796</v>
      </c>
      <c r="C350" s="7">
        <v>17550</v>
      </c>
      <c r="D350" s="7">
        <v>7293000</v>
      </c>
      <c r="E350" s="9">
        <f>SUM($D$6:D350)/$D$1860</f>
        <v>0.81225562737339507</v>
      </c>
      <c r="F350" s="8" t="s">
        <v>2324</v>
      </c>
    </row>
    <row r="351" spans="1:6" ht="15.75" x14ac:dyDescent="0.25">
      <c r="A351" s="6" t="s">
        <v>2076</v>
      </c>
      <c r="B351" s="6" t="s">
        <v>2077</v>
      </c>
      <c r="C351" s="7">
        <v>84545</v>
      </c>
      <c r="D351" s="7">
        <v>7270908</v>
      </c>
      <c r="E351" s="9">
        <f>SUM($D$6:D351)/$D$1860</f>
        <v>0.81285417139510041</v>
      </c>
      <c r="F351" s="8" t="s">
        <v>2324</v>
      </c>
    </row>
    <row r="352" spans="1:6" ht="15.75" x14ac:dyDescent="0.25">
      <c r="A352" s="6" t="s">
        <v>346</v>
      </c>
      <c r="B352" s="6" t="s">
        <v>347</v>
      </c>
      <c r="C352" s="7">
        <v>10455</v>
      </c>
      <c r="D352" s="7">
        <v>7262790</v>
      </c>
      <c r="E352" s="9">
        <f>SUM($D$6:D352)/$D$1860</f>
        <v>0.81345204713983565</v>
      </c>
      <c r="F352" s="8" t="s">
        <v>2324</v>
      </c>
    </row>
    <row r="353" spans="1:6" ht="15.75" x14ac:dyDescent="0.25">
      <c r="A353" s="6" t="s">
        <v>566</v>
      </c>
      <c r="B353" s="6" t="s">
        <v>567</v>
      </c>
      <c r="C353" s="7">
        <v>3266</v>
      </c>
      <c r="D353" s="7">
        <v>7251985</v>
      </c>
      <c r="E353" s="9">
        <f>SUM($D$6:D353)/$D$1860</f>
        <v>0.8140490334126983</v>
      </c>
      <c r="F353" s="8" t="s">
        <v>2324</v>
      </c>
    </row>
    <row r="354" spans="1:6" ht="15.75" x14ac:dyDescent="0.25">
      <c r="A354" s="6" t="s">
        <v>1130</v>
      </c>
      <c r="B354" s="6" t="s">
        <v>1131</v>
      </c>
      <c r="C354" s="7">
        <v>18860</v>
      </c>
      <c r="D354" s="7">
        <v>7239070</v>
      </c>
      <c r="E354" s="9">
        <f>SUM($D$6:D354)/$D$1860</f>
        <v>0.81464495651765378</v>
      </c>
      <c r="F354" s="8" t="s">
        <v>2324</v>
      </c>
    </row>
    <row r="355" spans="1:6" ht="15.75" x14ac:dyDescent="0.25">
      <c r="A355" s="6" t="s">
        <v>850</v>
      </c>
      <c r="B355" s="6" t="s">
        <v>851</v>
      </c>
      <c r="C355" s="7">
        <v>107955</v>
      </c>
      <c r="D355" s="7">
        <v>7232985</v>
      </c>
      <c r="E355" s="9">
        <f>SUM($D$6:D355)/$D$1860</f>
        <v>0.81524037870300325</v>
      </c>
      <c r="F355" s="8" t="s">
        <v>2324</v>
      </c>
    </row>
    <row r="356" spans="1:6" ht="15.75" x14ac:dyDescent="0.25">
      <c r="A356" s="6" t="s">
        <v>876</v>
      </c>
      <c r="B356" s="6" t="s">
        <v>877</v>
      </c>
      <c r="C356" s="7">
        <v>2000</v>
      </c>
      <c r="D356" s="7">
        <v>7199993</v>
      </c>
      <c r="E356" s="9">
        <f>SUM($D$6:D356)/$D$1860</f>
        <v>0.81583308497386653</v>
      </c>
      <c r="F356" s="8" t="s">
        <v>2324</v>
      </c>
    </row>
    <row r="357" spans="1:6" ht="15.75" x14ac:dyDescent="0.25">
      <c r="A357" s="6" t="s">
        <v>2271</v>
      </c>
      <c r="B357" s="6" t="s">
        <v>82</v>
      </c>
      <c r="C357" s="7">
        <v>898000</v>
      </c>
      <c r="D357" s="7">
        <v>7184000</v>
      </c>
      <c r="E357" s="9">
        <f>SUM($D$6:D357)/$D$1860</f>
        <v>0.81642447469464574</v>
      </c>
      <c r="F357" s="8" t="s">
        <v>2324</v>
      </c>
    </row>
    <row r="358" spans="1:6" ht="15.75" x14ac:dyDescent="0.25">
      <c r="A358" s="6" t="s">
        <v>1428</v>
      </c>
      <c r="B358" s="6" t="s">
        <v>1429</v>
      </c>
      <c r="C358" s="7">
        <v>35909</v>
      </c>
      <c r="D358" s="7">
        <v>7181800</v>
      </c>
      <c r="E358" s="9">
        <f>SUM($D$6:D358)/$D$1860</f>
        <v>0.81701568331055496</v>
      </c>
      <c r="F358" s="8" t="s">
        <v>2324</v>
      </c>
    </row>
    <row r="359" spans="1:6" ht="15.75" x14ac:dyDescent="0.25">
      <c r="A359" s="6" t="s">
        <v>1564</v>
      </c>
      <c r="B359" s="6" t="s">
        <v>454</v>
      </c>
      <c r="C359" s="7">
        <v>49350</v>
      </c>
      <c r="D359" s="7">
        <v>7155750</v>
      </c>
      <c r="E359" s="9">
        <f>SUM($D$6:D359)/$D$1860</f>
        <v>0.81760474748016321</v>
      </c>
      <c r="F359" s="8" t="s">
        <v>2324</v>
      </c>
    </row>
    <row r="360" spans="1:6" ht="15.75" x14ac:dyDescent="0.25">
      <c r="A360" s="6" t="s">
        <v>1115</v>
      </c>
      <c r="B360" s="6" t="s">
        <v>646</v>
      </c>
      <c r="C360" s="7">
        <v>55600</v>
      </c>
      <c r="D360" s="7">
        <v>7153500</v>
      </c>
      <c r="E360" s="9">
        <f>SUM($D$6:D360)/$D$1860</f>
        <v>0.81819362642888172</v>
      </c>
      <c r="F360" s="8" t="s">
        <v>2324</v>
      </c>
    </row>
    <row r="361" spans="1:6" ht="15.75" x14ac:dyDescent="0.25">
      <c r="A361" s="6" t="s">
        <v>1468</v>
      </c>
      <c r="B361" s="6" t="s">
        <v>1469</v>
      </c>
      <c r="C361" s="7">
        <v>60000</v>
      </c>
      <c r="D361" s="7">
        <v>7065000</v>
      </c>
      <c r="E361" s="9">
        <f>SUM($D$6:D361)/$D$1860</f>
        <v>0.8187752200226045</v>
      </c>
      <c r="F361" s="8" t="s">
        <v>2324</v>
      </c>
    </row>
    <row r="362" spans="1:6" ht="15.75" x14ac:dyDescent="0.25">
      <c r="A362" s="6" t="s">
        <v>775</v>
      </c>
      <c r="B362" s="6" t="s">
        <v>181</v>
      </c>
      <c r="C362" s="7">
        <v>80000</v>
      </c>
      <c r="D362" s="7">
        <v>7046000</v>
      </c>
      <c r="E362" s="9">
        <f>SUM($D$6:D362)/$D$1860</f>
        <v>0.81935524952881422</v>
      </c>
      <c r="F362" s="8" t="s">
        <v>2324</v>
      </c>
    </row>
    <row r="363" spans="1:6" ht="15.75" x14ac:dyDescent="0.25">
      <c r="A363" s="6" t="s">
        <v>954</v>
      </c>
      <c r="B363" s="6" t="s">
        <v>923</v>
      </c>
      <c r="C363" s="7">
        <v>199250</v>
      </c>
      <c r="D363" s="7">
        <v>7039560</v>
      </c>
      <c r="E363" s="9">
        <f>SUM($D$6:D363)/$D$1860</f>
        <v>0.81993474889167728</v>
      </c>
      <c r="F363" s="8" t="s">
        <v>2324</v>
      </c>
    </row>
    <row r="364" spans="1:6" ht="15.75" x14ac:dyDescent="0.25">
      <c r="A364" s="6" t="s">
        <v>1361</v>
      </c>
      <c r="B364" s="6" t="s">
        <v>1</v>
      </c>
      <c r="C364" s="7">
        <v>1400000</v>
      </c>
      <c r="D364" s="7">
        <v>7000000</v>
      </c>
      <c r="E364" s="9">
        <f>SUM($D$6:D364)/$D$1860</f>
        <v>0.82051099165969699</v>
      </c>
      <c r="F364" s="8" t="s">
        <v>2324</v>
      </c>
    </row>
    <row r="365" spans="1:6" ht="15.75" x14ac:dyDescent="0.25">
      <c r="A365" s="6" t="s">
        <v>1458</v>
      </c>
      <c r="B365" s="6" t="s">
        <v>995</v>
      </c>
      <c r="C365" s="7">
        <v>155000</v>
      </c>
      <c r="D365" s="7">
        <v>6975000</v>
      </c>
      <c r="E365" s="9">
        <f>SUM($D$6:D365)/$D$1860</f>
        <v>0.82108517641783108</v>
      </c>
      <c r="F365" s="8" t="s">
        <v>2324</v>
      </c>
    </row>
    <row r="366" spans="1:6" ht="15.75" x14ac:dyDescent="0.25">
      <c r="A366" s="6" t="s">
        <v>1465</v>
      </c>
      <c r="B366" s="6" t="s">
        <v>757</v>
      </c>
      <c r="C366" s="7">
        <v>232320</v>
      </c>
      <c r="D366" s="7">
        <v>6952320</v>
      </c>
      <c r="E366" s="9">
        <f>SUM($D$6:D366)/$D$1860</f>
        <v>0.82165749414939671</v>
      </c>
      <c r="F366" s="8" t="s">
        <v>2324</v>
      </c>
    </row>
    <row r="367" spans="1:6" ht="15.75" x14ac:dyDescent="0.25">
      <c r="A367" s="6" t="s">
        <v>2127</v>
      </c>
      <c r="B367" s="6" t="s">
        <v>2128</v>
      </c>
      <c r="C367" s="7">
        <v>1500</v>
      </c>
      <c r="D367" s="7">
        <v>6900000</v>
      </c>
      <c r="E367" s="9">
        <f>SUM($D$6:D367)/$D$1860</f>
        <v>0.82222550487787338</v>
      </c>
      <c r="F367" s="8" t="s">
        <v>2324</v>
      </c>
    </row>
    <row r="368" spans="1:6" ht="15.75" x14ac:dyDescent="0.25">
      <c r="A368" s="6" t="s">
        <v>1051</v>
      </c>
      <c r="B368" s="6" t="s">
        <v>646</v>
      </c>
      <c r="C368" s="7">
        <v>36360</v>
      </c>
      <c r="D368" s="7">
        <v>6857195</v>
      </c>
      <c r="E368" s="9">
        <f>SUM($D$6:D368)/$D$1860</f>
        <v>0.82278999188182356</v>
      </c>
      <c r="F368" s="8" t="s">
        <v>2324</v>
      </c>
    </row>
    <row r="369" spans="1:6" ht="15.75" x14ac:dyDescent="0.25">
      <c r="A369" s="6" t="s">
        <v>677</v>
      </c>
      <c r="B369" s="6" t="s">
        <v>678</v>
      </c>
      <c r="C369" s="7">
        <v>4200</v>
      </c>
      <c r="D369" s="7">
        <v>6795000</v>
      </c>
      <c r="E369" s="9">
        <f>SUM($D$6:D369)/$D$1860</f>
        <v>0.82334935896877992</v>
      </c>
      <c r="F369" s="8" t="s">
        <v>2324</v>
      </c>
    </row>
    <row r="370" spans="1:6" ht="15.75" x14ac:dyDescent="0.25">
      <c r="A370" s="6" t="s">
        <v>586</v>
      </c>
      <c r="B370" s="6" t="s">
        <v>587</v>
      </c>
      <c r="C370" s="7">
        <v>205000</v>
      </c>
      <c r="D370" s="7">
        <v>6765000</v>
      </c>
      <c r="E370" s="9">
        <f>SUM($D$6:D370)/$D$1860</f>
        <v>0.82390625644387339</v>
      </c>
      <c r="F370" s="8" t="s">
        <v>2324</v>
      </c>
    </row>
    <row r="371" spans="1:6" ht="15.75" x14ac:dyDescent="0.25">
      <c r="A371" s="6" t="s">
        <v>1727</v>
      </c>
      <c r="B371" s="6" t="s">
        <v>734</v>
      </c>
      <c r="C371" s="7">
        <v>45000</v>
      </c>
      <c r="D371" s="7">
        <v>6750000</v>
      </c>
      <c r="E371" s="9">
        <f>SUM($D$6:D371)/$D$1860</f>
        <v>0.82446191911303524</v>
      </c>
      <c r="F371" s="8" t="s">
        <v>2324</v>
      </c>
    </row>
    <row r="372" spans="1:6" ht="15.75" x14ac:dyDescent="0.25">
      <c r="A372" s="6" t="s">
        <v>1221</v>
      </c>
      <c r="B372" s="6" t="s">
        <v>1222</v>
      </c>
      <c r="C372" s="7">
        <v>34000</v>
      </c>
      <c r="D372" s="7">
        <v>6748000</v>
      </c>
      <c r="E372" s="9">
        <f>SUM($D$6:D372)/$D$1860</f>
        <v>0.82501741714140642</v>
      </c>
      <c r="F372" s="8" t="s">
        <v>2324</v>
      </c>
    </row>
    <row r="373" spans="1:6" ht="15.75" x14ac:dyDescent="0.25">
      <c r="A373" s="6" t="s">
        <v>890</v>
      </c>
      <c r="B373" s="6" t="s">
        <v>177</v>
      </c>
      <c r="C373" s="7">
        <v>70000</v>
      </c>
      <c r="D373" s="7">
        <v>6745000</v>
      </c>
      <c r="E373" s="9">
        <f>SUM($D$6:D373)/$D$1860</f>
        <v>0.82557266820859121</v>
      </c>
      <c r="F373" s="8" t="s">
        <v>2324</v>
      </c>
    </row>
    <row r="374" spans="1:6" ht="15.75" x14ac:dyDescent="0.25">
      <c r="A374" s="6" t="s">
        <v>696</v>
      </c>
      <c r="B374" s="6" t="s">
        <v>697</v>
      </c>
      <c r="C374" s="7">
        <v>8333</v>
      </c>
      <c r="D374" s="7">
        <v>6718699</v>
      </c>
      <c r="E374" s="9">
        <f>SUM($D$6:D374)/$D$1860</f>
        <v>0.82612575416705569</v>
      </c>
      <c r="F374" s="8" t="s">
        <v>2324</v>
      </c>
    </row>
    <row r="375" spans="1:6" ht="15.75" x14ac:dyDescent="0.25">
      <c r="A375" s="6" t="s">
        <v>595</v>
      </c>
      <c r="B375" s="6" t="s">
        <v>596</v>
      </c>
      <c r="C375" s="7">
        <v>17500</v>
      </c>
      <c r="D375" s="7">
        <v>6700000</v>
      </c>
      <c r="E375" s="9">
        <f>SUM($D$6:D375)/$D$1860</f>
        <v>0.82667730081644608</v>
      </c>
      <c r="F375" s="8" t="s">
        <v>2324</v>
      </c>
    </row>
    <row r="376" spans="1:6" ht="15.75" x14ac:dyDescent="0.25">
      <c r="A376" s="6" t="s">
        <v>1704</v>
      </c>
      <c r="B376" s="6" t="s">
        <v>1120</v>
      </c>
      <c r="C376" s="7">
        <v>47250</v>
      </c>
      <c r="D376" s="7">
        <v>6662250</v>
      </c>
      <c r="E376" s="9">
        <f>SUM($D$6:D376)/$D$1860</f>
        <v>0.82722573987090897</v>
      </c>
      <c r="F376" s="8" t="s">
        <v>2324</v>
      </c>
    </row>
    <row r="377" spans="1:6" ht="15.75" x14ac:dyDescent="0.25">
      <c r="A377" s="6" t="s">
        <v>2004</v>
      </c>
      <c r="B377" s="6" t="s">
        <v>938</v>
      </c>
      <c r="C377" s="7">
        <v>36200</v>
      </c>
      <c r="D377" s="7">
        <v>6624600</v>
      </c>
      <c r="E377" s="9">
        <f>SUM($D$6:D377)/$D$1860</f>
        <v>0.82777107956248375</v>
      </c>
      <c r="F377" s="8" t="s">
        <v>2324</v>
      </c>
    </row>
    <row r="378" spans="1:6" ht="15.75" x14ac:dyDescent="0.25">
      <c r="A378" s="6" t="s">
        <v>1759</v>
      </c>
      <c r="B378" s="6" t="s">
        <v>140</v>
      </c>
      <c r="C378" s="7">
        <v>264728</v>
      </c>
      <c r="D378" s="7">
        <v>6618200</v>
      </c>
      <c r="E378" s="9">
        <f>SUM($D$6:D378)/$D$1860</f>
        <v>0.82831589240352788</v>
      </c>
      <c r="F378" s="8" t="s">
        <v>2324</v>
      </c>
    </row>
    <row r="379" spans="1:6" ht="15.75" x14ac:dyDescent="0.25">
      <c r="A379" s="6" t="s">
        <v>2035</v>
      </c>
      <c r="B379" s="6" t="s">
        <v>2036</v>
      </c>
      <c r="C379" s="7">
        <v>22200</v>
      </c>
      <c r="D379" s="7">
        <v>6615600</v>
      </c>
      <c r="E379" s="9">
        <f>SUM($D$6:D379)/$D$1860</f>
        <v>0.82886049121154382</v>
      </c>
      <c r="F379" s="8" t="s">
        <v>2324</v>
      </c>
    </row>
    <row r="380" spans="1:6" ht="15.75" x14ac:dyDescent="0.25">
      <c r="A380" s="6" t="s">
        <v>1330</v>
      </c>
      <c r="B380" s="6" t="s">
        <v>995</v>
      </c>
      <c r="C380" s="7">
        <v>145000</v>
      </c>
      <c r="D380" s="7">
        <v>6525000</v>
      </c>
      <c r="E380" s="9">
        <f>SUM($D$6:D380)/$D$1860</f>
        <v>0.82939763179173376</v>
      </c>
      <c r="F380" s="8" t="s">
        <v>2324</v>
      </c>
    </row>
    <row r="381" spans="1:6" ht="15.75" x14ac:dyDescent="0.25">
      <c r="A381" s="6" t="s">
        <v>650</v>
      </c>
      <c r="B381" s="6" t="s">
        <v>651</v>
      </c>
      <c r="C381" s="7">
        <v>25200</v>
      </c>
      <c r="D381" s="7">
        <v>6476400</v>
      </c>
      <c r="E381" s="9">
        <f>SUM($D$6:D381)/$D$1860</f>
        <v>0.82993077160070561</v>
      </c>
      <c r="F381" s="8" t="s">
        <v>2324</v>
      </c>
    </row>
    <row r="382" spans="1:6" ht="15.75" x14ac:dyDescent="0.25">
      <c r="A382" s="6" t="s">
        <v>31</v>
      </c>
      <c r="B382" s="6" t="s">
        <v>14</v>
      </c>
      <c r="C382" s="7">
        <v>6400000</v>
      </c>
      <c r="D382" s="7">
        <v>6400003</v>
      </c>
      <c r="E382" s="9">
        <f>SUM($D$6:D382)/$D$1860</f>
        <v>0.8304576223784278</v>
      </c>
      <c r="F382" s="8" t="s">
        <v>2324</v>
      </c>
    </row>
    <row r="383" spans="1:6" ht="15.75" x14ac:dyDescent="0.25">
      <c r="A383" s="6" t="s">
        <v>866</v>
      </c>
      <c r="B383" s="6" t="s">
        <v>867</v>
      </c>
      <c r="C383" s="7">
        <v>47273</v>
      </c>
      <c r="D383" s="7">
        <v>6381855</v>
      </c>
      <c r="E383" s="9">
        <f>SUM($D$6:D383)/$D$1860</f>
        <v>0.8309829792056137</v>
      </c>
      <c r="F383" s="8" t="s">
        <v>2324</v>
      </c>
    </row>
    <row r="384" spans="1:6" ht="15.75" x14ac:dyDescent="0.25">
      <c r="A384" s="6" t="s">
        <v>664</v>
      </c>
      <c r="B384" s="6" t="s">
        <v>665</v>
      </c>
      <c r="C384" s="7">
        <v>187500</v>
      </c>
      <c r="D384" s="7">
        <v>6375000</v>
      </c>
      <c r="E384" s="9">
        <f>SUM($D$6:D384)/$D$1860</f>
        <v>0.83150777172648882</v>
      </c>
      <c r="F384" s="8" t="s">
        <v>2324</v>
      </c>
    </row>
    <row r="385" spans="1:6" ht="15.75" x14ac:dyDescent="0.25">
      <c r="A385" s="6" t="s">
        <v>19</v>
      </c>
      <c r="B385" s="6" t="s">
        <v>20</v>
      </c>
      <c r="C385" s="7">
        <v>3181819</v>
      </c>
      <c r="D385" s="7">
        <v>6363638</v>
      </c>
      <c r="E385" s="9">
        <f>SUM($D$6:D385)/$D$1860</f>
        <v>0.83203162892303106</v>
      </c>
      <c r="F385" s="8" t="s">
        <v>2324</v>
      </c>
    </row>
    <row r="386" spans="1:6" ht="15.75" x14ac:dyDescent="0.25">
      <c r="A386" s="6" t="s">
        <v>51</v>
      </c>
      <c r="B386" s="6" t="s">
        <v>20</v>
      </c>
      <c r="C386" s="7">
        <v>3181819</v>
      </c>
      <c r="D386" s="7">
        <v>6363638</v>
      </c>
      <c r="E386" s="9">
        <f>SUM($D$6:D386)/$D$1860</f>
        <v>0.83255548611957342</v>
      </c>
      <c r="F386" s="8" t="s">
        <v>2324</v>
      </c>
    </row>
    <row r="387" spans="1:6" ht="15.75" x14ac:dyDescent="0.25">
      <c r="A387" s="6" t="s">
        <v>52</v>
      </c>
      <c r="B387" s="6" t="s">
        <v>20</v>
      </c>
      <c r="C387" s="7">
        <v>3181819</v>
      </c>
      <c r="D387" s="7">
        <v>6363638</v>
      </c>
      <c r="E387" s="9">
        <f>SUM($D$6:D387)/$D$1860</f>
        <v>0.83307934331611566</v>
      </c>
      <c r="F387" s="8" t="s">
        <v>2324</v>
      </c>
    </row>
    <row r="388" spans="1:6" ht="15.75" x14ac:dyDescent="0.25">
      <c r="A388" s="6" t="s">
        <v>2313</v>
      </c>
      <c r="B388" s="6" t="s">
        <v>14</v>
      </c>
      <c r="C388" s="7">
        <v>1590000</v>
      </c>
      <c r="D388" s="7">
        <v>6360000</v>
      </c>
      <c r="E388" s="9">
        <f>SUM($D$6:D388)/$D$1860</f>
        <v>0.83360290103105938</v>
      </c>
      <c r="F388" s="8" t="s">
        <v>2324</v>
      </c>
    </row>
    <row r="389" spans="1:6" ht="15.75" x14ac:dyDescent="0.25">
      <c r="A389" s="6" t="s">
        <v>1335</v>
      </c>
      <c r="B389" s="6" t="s">
        <v>158</v>
      </c>
      <c r="C389" s="7">
        <v>175000</v>
      </c>
      <c r="D389" s="7">
        <v>6350000</v>
      </c>
      <c r="E389" s="9">
        <f>SUM($D$6:D389)/$D$1860</f>
        <v>0.83412563554204877</v>
      </c>
      <c r="F389" s="8" t="s">
        <v>2324</v>
      </c>
    </row>
    <row r="390" spans="1:6" ht="15.75" x14ac:dyDescent="0.25">
      <c r="A390" s="6" t="s">
        <v>199</v>
      </c>
      <c r="B390" s="6" t="s">
        <v>200</v>
      </c>
      <c r="C390" s="7">
        <v>136000</v>
      </c>
      <c r="D390" s="7">
        <v>6327600</v>
      </c>
      <c r="E390" s="9">
        <f>SUM($D$6:D390)/$D$1860</f>
        <v>0.83464652607618051</v>
      </c>
      <c r="F390" s="8" t="s">
        <v>2324</v>
      </c>
    </row>
    <row r="391" spans="1:6" ht="15.75" x14ac:dyDescent="0.25">
      <c r="A391" s="6" t="s">
        <v>592</v>
      </c>
      <c r="B391" s="6" t="s">
        <v>593</v>
      </c>
      <c r="C391" s="7">
        <v>9166</v>
      </c>
      <c r="D391" s="7">
        <v>6275000</v>
      </c>
      <c r="E391" s="9">
        <f>SUM($D$6:D391)/$D$1860</f>
        <v>0.83516308655751259</v>
      </c>
      <c r="F391" s="8" t="s">
        <v>2324</v>
      </c>
    </row>
    <row r="392" spans="1:6" ht="15.75" x14ac:dyDescent="0.25">
      <c r="A392" s="6" t="s">
        <v>1166</v>
      </c>
      <c r="B392" s="6" t="s">
        <v>1167</v>
      </c>
      <c r="C392" s="7">
        <v>13740</v>
      </c>
      <c r="D392" s="7">
        <v>6274680</v>
      </c>
      <c r="E392" s="9">
        <f>SUM($D$6:D392)/$D$1860</f>
        <v>0.83567962069631807</v>
      </c>
      <c r="F392" s="8" t="s">
        <v>2324</v>
      </c>
    </row>
    <row r="393" spans="1:6" ht="15.75" x14ac:dyDescent="0.25">
      <c r="A393" s="6" t="s">
        <v>510</v>
      </c>
      <c r="B393" s="6" t="s">
        <v>511</v>
      </c>
      <c r="C393" s="7">
        <v>8600</v>
      </c>
      <c r="D393" s="7">
        <v>6266690</v>
      </c>
      <c r="E393" s="9">
        <f>SUM($D$6:D393)/$D$1860</f>
        <v>0.83619549709516405</v>
      </c>
      <c r="F393" s="8" t="s">
        <v>2324</v>
      </c>
    </row>
    <row r="394" spans="1:6" ht="15.75" x14ac:dyDescent="0.25">
      <c r="A394" s="6" t="s">
        <v>1763</v>
      </c>
      <c r="B394" s="6" t="s">
        <v>25</v>
      </c>
      <c r="C394" s="7">
        <v>302999</v>
      </c>
      <c r="D394" s="7">
        <v>6256930</v>
      </c>
      <c r="E394" s="9">
        <f>SUM($D$6:D394)/$D$1860</f>
        <v>0.8367105700469506</v>
      </c>
      <c r="F394" s="8" t="s">
        <v>2324</v>
      </c>
    </row>
    <row r="395" spans="1:6" ht="15.75" x14ac:dyDescent="0.25">
      <c r="A395" s="6" t="s">
        <v>180</v>
      </c>
      <c r="B395" s="6" t="s">
        <v>181</v>
      </c>
      <c r="C395" s="7">
        <v>73000</v>
      </c>
      <c r="D395" s="7">
        <v>6245000</v>
      </c>
      <c r="E395" s="9">
        <f>SUM($D$6:D395)/$D$1860</f>
        <v>0.83722466091641967</v>
      </c>
      <c r="F395" s="8" t="s">
        <v>2324</v>
      </c>
    </row>
    <row r="396" spans="1:6" ht="15.75" x14ac:dyDescent="0.25">
      <c r="A396" s="6" t="s">
        <v>1656</v>
      </c>
      <c r="B396" s="6" t="s">
        <v>469</v>
      </c>
      <c r="C396" s="7">
        <v>47750</v>
      </c>
      <c r="D396" s="7">
        <v>6207500</v>
      </c>
      <c r="E396" s="9">
        <f>SUM($D$6:D396)/$D$1860</f>
        <v>0.8377356647710601</v>
      </c>
      <c r="F396" s="8" t="s">
        <v>2324</v>
      </c>
    </row>
    <row r="397" spans="1:6" ht="15.75" x14ac:dyDescent="0.25">
      <c r="A397" s="6" t="s">
        <v>711</v>
      </c>
      <c r="B397" s="6" t="s">
        <v>712</v>
      </c>
      <c r="C397" s="7">
        <v>2066</v>
      </c>
      <c r="D397" s="7">
        <v>6200010</v>
      </c>
      <c r="E397" s="9">
        <f>SUM($D$6:D397)/$D$1860</f>
        <v>0.83824605204593872</v>
      </c>
      <c r="F397" s="8" t="s">
        <v>2324</v>
      </c>
    </row>
    <row r="398" spans="1:6" ht="15.75" x14ac:dyDescent="0.25">
      <c r="A398" s="6" t="s">
        <v>1514</v>
      </c>
      <c r="B398" s="6" t="s">
        <v>757</v>
      </c>
      <c r="C398" s="7">
        <v>181500</v>
      </c>
      <c r="D398" s="7">
        <v>6189000</v>
      </c>
      <c r="E398" s="9">
        <f>SUM($D$6:D398)/$D$1860</f>
        <v>0.83875553297326366</v>
      </c>
      <c r="F398" s="8" t="s">
        <v>2324</v>
      </c>
    </row>
    <row r="399" spans="1:6" ht="15.75" x14ac:dyDescent="0.25">
      <c r="A399" s="6" t="s">
        <v>1612</v>
      </c>
      <c r="B399" s="6" t="s">
        <v>114</v>
      </c>
      <c r="C399" s="7">
        <v>386364</v>
      </c>
      <c r="D399" s="7">
        <v>6181824</v>
      </c>
      <c r="E399" s="9">
        <f>SUM($D$6:D399)/$D$1860</f>
        <v>0.83926442316943106</v>
      </c>
      <c r="F399" s="8" t="s">
        <v>2324</v>
      </c>
    </row>
    <row r="400" spans="1:6" ht="15.75" x14ac:dyDescent="0.25">
      <c r="A400" s="6" t="s">
        <v>2319</v>
      </c>
      <c r="B400" s="6" t="s">
        <v>1</v>
      </c>
      <c r="C400" s="7">
        <v>1236000</v>
      </c>
      <c r="D400" s="7">
        <v>6180000</v>
      </c>
      <c r="E400" s="9">
        <f>SUM($D$6:D400)/$D$1860</f>
        <v>0.83977316321319706</v>
      </c>
      <c r="F400" s="8" t="s">
        <v>2324</v>
      </c>
    </row>
    <row r="401" spans="1:6" ht="15.75" x14ac:dyDescent="0.25">
      <c r="A401" s="6" t="s">
        <v>2189</v>
      </c>
      <c r="B401" s="6" t="s">
        <v>1447</v>
      </c>
      <c r="C401" s="7">
        <v>50000</v>
      </c>
      <c r="D401" s="7">
        <v>6160000</v>
      </c>
      <c r="E401" s="9">
        <f>SUM($D$6:D401)/$D$1860</f>
        <v>0.8402802568490545</v>
      </c>
      <c r="F401" s="8" t="s">
        <v>2324</v>
      </c>
    </row>
    <row r="402" spans="1:6" ht="15.75" x14ac:dyDescent="0.25">
      <c r="A402" s="6" t="s">
        <v>1359</v>
      </c>
      <c r="B402" s="6" t="s">
        <v>347</v>
      </c>
      <c r="C402" s="7">
        <v>10100</v>
      </c>
      <c r="D402" s="7">
        <v>6150000</v>
      </c>
      <c r="E402" s="9">
        <f>SUM($D$6:D402)/$D$1860</f>
        <v>0.8407865272809576</v>
      </c>
      <c r="F402" s="8" t="s">
        <v>2324</v>
      </c>
    </row>
    <row r="403" spans="1:6" ht="15.75" x14ac:dyDescent="0.25">
      <c r="A403" s="6" t="s">
        <v>1872</v>
      </c>
      <c r="B403" s="6" t="s">
        <v>1873</v>
      </c>
      <c r="C403" s="7">
        <v>150</v>
      </c>
      <c r="D403" s="7">
        <v>6142500</v>
      </c>
      <c r="E403" s="9">
        <f>SUM($D$6:D403)/$D$1860</f>
        <v>0.84129218030989494</v>
      </c>
      <c r="F403" s="8" t="s">
        <v>2324</v>
      </c>
    </row>
    <row r="404" spans="1:6" ht="15.75" x14ac:dyDescent="0.25">
      <c r="A404" s="6" t="s">
        <v>1799</v>
      </c>
      <c r="B404" s="6" t="s">
        <v>1211</v>
      </c>
      <c r="C404" s="7">
        <v>34600</v>
      </c>
      <c r="D404" s="7">
        <v>6024000</v>
      </c>
      <c r="E404" s="9">
        <f>SUM($D$6:D404)/$D$1860</f>
        <v>0.84178807837197378</v>
      </c>
      <c r="F404" s="8" t="s">
        <v>2324</v>
      </c>
    </row>
    <row r="405" spans="1:6" ht="15.75" x14ac:dyDescent="0.25">
      <c r="A405" s="6" t="s">
        <v>1542</v>
      </c>
      <c r="B405" s="6" t="s">
        <v>158</v>
      </c>
      <c r="C405" s="7">
        <v>171905</v>
      </c>
      <c r="D405" s="7">
        <v>6016696</v>
      </c>
      <c r="E405" s="9">
        <f>SUM($D$6:D405)/$D$1860</f>
        <v>0.84228337516588425</v>
      </c>
      <c r="F405" s="8" t="s">
        <v>2324</v>
      </c>
    </row>
    <row r="406" spans="1:6" ht="15.75" x14ac:dyDescent="0.25">
      <c r="A406" s="6" t="s">
        <v>275</v>
      </c>
      <c r="B406" s="6" t="s">
        <v>276</v>
      </c>
      <c r="C406" s="7">
        <v>54500</v>
      </c>
      <c r="D406" s="7">
        <v>6001600</v>
      </c>
      <c r="E406" s="9">
        <f>SUM($D$6:D406)/$D$1860</f>
        <v>0.84277742925110533</v>
      </c>
      <c r="F406" s="8" t="s">
        <v>2324</v>
      </c>
    </row>
    <row r="407" spans="1:6" ht="15.75" x14ac:dyDescent="0.25">
      <c r="A407" s="6" t="s">
        <v>48</v>
      </c>
      <c r="B407" s="6" t="s">
        <v>12</v>
      </c>
      <c r="C407" s="7">
        <v>6000000</v>
      </c>
      <c r="D407" s="7">
        <v>6000000</v>
      </c>
      <c r="E407" s="9">
        <f>SUM($D$6:D407)/$D$1860</f>
        <v>0.84327135162369371</v>
      </c>
      <c r="F407" s="8" t="s">
        <v>2324</v>
      </c>
    </row>
    <row r="408" spans="1:6" ht="15.75" x14ac:dyDescent="0.25">
      <c r="A408" s="6" t="s">
        <v>2187</v>
      </c>
      <c r="B408" s="6" t="s">
        <v>565</v>
      </c>
      <c r="C408" s="7">
        <v>45000</v>
      </c>
      <c r="D408" s="7">
        <v>5974000</v>
      </c>
      <c r="E408" s="9">
        <f>SUM($D$6:D408)/$D$1860</f>
        <v>0.84376313366600098</v>
      </c>
      <c r="F408" s="8" t="s">
        <v>2324</v>
      </c>
    </row>
    <row r="409" spans="1:6" ht="15.75" x14ac:dyDescent="0.25">
      <c r="A409" s="6" t="s">
        <v>1729</v>
      </c>
      <c r="B409" s="6" t="s">
        <v>555</v>
      </c>
      <c r="C409" s="7">
        <v>26950</v>
      </c>
      <c r="D409" s="7">
        <v>5973375</v>
      </c>
      <c r="E409" s="9">
        <f>SUM($D$6:D409)/$D$1860</f>
        <v>0.84425486425806096</v>
      </c>
      <c r="F409" s="8" t="s">
        <v>2324</v>
      </c>
    </row>
    <row r="410" spans="1:6" ht="15.75" x14ac:dyDescent="0.25">
      <c r="A410" s="6" t="s">
        <v>101</v>
      </c>
      <c r="B410" s="6" t="s">
        <v>102</v>
      </c>
      <c r="C410" s="7">
        <v>14727</v>
      </c>
      <c r="D410" s="7">
        <v>5964435</v>
      </c>
      <c r="E410" s="9">
        <f>SUM($D$6:D410)/$D$1860</f>
        <v>0.8447458589057858</v>
      </c>
      <c r="F410" s="8" t="s">
        <v>2324</v>
      </c>
    </row>
    <row r="411" spans="1:6" ht="15.75" x14ac:dyDescent="0.25">
      <c r="A411" s="6" t="s">
        <v>285</v>
      </c>
      <c r="B411" s="6" t="s">
        <v>123</v>
      </c>
      <c r="C411" s="7">
        <v>852000</v>
      </c>
      <c r="D411" s="7">
        <v>5964000</v>
      </c>
      <c r="E411" s="9">
        <f>SUM($D$6:D411)/$D$1860</f>
        <v>0.84523681774413872</v>
      </c>
      <c r="F411" s="8" t="s">
        <v>2324</v>
      </c>
    </row>
    <row r="412" spans="1:6" ht="15.75" x14ac:dyDescent="0.25">
      <c r="A412" s="6" t="s">
        <v>159</v>
      </c>
      <c r="B412" s="6" t="s">
        <v>160</v>
      </c>
      <c r="C412" s="7">
        <v>88000</v>
      </c>
      <c r="D412" s="7">
        <v>5935000</v>
      </c>
      <c r="E412" s="9">
        <f>SUM($D$6:D412)/$D$1860</f>
        <v>0.84572538929102403</v>
      </c>
      <c r="F412" s="8" t="s">
        <v>2324</v>
      </c>
    </row>
    <row r="413" spans="1:6" ht="15.75" x14ac:dyDescent="0.25">
      <c r="A413" s="6" t="s">
        <v>2041</v>
      </c>
      <c r="B413" s="6" t="s">
        <v>1681</v>
      </c>
      <c r="C413" s="7">
        <v>80750</v>
      </c>
      <c r="D413" s="7">
        <v>5927712</v>
      </c>
      <c r="E413" s="9">
        <f>SUM($D$6:D413)/$D$1860</f>
        <v>0.84621336088686749</v>
      </c>
      <c r="F413" s="8" t="s">
        <v>2324</v>
      </c>
    </row>
    <row r="414" spans="1:6" ht="15.75" x14ac:dyDescent="0.25">
      <c r="A414" s="6" t="s">
        <v>416</v>
      </c>
      <c r="B414" s="6" t="s">
        <v>417</v>
      </c>
      <c r="C414" s="7">
        <v>79000</v>
      </c>
      <c r="D414" s="7">
        <v>5925000</v>
      </c>
      <c r="E414" s="9">
        <f>SUM($D$6:D414)/$D$1860</f>
        <v>0.84670110922979858</v>
      </c>
      <c r="F414" s="8" t="s">
        <v>2324</v>
      </c>
    </row>
    <row r="415" spans="1:6" ht="15.75" x14ac:dyDescent="0.25">
      <c r="A415" s="6" t="s">
        <v>1735</v>
      </c>
      <c r="B415" s="6" t="s">
        <v>469</v>
      </c>
      <c r="C415" s="7">
        <v>45000</v>
      </c>
      <c r="D415" s="7">
        <v>5850000</v>
      </c>
      <c r="E415" s="9">
        <f>SUM($D$6:D415)/$D$1860</f>
        <v>0.84718268354307225</v>
      </c>
      <c r="F415" s="8" t="s">
        <v>2324</v>
      </c>
    </row>
    <row r="416" spans="1:6" ht="15.75" x14ac:dyDescent="0.25">
      <c r="A416" s="6" t="s">
        <v>561</v>
      </c>
      <c r="B416" s="6" t="s">
        <v>562</v>
      </c>
      <c r="C416" s="7">
        <v>20000</v>
      </c>
      <c r="D416" s="7">
        <v>5800000</v>
      </c>
      <c r="E416" s="9">
        <f>SUM($D$6:D416)/$D$1860</f>
        <v>0.84766014183657434</v>
      </c>
      <c r="F416" s="8" t="s">
        <v>2324</v>
      </c>
    </row>
    <row r="417" spans="1:6" ht="15.75" x14ac:dyDescent="0.25">
      <c r="A417" s="6" t="s">
        <v>2188</v>
      </c>
      <c r="B417" s="6" t="s">
        <v>469</v>
      </c>
      <c r="C417" s="7">
        <v>43000</v>
      </c>
      <c r="D417" s="7">
        <v>5800000</v>
      </c>
      <c r="E417" s="9">
        <f>SUM($D$6:D417)/$D$1860</f>
        <v>0.84813760013007655</v>
      </c>
      <c r="F417" s="8" t="s">
        <v>2324</v>
      </c>
    </row>
    <row r="418" spans="1:6" ht="15.75" x14ac:dyDescent="0.25">
      <c r="A418" s="6" t="s">
        <v>2084</v>
      </c>
      <c r="B418" s="6" t="s">
        <v>2085</v>
      </c>
      <c r="C418" s="7">
        <v>6818</v>
      </c>
      <c r="D418" s="7">
        <v>5795453</v>
      </c>
      <c r="E418" s="9">
        <f>SUM($D$6:D418)/$D$1860</f>
        <v>0.84861468411274055</v>
      </c>
      <c r="F418" s="8" t="s">
        <v>2324</v>
      </c>
    </row>
    <row r="419" spans="1:6" ht="15.75" x14ac:dyDescent="0.25">
      <c r="A419" s="6" t="s">
        <v>1645</v>
      </c>
      <c r="B419" s="6" t="s">
        <v>1646</v>
      </c>
      <c r="C419" s="7">
        <v>25125</v>
      </c>
      <c r="D419" s="7">
        <v>5765275</v>
      </c>
      <c r="E419" s="9">
        <f>SUM($D$6:D419)/$D$1860</f>
        <v>0.84908928383051141</v>
      </c>
      <c r="F419" s="8" t="s">
        <v>2324</v>
      </c>
    </row>
    <row r="420" spans="1:6" ht="15.75" x14ac:dyDescent="0.25">
      <c r="A420" s="6" t="s">
        <v>743</v>
      </c>
      <c r="B420" s="6" t="s">
        <v>437</v>
      </c>
      <c r="C420" s="7">
        <v>120000</v>
      </c>
      <c r="D420" s="7">
        <v>5760000</v>
      </c>
      <c r="E420" s="9">
        <f>SUM($D$6:D420)/$D$1860</f>
        <v>0.84956344930819627</v>
      </c>
      <c r="F420" s="8" t="s">
        <v>2324</v>
      </c>
    </row>
    <row r="421" spans="1:6" ht="15.75" x14ac:dyDescent="0.25">
      <c r="A421" s="6" t="s">
        <v>1326</v>
      </c>
      <c r="B421" s="6" t="s">
        <v>166</v>
      </c>
      <c r="C421" s="7">
        <v>115000</v>
      </c>
      <c r="D421" s="7">
        <v>5750000</v>
      </c>
      <c r="E421" s="9">
        <f>SUM($D$6:D421)/$D$1860</f>
        <v>0.8500367915819268</v>
      </c>
      <c r="F421" s="8" t="s">
        <v>2324</v>
      </c>
    </row>
    <row r="422" spans="1:6" ht="15.75" x14ac:dyDescent="0.25">
      <c r="A422" s="6" t="s">
        <v>2289</v>
      </c>
      <c r="B422" s="6" t="s">
        <v>437</v>
      </c>
      <c r="C422" s="7">
        <v>110250</v>
      </c>
      <c r="D422" s="7">
        <v>5743500</v>
      </c>
      <c r="E422" s="9">
        <f>SUM($D$6:D422)/$D$1860</f>
        <v>0.85050959877308696</v>
      </c>
      <c r="F422" s="8" t="s">
        <v>2324</v>
      </c>
    </row>
    <row r="423" spans="1:6" ht="15.75" x14ac:dyDescent="0.25">
      <c r="A423" s="6" t="s">
        <v>149</v>
      </c>
      <c r="B423" s="6" t="s">
        <v>150</v>
      </c>
      <c r="C423" s="7">
        <v>86800</v>
      </c>
      <c r="D423" s="7">
        <v>5728800</v>
      </c>
      <c r="E423" s="9">
        <f>SUM($D$6:D423)/$D$1860</f>
        <v>0.85098119585443444</v>
      </c>
      <c r="F423" s="8" t="s">
        <v>2324</v>
      </c>
    </row>
    <row r="424" spans="1:6" ht="15.75" x14ac:dyDescent="0.25">
      <c r="A424" s="6" t="s">
        <v>1590</v>
      </c>
      <c r="B424" s="6" t="s">
        <v>1591</v>
      </c>
      <c r="C424" s="7">
        <v>15450</v>
      </c>
      <c r="D424" s="7">
        <v>5716500</v>
      </c>
      <c r="E424" s="9">
        <f>SUM($D$6:D424)/$D$1860</f>
        <v>0.85145178039491798</v>
      </c>
      <c r="F424" s="8" t="s">
        <v>2324</v>
      </c>
    </row>
    <row r="425" spans="1:6" ht="15.75" x14ac:dyDescent="0.25">
      <c r="A425" s="6" t="s">
        <v>2315</v>
      </c>
      <c r="B425" s="6" t="s">
        <v>112</v>
      </c>
      <c r="C425" s="7">
        <v>184091</v>
      </c>
      <c r="D425" s="7">
        <v>5707274</v>
      </c>
      <c r="E425" s="9">
        <f>SUM($D$6:D425)/$D$1860</f>
        <v>0.85192160544743334</v>
      </c>
      <c r="F425" s="8" t="s">
        <v>2324</v>
      </c>
    </row>
    <row r="426" spans="1:6" ht="15.75" x14ac:dyDescent="0.25">
      <c r="A426" s="6" t="s">
        <v>774</v>
      </c>
      <c r="B426" s="6" t="s">
        <v>162</v>
      </c>
      <c r="C426" s="7">
        <v>195000</v>
      </c>
      <c r="D426" s="7">
        <v>5690460</v>
      </c>
      <c r="E426" s="9">
        <f>SUM($D$6:D426)/$D$1860</f>
        <v>0.85239004636481996</v>
      </c>
      <c r="F426" s="8" t="s">
        <v>2324</v>
      </c>
    </row>
    <row r="427" spans="1:6" ht="15.75" x14ac:dyDescent="0.25">
      <c r="A427" s="6" t="s">
        <v>1540</v>
      </c>
      <c r="B427" s="6" t="s">
        <v>166</v>
      </c>
      <c r="C427" s="7">
        <v>107500</v>
      </c>
      <c r="D427" s="7">
        <v>5637500</v>
      </c>
      <c r="E427" s="9">
        <f>SUM($D$6:D427)/$D$1860</f>
        <v>0.85285412759406443</v>
      </c>
      <c r="F427" s="8" t="s">
        <v>2324</v>
      </c>
    </row>
    <row r="428" spans="1:6" ht="15.75" x14ac:dyDescent="0.25">
      <c r="A428" s="6" t="s">
        <v>1235</v>
      </c>
      <c r="B428" s="6" t="s">
        <v>1216</v>
      </c>
      <c r="C428" s="7">
        <v>27500</v>
      </c>
      <c r="D428" s="7">
        <v>5609352</v>
      </c>
      <c r="E428" s="9">
        <f>SUM($D$6:D428)/$D$1860</f>
        <v>0.85331589166881838</v>
      </c>
      <c r="F428" s="8" t="s">
        <v>2324</v>
      </c>
    </row>
    <row r="429" spans="1:6" ht="15.75" x14ac:dyDescent="0.25">
      <c r="A429" s="6" t="s">
        <v>1815</v>
      </c>
      <c r="B429" s="6" t="s">
        <v>1429</v>
      </c>
      <c r="C429" s="7">
        <v>25000</v>
      </c>
      <c r="D429" s="7">
        <v>5600000</v>
      </c>
      <c r="E429" s="9">
        <f>SUM($D$6:D429)/$D$1860</f>
        <v>0.85377688588323419</v>
      </c>
      <c r="F429" s="8" t="s">
        <v>2324</v>
      </c>
    </row>
    <row r="430" spans="1:6" ht="15.75" x14ac:dyDescent="0.25">
      <c r="A430" s="6" t="s">
        <v>366</v>
      </c>
      <c r="B430" s="6" t="s">
        <v>367</v>
      </c>
      <c r="C430" s="7">
        <v>19000</v>
      </c>
      <c r="D430" s="7">
        <v>5578900</v>
      </c>
      <c r="E430" s="9">
        <f>SUM($D$6:D430)/$D$1860</f>
        <v>0.85423614313730645</v>
      </c>
      <c r="F430" s="8" t="s">
        <v>2324</v>
      </c>
    </row>
    <row r="431" spans="1:6" ht="15.75" x14ac:dyDescent="0.25">
      <c r="A431" s="6" t="s">
        <v>442</v>
      </c>
      <c r="B431" s="6" t="s">
        <v>140</v>
      </c>
      <c r="C431" s="7">
        <v>212063</v>
      </c>
      <c r="D431" s="7">
        <v>5556047</v>
      </c>
      <c r="E431" s="9">
        <f>SUM($D$6:D431)/$D$1860</f>
        <v>0.85469351912338187</v>
      </c>
      <c r="F431" s="8" t="s">
        <v>2324</v>
      </c>
    </row>
    <row r="432" spans="1:6" ht="15.75" x14ac:dyDescent="0.25">
      <c r="A432" s="6" t="s">
        <v>1123</v>
      </c>
      <c r="B432" s="6" t="s">
        <v>1026</v>
      </c>
      <c r="C432" s="7">
        <v>32455</v>
      </c>
      <c r="D432" s="7">
        <v>5555115</v>
      </c>
      <c r="E432" s="9">
        <f>SUM($D$6:D432)/$D$1860</f>
        <v>0.85515081838684881</v>
      </c>
      <c r="F432" s="8" t="s">
        <v>2324</v>
      </c>
    </row>
    <row r="433" spans="1:6" ht="15.75" x14ac:dyDescent="0.25">
      <c r="A433" s="6" t="s">
        <v>912</v>
      </c>
      <c r="B433" s="6" t="s">
        <v>913</v>
      </c>
      <c r="C433" s="7">
        <v>38545</v>
      </c>
      <c r="D433" s="7">
        <v>5531279</v>
      </c>
      <c r="E433" s="9">
        <f>SUM($D$6:D433)/$D$1860</f>
        <v>0.8556061554613702</v>
      </c>
      <c r="F433" s="8" t="s">
        <v>2324</v>
      </c>
    </row>
    <row r="434" spans="1:6" ht="15.75" x14ac:dyDescent="0.25">
      <c r="A434" s="6" t="s">
        <v>793</v>
      </c>
      <c r="B434" s="6" t="s">
        <v>794</v>
      </c>
      <c r="C434" s="7">
        <v>57304</v>
      </c>
      <c r="D434" s="7">
        <v>5408203</v>
      </c>
      <c r="E434" s="9">
        <f>SUM($D$6:D434)/$D$1860</f>
        <v>0.8560513608709035</v>
      </c>
      <c r="F434" s="8" t="s">
        <v>2324</v>
      </c>
    </row>
    <row r="435" spans="1:6" ht="15.75" x14ac:dyDescent="0.25">
      <c r="A435" s="6" t="s">
        <v>755</v>
      </c>
      <c r="B435" s="6" t="s">
        <v>104</v>
      </c>
      <c r="C435" s="7">
        <v>300000</v>
      </c>
      <c r="D435" s="7">
        <v>5400000</v>
      </c>
      <c r="E435" s="9">
        <f>SUM($D$6:D435)/$D$1860</f>
        <v>0.85649589100623302</v>
      </c>
      <c r="F435" s="8" t="s">
        <v>2324</v>
      </c>
    </row>
    <row r="436" spans="1:6" ht="15.75" x14ac:dyDescent="0.25">
      <c r="A436" s="6" t="s">
        <v>522</v>
      </c>
      <c r="B436" s="6" t="s">
        <v>523</v>
      </c>
      <c r="C436" s="7">
        <v>41000</v>
      </c>
      <c r="D436" s="7">
        <v>5339630</v>
      </c>
      <c r="E436" s="9">
        <f>SUM($D$6:D436)/$D$1860</f>
        <v>0.8569354514592904</v>
      </c>
      <c r="F436" s="8" t="s">
        <v>2324</v>
      </c>
    </row>
    <row r="437" spans="1:6" ht="15.75" x14ac:dyDescent="0.25">
      <c r="A437" s="6" t="s">
        <v>771</v>
      </c>
      <c r="B437" s="6" t="s">
        <v>772</v>
      </c>
      <c r="C437" s="7">
        <v>325640</v>
      </c>
      <c r="D437" s="7">
        <v>5323405</v>
      </c>
      <c r="E437" s="9">
        <f>SUM($D$6:D437)/$D$1860</f>
        <v>0.85737367626393191</v>
      </c>
      <c r="F437" s="8" t="s">
        <v>2324</v>
      </c>
    </row>
    <row r="438" spans="1:6" ht="15.75" x14ac:dyDescent="0.25">
      <c r="A438" s="6" t="s">
        <v>924</v>
      </c>
      <c r="B438" s="6" t="s">
        <v>757</v>
      </c>
      <c r="C438" s="7">
        <v>147636</v>
      </c>
      <c r="D438" s="7">
        <v>5314896</v>
      </c>
      <c r="E438" s="9">
        <f>SUM($D$6:D438)/$D$1860</f>
        <v>0.85781120060432869</v>
      </c>
      <c r="F438" s="8" t="s">
        <v>2324</v>
      </c>
    </row>
    <row r="439" spans="1:6" ht="15.75" x14ac:dyDescent="0.25">
      <c r="A439" s="6" t="s">
        <v>1547</v>
      </c>
      <c r="B439" s="6" t="s">
        <v>1392</v>
      </c>
      <c r="C439" s="7">
        <v>42500</v>
      </c>
      <c r="D439" s="7">
        <v>5270000</v>
      </c>
      <c r="E439" s="9">
        <f>SUM($D$6:D439)/$D$1860</f>
        <v>0.85824502908825218</v>
      </c>
      <c r="F439" s="8" t="s">
        <v>2324</v>
      </c>
    </row>
    <row r="440" spans="1:6" ht="15.75" x14ac:dyDescent="0.25">
      <c r="A440" s="6" t="s">
        <v>491</v>
      </c>
      <c r="B440" s="6" t="s">
        <v>340</v>
      </c>
      <c r="C440" s="7">
        <v>277000</v>
      </c>
      <c r="D440" s="7">
        <v>5263000</v>
      </c>
      <c r="E440" s="9">
        <f>SUM($D$6:D440)/$D$1860</f>
        <v>0.8586782813294076</v>
      </c>
      <c r="F440" s="8" t="s">
        <v>2324</v>
      </c>
    </row>
    <row r="441" spans="1:6" ht="15.75" x14ac:dyDescent="0.25">
      <c r="A441" s="6" t="s">
        <v>1460</v>
      </c>
      <c r="B441" s="6" t="s">
        <v>397</v>
      </c>
      <c r="C441" s="7">
        <v>72000</v>
      </c>
      <c r="D441" s="7">
        <v>5256000</v>
      </c>
      <c r="E441" s="9">
        <f>SUM($D$6:D441)/$D$1860</f>
        <v>0.85911095732779497</v>
      </c>
      <c r="F441" s="8" t="s">
        <v>2324</v>
      </c>
    </row>
    <row r="442" spans="1:6" ht="15.75" x14ac:dyDescent="0.25">
      <c r="A442" s="6" t="s">
        <v>1455</v>
      </c>
      <c r="B442" s="6" t="s">
        <v>112</v>
      </c>
      <c r="C442" s="7">
        <v>175000</v>
      </c>
      <c r="D442" s="7">
        <v>5250000</v>
      </c>
      <c r="E442" s="9">
        <f>SUM($D$6:D442)/$D$1860</f>
        <v>0.85954313940380989</v>
      </c>
      <c r="F442" s="8" t="s">
        <v>2324</v>
      </c>
    </row>
    <row r="443" spans="1:6" ht="15.75" x14ac:dyDescent="0.25">
      <c r="A443" s="6" t="s">
        <v>1298</v>
      </c>
      <c r="B443" s="6" t="s">
        <v>1274</v>
      </c>
      <c r="C443" s="7">
        <v>26000</v>
      </c>
      <c r="D443" s="7">
        <v>5233366</v>
      </c>
      <c r="E443" s="9">
        <f>SUM($D$6:D443)/$D$1860</f>
        <v>0.85997395216236716</v>
      </c>
      <c r="F443" s="8" t="s">
        <v>2324</v>
      </c>
    </row>
    <row r="444" spans="1:6" ht="15.75" x14ac:dyDescent="0.25">
      <c r="A444" s="6" t="s">
        <v>1567</v>
      </c>
      <c r="B444" s="6" t="s">
        <v>1568</v>
      </c>
      <c r="C444" s="7">
        <v>8000</v>
      </c>
      <c r="D444" s="7">
        <v>5200000</v>
      </c>
      <c r="E444" s="9">
        <f>SUM($D$6:D444)/$D$1860</f>
        <v>0.8604020182186104</v>
      </c>
      <c r="F444" s="8" t="s">
        <v>2324</v>
      </c>
    </row>
    <row r="445" spans="1:6" ht="15.75" x14ac:dyDescent="0.25">
      <c r="A445" s="6" t="s">
        <v>525</v>
      </c>
      <c r="B445" s="6" t="s">
        <v>146</v>
      </c>
      <c r="C445" s="7">
        <v>86364</v>
      </c>
      <c r="D445" s="7">
        <v>5181840</v>
      </c>
      <c r="E445" s="9">
        <f>SUM($D$6:D445)/$D$1860</f>
        <v>0.86082858933647266</v>
      </c>
      <c r="F445" s="8" t="s">
        <v>2324</v>
      </c>
    </row>
    <row r="446" spans="1:6" ht="15.75" x14ac:dyDescent="0.25">
      <c r="A446" s="6" t="s">
        <v>1938</v>
      </c>
      <c r="B446" s="6" t="s">
        <v>14</v>
      </c>
      <c r="C446" s="7">
        <v>1295000</v>
      </c>
      <c r="D446" s="7">
        <v>5180000</v>
      </c>
      <c r="E446" s="9">
        <f>SUM($D$6:D446)/$D$1860</f>
        <v>0.86125500898480734</v>
      </c>
      <c r="F446" s="8" t="s">
        <v>2324</v>
      </c>
    </row>
    <row r="447" spans="1:6" ht="15.75" x14ac:dyDescent="0.25">
      <c r="A447" s="6" t="s">
        <v>28</v>
      </c>
      <c r="B447" s="6" t="s">
        <v>14</v>
      </c>
      <c r="C447" s="7">
        <v>925000</v>
      </c>
      <c r="D447" s="7">
        <v>5125000</v>
      </c>
      <c r="E447" s="9">
        <f>SUM($D$6:D447)/$D$1860</f>
        <v>0.86167690101139316</v>
      </c>
      <c r="F447" s="8" t="s">
        <v>2324</v>
      </c>
    </row>
    <row r="448" spans="1:6" ht="15.75" x14ac:dyDescent="0.25">
      <c r="A448" s="6" t="s">
        <v>39</v>
      </c>
      <c r="B448" s="6" t="s">
        <v>14</v>
      </c>
      <c r="C448" s="7">
        <v>1363636</v>
      </c>
      <c r="D448" s="7">
        <v>5113636</v>
      </c>
      <c r="E448" s="9">
        <f>SUM($D$6:D448)/$D$1860</f>
        <v>0.86209785754900548</v>
      </c>
      <c r="F448" s="8" t="s">
        <v>2324</v>
      </c>
    </row>
    <row r="449" spans="1:6" ht="15.75" x14ac:dyDescent="0.25">
      <c r="A449" s="6" t="s">
        <v>1720</v>
      </c>
      <c r="B449" s="6" t="s">
        <v>1721</v>
      </c>
      <c r="C449" s="7">
        <v>47635</v>
      </c>
      <c r="D449" s="7">
        <v>5096945</v>
      </c>
      <c r="E449" s="9">
        <f>SUM($D$6:D449)/$D$1860</f>
        <v>0.86251744007689757</v>
      </c>
      <c r="F449" s="8" t="s">
        <v>2324</v>
      </c>
    </row>
    <row r="450" spans="1:6" ht="15.75" x14ac:dyDescent="0.25">
      <c r="A450" s="6" t="s">
        <v>105</v>
      </c>
      <c r="B450" s="6" t="s">
        <v>106</v>
      </c>
      <c r="C450" s="7">
        <v>53000</v>
      </c>
      <c r="D450" s="7">
        <v>5088000</v>
      </c>
      <c r="E450" s="9">
        <f>SUM($D$6:D450)/$D$1860</f>
        <v>0.86293628624885255</v>
      </c>
      <c r="F450" s="8" t="s">
        <v>2324</v>
      </c>
    </row>
    <row r="451" spans="1:6" ht="15.75" x14ac:dyDescent="0.25">
      <c r="A451" s="6" t="s">
        <v>55</v>
      </c>
      <c r="B451" s="6" t="s">
        <v>3</v>
      </c>
      <c r="C451" s="7">
        <v>1700000</v>
      </c>
      <c r="D451" s="7">
        <v>5050000</v>
      </c>
      <c r="E451" s="9">
        <f>SUM($D$6:D451)/$D$1860</f>
        <v>0.86335200424578107</v>
      </c>
      <c r="F451" s="8" t="s">
        <v>2324</v>
      </c>
    </row>
    <row r="452" spans="1:6" ht="15.75" x14ac:dyDescent="0.25">
      <c r="A452" s="6" t="s">
        <v>854</v>
      </c>
      <c r="B452" s="6" t="s">
        <v>192</v>
      </c>
      <c r="C452" s="7">
        <v>173800</v>
      </c>
      <c r="D452" s="7">
        <v>5040200</v>
      </c>
      <c r="E452" s="9">
        <f>SUM($D$6:D452)/$D$1860</f>
        <v>0.86376691550283446</v>
      </c>
      <c r="F452" s="8" t="s">
        <v>2324</v>
      </c>
    </row>
    <row r="453" spans="1:6" ht="15.75" x14ac:dyDescent="0.25">
      <c r="A453" s="6" t="s">
        <v>1327</v>
      </c>
      <c r="B453" s="6" t="s">
        <v>44</v>
      </c>
      <c r="C453" s="7">
        <v>382200</v>
      </c>
      <c r="D453" s="7">
        <v>5037000</v>
      </c>
      <c r="E453" s="9">
        <f>SUM($D$6:D453)/$D$1860</f>
        <v>0.86418156333462237</v>
      </c>
      <c r="F453" s="8" t="s">
        <v>2324</v>
      </c>
    </row>
    <row r="454" spans="1:6" ht="15.75" x14ac:dyDescent="0.25">
      <c r="A454" s="6" t="s">
        <v>539</v>
      </c>
      <c r="B454" s="6" t="s">
        <v>540</v>
      </c>
      <c r="C454" s="7">
        <v>110000</v>
      </c>
      <c r="D454" s="7">
        <v>5026200</v>
      </c>
      <c r="E454" s="9">
        <f>SUM($D$6:D454)/$D$1860</f>
        <v>0.86459532210613965</v>
      </c>
      <c r="F454" s="8" t="s">
        <v>2324</v>
      </c>
    </row>
    <row r="455" spans="1:6" ht="15.75" x14ac:dyDescent="0.25">
      <c r="A455" s="6" t="s">
        <v>1664</v>
      </c>
      <c r="B455" s="6" t="s">
        <v>84</v>
      </c>
      <c r="C455" s="7">
        <v>35875</v>
      </c>
      <c r="D455" s="7">
        <v>5022500</v>
      </c>
      <c r="E455" s="9">
        <f>SUM($D$6:D455)/$D$1860</f>
        <v>0.86500877629219386</v>
      </c>
      <c r="F455" s="8" t="s">
        <v>2324</v>
      </c>
    </row>
    <row r="456" spans="1:6" ht="15.75" x14ac:dyDescent="0.25">
      <c r="A456" s="6" t="s">
        <v>1688</v>
      </c>
      <c r="B456" s="6" t="s">
        <v>1258</v>
      </c>
      <c r="C456" s="7">
        <v>18750</v>
      </c>
      <c r="D456" s="7">
        <v>5010000</v>
      </c>
      <c r="E456" s="9">
        <f>SUM($D$6:D456)/$D$1860</f>
        <v>0.86542120147330526</v>
      </c>
      <c r="F456" s="8" t="s">
        <v>2324</v>
      </c>
    </row>
    <row r="457" spans="1:6" ht="15.75" x14ac:dyDescent="0.25">
      <c r="A457" s="6" t="s">
        <v>1074</v>
      </c>
      <c r="B457" s="6" t="s">
        <v>881</v>
      </c>
      <c r="C457" s="7">
        <v>50000</v>
      </c>
      <c r="D457" s="7">
        <v>5000000</v>
      </c>
      <c r="E457" s="9">
        <f>SUM($D$6:D457)/$D$1860</f>
        <v>0.86583280345046221</v>
      </c>
      <c r="F457" s="8" t="s">
        <v>2324</v>
      </c>
    </row>
    <row r="458" spans="1:6" ht="15.75" x14ac:dyDescent="0.25">
      <c r="A458" s="6" t="s">
        <v>2297</v>
      </c>
      <c r="B458" s="6" t="s">
        <v>12</v>
      </c>
      <c r="C458" s="7">
        <v>5000000</v>
      </c>
      <c r="D458" s="7">
        <v>5000000</v>
      </c>
      <c r="E458" s="9">
        <f>SUM($D$6:D458)/$D$1860</f>
        <v>0.86624440542761916</v>
      </c>
      <c r="F458" s="8" t="s">
        <v>2324</v>
      </c>
    </row>
    <row r="459" spans="1:6" ht="15.75" x14ac:dyDescent="0.25">
      <c r="A459" s="6" t="s">
        <v>443</v>
      </c>
      <c r="B459" s="6" t="s">
        <v>444</v>
      </c>
      <c r="C459" s="7">
        <v>54545</v>
      </c>
      <c r="D459" s="7">
        <v>4998595</v>
      </c>
      <c r="E459" s="9">
        <f>SUM($D$6:D459)/$D$1860</f>
        <v>0.86665589174462065</v>
      </c>
      <c r="F459" s="8" t="s">
        <v>2324</v>
      </c>
    </row>
    <row r="460" spans="1:6" ht="15.75" x14ac:dyDescent="0.25">
      <c r="A460" s="6" t="s">
        <v>1431</v>
      </c>
      <c r="B460" s="6" t="s">
        <v>550</v>
      </c>
      <c r="C460" s="7">
        <v>122103</v>
      </c>
      <c r="D460" s="7">
        <v>4981270</v>
      </c>
      <c r="E460" s="9">
        <f>SUM($D$6:D460)/$D$1860</f>
        <v>0.86706595186077118</v>
      </c>
      <c r="F460" s="8" t="s">
        <v>2324</v>
      </c>
    </row>
    <row r="461" spans="1:6" ht="15.75" x14ac:dyDescent="0.25">
      <c r="A461" s="6" t="s">
        <v>2275</v>
      </c>
      <c r="B461" s="6" t="s">
        <v>104</v>
      </c>
      <c r="C461" s="7">
        <v>250000</v>
      </c>
      <c r="D461" s="7">
        <v>4940000</v>
      </c>
      <c r="E461" s="9">
        <f>SUM($D$6:D461)/$D$1860</f>
        <v>0.86747261461420233</v>
      </c>
      <c r="F461" s="8" t="s">
        <v>2324</v>
      </c>
    </row>
    <row r="462" spans="1:6" ht="15.75" x14ac:dyDescent="0.25">
      <c r="A462" s="6" t="s">
        <v>130</v>
      </c>
      <c r="B462" s="6" t="s">
        <v>131</v>
      </c>
      <c r="C462" s="7">
        <v>208300</v>
      </c>
      <c r="D462" s="7">
        <v>4927000</v>
      </c>
      <c r="E462" s="9">
        <f>SUM($D$6:D462)/$D$1860</f>
        <v>0.86787820720249287</v>
      </c>
      <c r="F462" s="8" t="s">
        <v>2324</v>
      </c>
    </row>
    <row r="463" spans="1:6" ht="15.75" x14ac:dyDescent="0.25">
      <c r="A463" s="6" t="s">
        <v>2040</v>
      </c>
      <c r="B463" s="6" t="s">
        <v>1127</v>
      </c>
      <c r="C463" s="7">
        <v>61500</v>
      </c>
      <c r="D463" s="7">
        <v>4914942</v>
      </c>
      <c r="E463" s="9">
        <f>SUM($D$6:D463)/$D$1860</f>
        <v>0.86828280717145523</v>
      </c>
      <c r="F463" s="8" t="s">
        <v>2324</v>
      </c>
    </row>
    <row r="464" spans="1:6" ht="15.75" x14ac:dyDescent="0.25">
      <c r="A464" s="6" t="s">
        <v>426</v>
      </c>
      <c r="B464" s="6" t="s">
        <v>427</v>
      </c>
      <c r="C464" s="7">
        <v>226657</v>
      </c>
      <c r="D464" s="7">
        <v>4896925</v>
      </c>
      <c r="E464" s="9">
        <f>SUM($D$6:D464)/$D$1860</f>
        <v>0.86868592397385314</v>
      </c>
      <c r="F464" s="8" t="s">
        <v>2324</v>
      </c>
    </row>
    <row r="465" spans="1:6" ht="15.75" x14ac:dyDescent="0.25">
      <c r="A465" s="6" t="s">
        <v>948</v>
      </c>
      <c r="B465" s="6" t="s">
        <v>949</v>
      </c>
      <c r="C465" s="7">
        <v>95455</v>
      </c>
      <c r="D465" s="7">
        <v>4868205</v>
      </c>
      <c r="E465" s="9">
        <f>SUM($D$6:D465)/$D$1860</f>
        <v>0.86908667653449423</v>
      </c>
      <c r="F465" s="8" t="s">
        <v>2324</v>
      </c>
    </row>
    <row r="466" spans="1:6" ht="15.75" x14ac:dyDescent="0.25">
      <c r="A466" s="6" t="s">
        <v>2261</v>
      </c>
      <c r="B466" s="6" t="s">
        <v>82</v>
      </c>
      <c r="C466" s="7">
        <v>608000</v>
      </c>
      <c r="D466" s="7">
        <v>4864000</v>
      </c>
      <c r="E466" s="9">
        <f>SUM($D$6:D466)/$D$1860</f>
        <v>0.86948708293787258</v>
      </c>
      <c r="F466" s="8" t="s">
        <v>2324</v>
      </c>
    </row>
    <row r="467" spans="1:6" ht="15.75" x14ac:dyDescent="0.25">
      <c r="A467" s="6" t="s">
        <v>984</v>
      </c>
      <c r="B467" s="6" t="s">
        <v>84</v>
      </c>
      <c r="C467" s="7">
        <v>34545</v>
      </c>
      <c r="D467" s="7">
        <v>4836300</v>
      </c>
      <c r="E467" s="9">
        <f>SUM($D$6:D467)/$D$1860</f>
        <v>0.8698852090662974</v>
      </c>
      <c r="F467" s="8" t="s">
        <v>2324</v>
      </c>
    </row>
    <row r="468" spans="1:6" ht="15.75" x14ac:dyDescent="0.25">
      <c r="A468" s="6" t="s">
        <v>1830</v>
      </c>
      <c r="B468" s="6" t="s">
        <v>1281</v>
      </c>
      <c r="C468" s="7">
        <v>26000</v>
      </c>
      <c r="D468" s="7">
        <v>4836000</v>
      </c>
      <c r="E468" s="9">
        <f>SUM($D$6:D468)/$D$1860</f>
        <v>0.87028331049860375</v>
      </c>
      <c r="F468" s="8" t="s">
        <v>2324</v>
      </c>
    </row>
    <row r="469" spans="1:6" ht="15.75" x14ac:dyDescent="0.25">
      <c r="A469" s="6" t="s">
        <v>1013</v>
      </c>
      <c r="B469" s="6" t="s">
        <v>104</v>
      </c>
      <c r="C469" s="7">
        <v>268091</v>
      </c>
      <c r="D469" s="7">
        <v>4825638</v>
      </c>
      <c r="E469" s="9">
        <f>SUM($D$6:D469)/$D$1860</f>
        <v>0.87068055892697249</v>
      </c>
      <c r="F469" s="8" t="s">
        <v>2324</v>
      </c>
    </row>
    <row r="470" spans="1:6" ht="15.75" x14ac:dyDescent="0.25">
      <c r="A470" s="6" t="s">
        <v>1243</v>
      </c>
      <c r="B470" s="6" t="s">
        <v>1244</v>
      </c>
      <c r="C470" s="7">
        <v>18000</v>
      </c>
      <c r="D470" s="7">
        <v>4824000</v>
      </c>
      <c r="E470" s="9">
        <f>SUM($D$6:D470)/$D$1860</f>
        <v>0.87107767251453361</v>
      </c>
      <c r="F470" s="8" t="s">
        <v>2324</v>
      </c>
    </row>
    <row r="471" spans="1:6" ht="15.75" x14ac:dyDescent="0.25">
      <c r="A471" s="6" t="s">
        <v>1452</v>
      </c>
      <c r="B471" s="6" t="s">
        <v>100</v>
      </c>
      <c r="C471" s="7">
        <v>60000</v>
      </c>
      <c r="D471" s="7">
        <v>4800000</v>
      </c>
      <c r="E471" s="9">
        <f>SUM($D$6:D471)/$D$1860</f>
        <v>0.87147281041260427</v>
      </c>
      <c r="F471" s="8" t="s">
        <v>2324</v>
      </c>
    </row>
    <row r="472" spans="1:6" ht="15.75" x14ac:dyDescent="0.25">
      <c r="A472" s="6" t="s">
        <v>1557</v>
      </c>
      <c r="B472" s="6" t="s">
        <v>20</v>
      </c>
      <c r="C472" s="7">
        <v>2396100</v>
      </c>
      <c r="D472" s="7">
        <v>4792200</v>
      </c>
      <c r="E472" s="9">
        <f>SUM($D$6:D472)/$D$1860</f>
        <v>0.87186730621159059</v>
      </c>
      <c r="F472" s="8" t="s">
        <v>2324</v>
      </c>
    </row>
    <row r="473" spans="1:6" ht="15.75" x14ac:dyDescent="0.25">
      <c r="A473" s="6" t="s">
        <v>2270</v>
      </c>
      <c r="B473" s="6" t="s">
        <v>3</v>
      </c>
      <c r="C473" s="7">
        <v>1589000</v>
      </c>
      <c r="D473" s="7">
        <v>4767000</v>
      </c>
      <c r="E473" s="9">
        <f>SUM($D$6:D473)/$D$1860</f>
        <v>0.87225972753661207</v>
      </c>
      <c r="F473" s="8" t="s">
        <v>2324</v>
      </c>
    </row>
    <row r="474" spans="1:6" ht="15.75" x14ac:dyDescent="0.25">
      <c r="A474" s="6" t="s">
        <v>1023</v>
      </c>
      <c r="B474" s="6" t="s">
        <v>1024</v>
      </c>
      <c r="C474" s="7">
        <v>103182</v>
      </c>
      <c r="D474" s="7">
        <v>4746372</v>
      </c>
      <c r="E474" s="9">
        <f>SUM($D$6:D474)/$D$1860</f>
        <v>0.87265045075651659</v>
      </c>
      <c r="F474" s="8" t="s">
        <v>2324</v>
      </c>
    </row>
    <row r="475" spans="1:6" ht="15.75" x14ac:dyDescent="0.25">
      <c r="A475" s="6" t="s">
        <v>986</v>
      </c>
      <c r="B475" s="6" t="s">
        <v>528</v>
      </c>
      <c r="C475" s="7">
        <v>39711</v>
      </c>
      <c r="D475" s="7">
        <v>4745583</v>
      </c>
      <c r="E475" s="9">
        <f>SUM($D$6:D475)/$D$1860</f>
        <v>0.87304110902562915</v>
      </c>
      <c r="F475" s="8" t="s">
        <v>2324</v>
      </c>
    </row>
    <row r="476" spans="1:6" ht="15.75" x14ac:dyDescent="0.25">
      <c r="A476" s="6" t="s">
        <v>1742</v>
      </c>
      <c r="B476" s="6" t="s">
        <v>1743</v>
      </c>
      <c r="C476" s="7">
        <v>37000</v>
      </c>
      <c r="D476" s="7">
        <v>4735000</v>
      </c>
      <c r="E476" s="9">
        <f>SUM($D$6:D476)/$D$1860</f>
        <v>0.87343089609799685</v>
      </c>
      <c r="F476" s="8" t="s">
        <v>2324</v>
      </c>
    </row>
    <row r="477" spans="1:6" ht="15.75" x14ac:dyDescent="0.25">
      <c r="A477" s="6" t="s">
        <v>428</v>
      </c>
      <c r="B477" s="6" t="s">
        <v>429</v>
      </c>
      <c r="C477" s="7">
        <v>93200</v>
      </c>
      <c r="D477" s="7">
        <v>4713200</v>
      </c>
      <c r="E477" s="9">
        <f>SUM($D$6:D477)/$D$1860</f>
        <v>0.87381888858574408</v>
      </c>
      <c r="F477" s="8" t="s">
        <v>2324</v>
      </c>
    </row>
    <row r="478" spans="1:6" ht="15.75" x14ac:dyDescent="0.25">
      <c r="A478" s="6" t="s">
        <v>1467</v>
      </c>
      <c r="B478" s="6" t="s">
        <v>25</v>
      </c>
      <c r="C478" s="7">
        <v>230165</v>
      </c>
      <c r="D478" s="7">
        <v>4689325</v>
      </c>
      <c r="E478" s="9">
        <f>SUM($D$6:D478)/$D$1860</f>
        <v>0.87420491567405045</v>
      </c>
      <c r="F478" s="8" t="s">
        <v>2324</v>
      </c>
    </row>
    <row r="479" spans="1:6" ht="15.75" x14ac:dyDescent="0.25">
      <c r="A479" s="6" t="s">
        <v>1860</v>
      </c>
      <c r="B479" s="6" t="s">
        <v>1861</v>
      </c>
      <c r="C479" s="7">
        <v>64400</v>
      </c>
      <c r="D479" s="7">
        <v>4674299</v>
      </c>
      <c r="E479" s="9">
        <f>SUM($D$6:D479)/$D$1860</f>
        <v>0.87458970581609508</v>
      </c>
      <c r="F479" s="8" t="s">
        <v>2324</v>
      </c>
    </row>
    <row r="480" spans="1:6" ht="15.75" x14ac:dyDescent="0.25">
      <c r="A480" s="6" t="s">
        <v>13</v>
      </c>
      <c r="B480" s="6" t="s">
        <v>14</v>
      </c>
      <c r="C480" s="7">
        <v>1363636</v>
      </c>
      <c r="D480" s="7">
        <v>4663636</v>
      </c>
      <c r="E480" s="9">
        <f>SUM($D$6:D480)/$D$1860</f>
        <v>0.87497361817576313</v>
      </c>
      <c r="F480" s="8" t="s">
        <v>2324</v>
      </c>
    </row>
    <row r="481" spans="1:6" ht="15.75" x14ac:dyDescent="0.25">
      <c r="A481" s="6" t="s">
        <v>414</v>
      </c>
      <c r="B481" s="6" t="s">
        <v>415</v>
      </c>
      <c r="C481" s="7">
        <v>245000</v>
      </c>
      <c r="D481" s="7">
        <v>4657000</v>
      </c>
      <c r="E481" s="9">
        <f>SUM($D$6:D481)/$D$1860</f>
        <v>0.87535698425728725</v>
      </c>
      <c r="F481" s="8" t="s">
        <v>2324</v>
      </c>
    </row>
    <row r="482" spans="1:6" ht="15.75" x14ac:dyDescent="0.25">
      <c r="A482" s="6" t="s">
        <v>1181</v>
      </c>
      <c r="B482" s="6" t="s">
        <v>1176</v>
      </c>
      <c r="C482" s="7">
        <v>50500</v>
      </c>
      <c r="D482" s="7">
        <v>4646000</v>
      </c>
      <c r="E482" s="9">
        <f>SUM($D$6:D482)/$D$1860</f>
        <v>0.87573944481446153</v>
      </c>
      <c r="F482" s="8" t="s">
        <v>2324</v>
      </c>
    </row>
    <row r="483" spans="1:6" ht="15.75" x14ac:dyDescent="0.25">
      <c r="A483" s="6" t="s">
        <v>901</v>
      </c>
      <c r="B483" s="6" t="s">
        <v>162</v>
      </c>
      <c r="C483" s="7">
        <v>139800</v>
      </c>
      <c r="D483" s="7">
        <v>4639800</v>
      </c>
      <c r="E483" s="9">
        <f>SUM($D$6:D483)/$D$1860</f>
        <v>0.87612139498518415</v>
      </c>
      <c r="F483" s="8" t="s">
        <v>2324</v>
      </c>
    </row>
    <row r="484" spans="1:6" ht="15.75" x14ac:dyDescent="0.25">
      <c r="A484" s="6" t="s">
        <v>383</v>
      </c>
      <c r="B484" s="6" t="s">
        <v>146</v>
      </c>
      <c r="C484" s="7">
        <v>77000</v>
      </c>
      <c r="D484" s="7">
        <v>4620000</v>
      </c>
      <c r="E484" s="9">
        <f>SUM($D$6:D484)/$D$1860</f>
        <v>0.8765017152120772</v>
      </c>
      <c r="F484" s="8" t="s">
        <v>2324</v>
      </c>
    </row>
    <row r="485" spans="1:6" ht="15.75" x14ac:dyDescent="0.25">
      <c r="A485" s="6" t="s">
        <v>253</v>
      </c>
      <c r="B485" s="6" t="s">
        <v>104</v>
      </c>
      <c r="C485" s="7">
        <v>256000</v>
      </c>
      <c r="D485" s="7">
        <v>4608000</v>
      </c>
      <c r="E485" s="9">
        <f>SUM($D$6:D485)/$D$1860</f>
        <v>0.87688104759422503</v>
      </c>
      <c r="F485" s="8" t="s">
        <v>2324</v>
      </c>
    </row>
    <row r="486" spans="1:6" ht="15.75" x14ac:dyDescent="0.25">
      <c r="A486" s="6" t="s">
        <v>176</v>
      </c>
      <c r="B486" s="6" t="s">
        <v>177</v>
      </c>
      <c r="C486" s="7">
        <v>65000</v>
      </c>
      <c r="D486" s="7">
        <v>4600000</v>
      </c>
      <c r="E486" s="9">
        <f>SUM($D$6:D486)/$D$1860</f>
        <v>0.87725972141320951</v>
      </c>
      <c r="F486" s="8" t="s">
        <v>2324</v>
      </c>
    </row>
    <row r="487" spans="1:6" ht="15.75" x14ac:dyDescent="0.25">
      <c r="A487" s="6" t="s">
        <v>521</v>
      </c>
      <c r="B487" s="6" t="s">
        <v>340</v>
      </c>
      <c r="C487" s="7">
        <v>238500</v>
      </c>
      <c r="D487" s="7">
        <v>4570500</v>
      </c>
      <c r="E487" s="9">
        <f>SUM($D$6:D487)/$D$1860</f>
        <v>0.87763596678052869</v>
      </c>
      <c r="F487" s="8" t="s">
        <v>2324</v>
      </c>
    </row>
    <row r="488" spans="1:6" ht="15.75" x14ac:dyDescent="0.25">
      <c r="A488" s="6" t="s">
        <v>1657</v>
      </c>
      <c r="B488" s="6" t="s">
        <v>1372</v>
      </c>
      <c r="C488" s="7">
        <v>22625</v>
      </c>
      <c r="D488" s="7">
        <v>4570181</v>
      </c>
      <c r="E488" s="9">
        <f>SUM($D$6:D488)/$D$1860</f>
        <v>0.87801218588764174</v>
      </c>
      <c r="F488" s="8" t="s">
        <v>2324</v>
      </c>
    </row>
    <row r="489" spans="1:6" ht="15.75" x14ac:dyDescent="0.25">
      <c r="A489" s="6" t="s">
        <v>463</v>
      </c>
      <c r="B489" s="6" t="s">
        <v>464</v>
      </c>
      <c r="C489" s="7">
        <v>18364</v>
      </c>
      <c r="D489" s="7">
        <v>4530371</v>
      </c>
      <c r="E489" s="9">
        <f>SUM($D$6:D489)/$D$1860</f>
        <v>0.87838512781981271</v>
      </c>
      <c r="F489" s="8" t="s">
        <v>2324</v>
      </c>
    </row>
    <row r="490" spans="1:6" ht="15.75" x14ac:dyDescent="0.25">
      <c r="A490" s="6" t="s">
        <v>1667</v>
      </c>
      <c r="B490" s="6" t="s">
        <v>112</v>
      </c>
      <c r="C490" s="7">
        <v>150000</v>
      </c>
      <c r="D490" s="7">
        <v>4500000</v>
      </c>
      <c r="E490" s="9">
        <f>SUM($D$6:D490)/$D$1860</f>
        <v>0.87875556959925405</v>
      </c>
      <c r="F490" s="8" t="s">
        <v>2324</v>
      </c>
    </row>
    <row r="491" spans="1:6" ht="15.75" x14ac:dyDescent="0.25">
      <c r="A491" s="6" t="s">
        <v>222</v>
      </c>
      <c r="B491" s="6" t="s">
        <v>223</v>
      </c>
      <c r="C491" s="7">
        <v>339300</v>
      </c>
      <c r="D491" s="7">
        <v>4480770</v>
      </c>
      <c r="E491" s="9">
        <f>SUM($D$6:D491)/$D$1860</f>
        <v>0.87912442835749116</v>
      </c>
      <c r="F491" s="8" t="s">
        <v>2324</v>
      </c>
    </row>
    <row r="492" spans="1:6" ht="15.75" x14ac:dyDescent="0.25">
      <c r="A492" s="6" t="s">
        <v>553</v>
      </c>
      <c r="B492" s="6" t="s">
        <v>119</v>
      </c>
      <c r="C492" s="7">
        <v>280000</v>
      </c>
      <c r="D492" s="7">
        <v>4480000</v>
      </c>
      <c r="E492" s="9">
        <f>SUM($D$6:D492)/$D$1860</f>
        <v>0.87949322372902383</v>
      </c>
      <c r="F492" s="8" t="s">
        <v>2324</v>
      </c>
    </row>
    <row r="493" spans="1:6" ht="15.75" x14ac:dyDescent="0.25">
      <c r="A493" s="6" t="s">
        <v>1279</v>
      </c>
      <c r="B493" s="6" t="s">
        <v>160</v>
      </c>
      <c r="C493" s="7">
        <v>84700</v>
      </c>
      <c r="D493" s="7">
        <v>4476600</v>
      </c>
      <c r="E493" s="9">
        <f>SUM($D$6:D493)/$D$1860</f>
        <v>0.87986173921121202</v>
      </c>
      <c r="F493" s="8" t="s">
        <v>2324</v>
      </c>
    </row>
    <row r="494" spans="1:6" ht="15.75" x14ac:dyDescent="0.25">
      <c r="A494" s="6" t="s">
        <v>1943</v>
      </c>
      <c r="B494" s="6" t="s">
        <v>3</v>
      </c>
      <c r="C494" s="7">
        <v>1436400</v>
      </c>
      <c r="D494" s="7">
        <v>4466400</v>
      </c>
      <c r="E494" s="9">
        <f>SUM($D$6:D494)/$D$1860</f>
        <v>0.88022941502536689</v>
      </c>
      <c r="F494" s="8" t="s">
        <v>2324</v>
      </c>
    </row>
    <row r="495" spans="1:6" ht="15.75" x14ac:dyDescent="0.25">
      <c r="A495" s="6" t="s">
        <v>446</v>
      </c>
      <c r="B495" s="6" t="s">
        <v>25</v>
      </c>
      <c r="C495" s="7">
        <v>208000</v>
      </c>
      <c r="D495" s="7">
        <v>4466000</v>
      </c>
      <c r="E495" s="9">
        <f>SUM($D$6:D495)/$D$1860</f>
        <v>0.88059705791136345</v>
      </c>
      <c r="F495" s="8" t="s">
        <v>2324</v>
      </c>
    </row>
    <row r="496" spans="1:6" ht="15.75" x14ac:dyDescent="0.25">
      <c r="A496" s="6" t="s">
        <v>1370</v>
      </c>
      <c r="B496" s="6" t="s">
        <v>114</v>
      </c>
      <c r="C496" s="7">
        <v>275000</v>
      </c>
      <c r="D496" s="7">
        <v>4452200</v>
      </c>
      <c r="E496" s="9">
        <f>SUM($D$6:D496)/$D$1860</f>
        <v>0.88096356477590321</v>
      </c>
      <c r="F496" s="8" t="s">
        <v>2324</v>
      </c>
    </row>
    <row r="497" spans="1:6" ht="15.75" x14ac:dyDescent="0.25">
      <c r="A497" s="6" t="s">
        <v>2250</v>
      </c>
      <c r="B497" s="6" t="s">
        <v>123</v>
      </c>
      <c r="C497" s="7">
        <v>0</v>
      </c>
      <c r="D497" s="7">
        <v>4444440</v>
      </c>
      <c r="E497" s="9">
        <f>SUM($D$6:D497)/$D$1860</f>
        <v>0.88132943283417431</v>
      </c>
      <c r="F497" s="8" t="s">
        <v>2324</v>
      </c>
    </row>
    <row r="498" spans="1:6" ht="15.75" x14ac:dyDescent="0.25">
      <c r="A498" s="6" t="s">
        <v>719</v>
      </c>
      <c r="B498" s="6" t="s">
        <v>720</v>
      </c>
      <c r="C498" s="7">
        <v>12606</v>
      </c>
      <c r="D498" s="7">
        <v>4443165</v>
      </c>
      <c r="E498" s="9">
        <f>SUM($D$6:D498)/$D$1860</f>
        <v>0.8816951959339413</v>
      </c>
      <c r="F498" s="8" t="s">
        <v>2324</v>
      </c>
    </row>
    <row r="499" spans="1:6" ht="15.75" x14ac:dyDescent="0.25">
      <c r="A499" s="6" t="s">
        <v>613</v>
      </c>
      <c r="B499" s="6" t="s">
        <v>166</v>
      </c>
      <c r="C499" s="7">
        <v>88840</v>
      </c>
      <c r="D499" s="7">
        <v>4442000</v>
      </c>
      <c r="E499" s="9">
        <f>SUM($D$6:D499)/$D$1860</f>
        <v>0.88206086313044751</v>
      </c>
      <c r="F499" s="8" t="s">
        <v>2324</v>
      </c>
    </row>
    <row r="500" spans="1:6" ht="15.75" x14ac:dyDescent="0.25">
      <c r="A500" s="6" t="s">
        <v>574</v>
      </c>
      <c r="B500" s="6" t="s">
        <v>123</v>
      </c>
      <c r="C500" s="7">
        <v>555000</v>
      </c>
      <c r="D500" s="7">
        <v>4440000</v>
      </c>
      <c r="E500" s="9">
        <f>SUM($D$6:D500)/$D$1860</f>
        <v>0.88242636568616295</v>
      </c>
      <c r="F500" s="8" t="s">
        <v>2324</v>
      </c>
    </row>
    <row r="501" spans="1:6" ht="15.75" x14ac:dyDescent="0.25">
      <c r="A501" s="6" t="s">
        <v>746</v>
      </c>
      <c r="B501" s="6" t="s">
        <v>164</v>
      </c>
      <c r="C501" s="7">
        <v>180000</v>
      </c>
      <c r="D501" s="7">
        <v>4440000</v>
      </c>
      <c r="E501" s="9">
        <f>SUM($D$6:D501)/$D$1860</f>
        <v>0.88279186824187839</v>
      </c>
      <c r="F501" s="8" t="s">
        <v>2324</v>
      </c>
    </row>
    <row r="502" spans="1:6" ht="15.75" x14ac:dyDescent="0.25">
      <c r="A502" s="6" t="s">
        <v>1435</v>
      </c>
      <c r="B502" s="6" t="s">
        <v>181</v>
      </c>
      <c r="C502" s="7">
        <v>52000</v>
      </c>
      <c r="D502" s="7">
        <v>4420000</v>
      </c>
      <c r="E502" s="9">
        <f>SUM($D$6:D502)/$D$1860</f>
        <v>0.88315572438968515</v>
      </c>
      <c r="F502" s="8" t="s">
        <v>2324</v>
      </c>
    </row>
    <row r="503" spans="1:6" ht="15.75" x14ac:dyDescent="0.25">
      <c r="A503" s="6" t="s">
        <v>737</v>
      </c>
      <c r="B503" s="6" t="s">
        <v>82</v>
      </c>
      <c r="C503" s="7">
        <v>520662</v>
      </c>
      <c r="D503" s="7">
        <v>4415214</v>
      </c>
      <c r="E503" s="9">
        <f>SUM($D$6:D503)/$D$1860</f>
        <v>0.88351918655207939</v>
      </c>
      <c r="F503" s="8" t="s">
        <v>2324</v>
      </c>
    </row>
    <row r="504" spans="1:6" ht="15.75" x14ac:dyDescent="0.25">
      <c r="A504" s="6" t="s">
        <v>1239</v>
      </c>
      <c r="B504" s="6" t="s">
        <v>160</v>
      </c>
      <c r="C504" s="7">
        <v>70000</v>
      </c>
      <c r="D504" s="7">
        <v>4410000</v>
      </c>
      <c r="E504" s="9">
        <f>SUM($D$6:D504)/$D$1860</f>
        <v>0.88388221949593193</v>
      </c>
      <c r="F504" s="8" t="s">
        <v>2324</v>
      </c>
    </row>
    <row r="505" spans="1:6" ht="15.75" x14ac:dyDescent="0.25">
      <c r="A505" s="6" t="s">
        <v>2155</v>
      </c>
      <c r="B505" s="6" t="s">
        <v>469</v>
      </c>
      <c r="C505" s="7">
        <v>50000</v>
      </c>
      <c r="D505" s="7">
        <v>4382000</v>
      </c>
      <c r="E505" s="9">
        <f>SUM($D$6:D505)/$D$1860</f>
        <v>0.88424294746871224</v>
      </c>
      <c r="F505" s="8" t="s">
        <v>2324</v>
      </c>
    </row>
    <row r="506" spans="1:6" ht="15.75" x14ac:dyDescent="0.25">
      <c r="A506" s="6" t="s">
        <v>2051</v>
      </c>
      <c r="B506" s="6" t="s">
        <v>1878</v>
      </c>
      <c r="C506" s="7">
        <v>852</v>
      </c>
      <c r="D506" s="7">
        <v>4374095</v>
      </c>
      <c r="E506" s="9">
        <f>SUM($D$6:D506)/$D$1860</f>
        <v>0.88460302469876684</v>
      </c>
      <c r="F506" s="8" t="s">
        <v>2324</v>
      </c>
    </row>
    <row r="507" spans="1:6" ht="15.75" x14ac:dyDescent="0.25">
      <c r="A507" s="6" t="s">
        <v>1273</v>
      </c>
      <c r="B507" s="6" t="s">
        <v>1274</v>
      </c>
      <c r="C507" s="7">
        <v>16333</v>
      </c>
      <c r="D507" s="7">
        <v>4372367</v>
      </c>
      <c r="E507" s="9">
        <f>SUM($D$6:D507)/$D$1860</f>
        <v>0.88496295967917804</v>
      </c>
      <c r="F507" s="8" t="s">
        <v>2324</v>
      </c>
    </row>
    <row r="508" spans="1:6" ht="15.75" x14ac:dyDescent="0.25">
      <c r="A508" s="6" t="s">
        <v>637</v>
      </c>
      <c r="B508" s="6" t="s">
        <v>638</v>
      </c>
      <c r="C508" s="7">
        <v>7500</v>
      </c>
      <c r="D508" s="7">
        <v>4335000</v>
      </c>
      <c r="E508" s="9">
        <f>SUM($D$6:D508)/$D$1860</f>
        <v>0.88531981859337316</v>
      </c>
      <c r="F508" s="8" t="s">
        <v>2324</v>
      </c>
    </row>
    <row r="509" spans="1:6" ht="15.75" x14ac:dyDescent="0.25">
      <c r="A509" s="6" t="s">
        <v>1128</v>
      </c>
      <c r="B509" s="6" t="s">
        <v>1129</v>
      </c>
      <c r="C509" s="7">
        <v>22000</v>
      </c>
      <c r="D509" s="7">
        <v>4334000</v>
      </c>
      <c r="E509" s="9">
        <f>SUM($D$6:D509)/$D$1860</f>
        <v>0.88567659518717279</v>
      </c>
      <c r="F509" s="8" t="s">
        <v>2324</v>
      </c>
    </row>
    <row r="510" spans="1:6" ht="15.75" x14ac:dyDescent="0.25">
      <c r="A510" s="6" t="s">
        <v>1459</v>
      </c>
      <c r="B510" s="6" t="s">
        <v>516</v>
      </c>
      <c r="C510" s="7">
        <v>10980</v>
      </c>
      <c r="D510" s="7">
        <v>4322700</v>
      </c>
      <c r="E510" s="9">
        <f>SUM($D$6:D510)/$D$1860</f>
        <v>0.88603244156050409</v>
      </c>
      <c r="F510" s="8" t="s">
        <v>2324</v>
      </c>
    </row>
    <row r="511" spans="1:6" ht="15.75" x14ac:dyDescent="0.25">
      <c r="A511" s="6" t="s">
        <v>2296</v>
      </c>
      <c r="B511" s="6" t="s">
        <v>9</v>
      </c>
      <c r="C511" s="7">
        <v>720000</v>
      </c>
      <c r="D511" s="7">
        <v>4320000</v>
      </c>
      <c r="E511" s="9">
        <f>SUM($D$6:D511)/$D$1860</f>
        <v>0.88638806566876771</v>
      </c>
      <c r="F511" s="8" t="s">
        <v>2324</v>
      </c>
    </row>
    <row r="512" spans="1:6" ht="15.75" x14ac:dyDescent="0.25">
      <c r="A512" s="6" t="s">
        <v>282</v>
      </c>
      <c r="B512" s="6" t="s">
        <v>283</v>
      </c>
      <c r="C512" s="7">
        <v>40000</v>
      </c>
      <c r="D512" s="7">
        <v>4313380</v>
      </c>
      <c r="E512" s="9">
        <f>SUM($D$6:D512)/$D$1860</f>
        <v>0.88674314481601368</v>
      </c>
      <c r="F512" s="8" t="s">
        <v>2324</v>
      </c>
    </row>
    <row r="513" spans="1:6" ht="15.75" x14ac:dyDescent="0.25">
      <c r="A513" s="6" t="s">
        <v>1941</v>
      </c>
      <c r="B513" s="6" t="s">
        <v>3</v>
      </c>
      <c r="C513" s="7">
        <v>1436400</v>
      </c>
      <c r="D513" s="7">
        <v>4309200</v>
      </c>
      <c r="E513" s="9">
        <f>SUM($D$6:D513)/$D$1860</f>
        <v>0.88709787986400668</v>
      </c>
      <c r="F513" s="8" t="s">
        <v>2324</v>
      </c>
    </row>
    <row r="514" spans="1:6" ht="15.75" x14ac:dyDescent="0.25">
      <c r="A514" s="6" t="s">
        <v>1558</v>
      </c>
      <c r="B514" s="6" t="s">
        <v>5</v>
      </c>
      <c r="C514" s="7">
        <v>430000</v>
      </c>
      <c r="D514" s="7">
        <v>4300000</v>
      </c>
      <c r="E514" s="9">
        <f>SUM($D$6:D514)/$D$1860</f>
        <v>0.88745185756436162</v>
      </c>
      <c r="F514" s="8" t="s">
        <v>2324</v>
      </c>
    </row>
    <row r="515" spans="1:6" ht="15.75" x14ac:dyDescent="0.25">
      <c r="A515" s="6" t="s">
        <v>1367</v>
      </c>
      <c r="B515" s="6" t="s">
        <v>158</v>
      </c>
      <c r="C515" s="7">
        <v>120000</v>
      </c>
      <c r="D515" s="7">
        <v>4250000</v>
      </c>
      <c r="E515" s="9">
        <f>SUM($D$6:D515)/$D$1860</f>
        <v>0.88780171924494511</v>
      </c>
      <c r="F515" s="8" t="s">
        <v>2324</v>
      </c>
    </row>
    <row r="516" spans="1:6" ht="15.75" x14ac:dyDescent="0.25">
      <c r="A516" s="6" t="s">
        <v>111</v>
      </c>
      <c r="B516" s="6" t="s">
        <v>112</v>
      </c>
      <c r="C516" s="7">
        <v>140766</v>
      </c>
      <c r="D516" s="7">
        <v>4222980</v>
      </c>
      <c r="E516" s="9">
        <f>SUM($D$6:D516)/$D$1860</f>
        <v>0.88814935662844396</v>
      </c>
      <c r="F516" s="8" t="s">
        <v>2324</v>
      </c>
    </row>
    <row r="517" spans="1:6" ht="15.75" x14ac:dyDescent="0.25">
      <c r="A517" s="6" t="s">
        <v>1593</v>
      </c>
      <c r="B517" s="6" t="s">
        <v>761</v>
      </c>
      <c r="C517" s="7">
        <v>73100</v>
      </c>
      <c r="D517" s="7">
        <v>4216330</v>
      </c>
      <c r="E517" s="9">
        <f>SUM($D$6:D517)/$D$1860</f>
        <v>0.88849644658131333</v>
      </c>
      <c r="F517" s="8" t="s">
        <v>2324</v>
      </c>
    </row>
    <row r="518" spans="1:6" ht="15.75" x14ac:dyDescent="0.25">
      <c r="A518" s="6" t="s">
        <v>1628</v>
      </c>
      <c r="B518" s="6" t="s">
        <v>112</v>
      </c>
      <c r="C518" s="7">
        <v>140000</v>
      </c>
      <c r="D518" s="7">
        <v>4200000</v>
      </c>
      <c r="E518" s="9">
        <f>SUM($D$6:D518)/$D$1860</f>
        <v>0.88884219224212513</v>
      </c>
      <c r="F518" s="8" t="s">
        <v>2324</v>
      </c>
    </row>
    <row r="519" spans="1:6" ht="15.75" x14ac:dyDescent="0.25">
      <c r="A519" s="6" t="s">
        <v>1502</v>
      </c>
      <c r="B519" s="6" t="s">
        <v>218</v>
      </c>
      <c r="C519" s="7">
        <v>190000</v>
      </c>
      <c r="D519" s="7">
        <v>4180000</v>
      </c>
      <c r="E519" s="9">
        <f>SUM($D$6:D519)/$D$1860</f>
        <v>0.88918629149502837</v>
      </c>
      <c r="F519" s="8" t="s">
        <v>2324</v>
      </c>
    </row>
    <row r="520" spans="1:6" ht="15.75" x14ac:dyDescent="0.25">
      <c r="A520" s="6" t="s">
        <v>2305</v>
      </c>
      <c r="B520" s="6" t="s">
        <v>9</v>
      </c>
      <c r="C520" s="7">
        <v>694650</v>
      </c>
      <c r="D520" s="7">
        <v>4167900</v>
      </c>
      <c r="E520" s="9">
        <f>SUM($D$6:D520)/$D$1860</f>
        <v>0.88952939467114689</v>
      </c>
      <c r="F520" s="8" t="s">
        <v>2324</v>
      </c>
    </row>
    <row r="521" spans="1:6" ht="15.75" x14ac:dyDescent="0.25">
      <c r="A521" s="6" t="s">
        <v>1223</v>
      </c>
      <c r="B521" s="6" t="s">
        <v>1224</v>
      </c>
      <c r="C521" s="7">
        <v>30000</v>
      </c>
      <c r="D521" s="7">
        <v>4140000</v>
      </c>
      <c r="E521" s="9">
        <f>SUM($D$6:D521)/$D$1860</f>
        <v>0.88987020110823289</v>
      </c>
      <c r="F521" s="8" t="s">
        <v>2324</v>
      </c>
    </row>
    <row r="522" spans="1:6" ht="15.75" x14ac:dyDescent="0.25">
      <c r="A522" s="6" t="s">
        <v>779</v>
      </c>
      <c r="B522" s="6" t="s">
        <v>532</v>
      </c>
      <c r="C522" s="7">
        <v>29545</v>
      </c>
      <c r="D522" s="7">
        <v>4138560</v>
      </c>
      <c r="E522" s="9">
        <f>SUM($D$6:D522)/$D$1860</f>
        <v>0.89021088900394951</v>
      </c>
      <c r="F522" s="8" t="s">
        <v>2324</v>
      </c>
    </row>
    <row r="523" spans="1:6" ht="15.75" x14ac:dyDescent="0.25">
      <c r="A523" s="6" t="s">
        <v>1296</v>
      </c>
      <c r="B523" s="6" t="s">
        <v>1297</v>
      </c>
      <c r="C523" s="7">
        <v>30000</v>
      </c>
      <c r="D523" s="7">
        <v>4118000</v>
      </c>
      <c r="E523" s="9">
        <f>SUM($D$6:D523)/$D$1860</f>
        <v>0.89054988439233607</v>
      </c>
      <c r="F523" s="8" t="s">
        <v>2324</v>
      </c>
    </row>
    <row r="524" spans="1:6" ht="15.75" x14ac:dyDescent="0.25">
      <c r="A524" s="6" t="s">
        <v>1454</v>
      </c>
      <c r="B524" s="6" t="s">
        <v>100</v>
      </c>
      <c r="C524" s="7">
        <v>50000</v>
      </c>
      <c r="D524" s="7">
        <v>4100000</v>
      </c>
      <c r="E524" s="9">
        <f>SUM($D$6:D524)/$D$1860</f>
        <v>0.89088739801360473</v>
      </c>
      <c r="F524" s="8" t="s">
        <v>2324</v>
      </c>
    </row>
    <row r="525" spans="1:6" ht="15.75" x14ac:dyDescent="0.25">
      <c r="A525" s="6" t="s">
        <v>658</v>
      </c>
      <c r="B525" s="6" t="s">
        <v>659</v>
      </c>
      <c r="C525" s="7">
        <v>325000</v>
      </c>
      <c r="D525" s="7">
        <v>4095000</v>
      </c>
      <c r="E525" s="9">
        <f>SUM($D$6:D525)/$D$1860</f>
        <v>0.89122450003289633</v>
      </c>
      <c r="F525" s="8" t="s">
        <v>2324</v>
      </c>
    </row>
    <row r="526" spans="1:6" ht="15.75" x14ac:dyDescent="0.25">
      <c r="A526" s="6" t="s">
        <v>996</v>
      </c>
      <c r="B526" s="6" t="s">
        <v>100</v>
      </c>
      <c r="C526" s="7">
        <v>51181</v>
      </c>
      <c r="D526" s="7">
        <v>4094532</v>
      </c>
      <c r="E526" s="9">
        <f>SUM($D$6:D526)/$D$1860</f>
        <v>0.89156156352624283</v>
      </c>
      <c r="F526" s="8" t="s">
        <v>2324</v>
      </c>
    </row>
    <row r="527" spans="1:6" ht="15.75" x14ac:dyDescent="0.25">
      <c r="A527" s="6" t="s">
        <v>2204</v>
      </c>
      <c r="B527" s="6" t="s">
        <v>3</v>
      </c>
      <c r="C527" s="7">
        <v>1363636</v>
      </c>
      <c r="D527" s="7">
        <v>4090909</v>
      </c>
      <c r="E527" s="9">
        <f>SUM($D$6:D527)/$D$1860</f>
        <v>0.89189832877279673</v>
      </c>
      <c r="F527" s="8" t="s">
        <v>2324</v>
      </c>
    </row>
    <row r="528" spans="1:6" ht="15.75" x14ac:dyDescent="0.25">
      <c r="A528" s="6" t="s">
        <v>338</v>
      </c>
      <c r="B528" s="6" t="s">
        <v>104</v>
      </c>
      <c r="C528" s="7">
        <v>226597</v>
      </c>
      <c r="D528" s="7">
        <v>4078746</v>
      </c>
      <c r="E528" s="9">
        <f>SUM($D$6:D528)/$D$1860</f>
        <v>0.89223409275638099</v>
      </c>
      <c r="F528" s="8" t="s">
        <v>2324</v>
      </c>
    </row>
    <row r="529" spans="1:6" ht="15.75" x14ac:dyDescent="0.25">
      <c r="A529" s="6" t="s">
        <v>671</v>
      </c>
      <c r="B529" s="6" t="s">
        <v>672</v>
      </c>
      <c r="C529" s="7">
        <v>5000</v>
      </c>
      <c r="D529" s="7">
        <v>4050000</v>
      </c>
      <c r="E529" s="9">
        <f>SUM($D$6:D529)/$D$1860</f>
        <v>0.89256749035787819</v>
      </c>
      <c r="F529" s="8" t="s">
        <v>2324</v>
      </c>
    </row>
    <row r="530" spans="1:6" ht="15.75" x14ac:dyDescent="0.25">
      <c r="A530" s="6" t="s">
        <v>2125</v>
      </c>
      <c r="B530" s="6" t="s">
        <v>2126</v>
      </c>
      <c r="C530" s="7">
        <v>1500</v>
      </c>
      <c r="D530" s="7">
        <v>4050000</v>
      </c>
      <c r="E530" s="9">
        <f>SUM($D$6:D530)/$D$1860</f>
        <v>0.89290088795937528</v>
      </c>
      <c r="F530" s="8" t="s">
        <v>2324</v>
      </c>
    </row>
    <row r="531" spans="1:6" ht="15.75" x14ac:dyDescent="0.25">
      <c r="A531" s="6" t="s">
        <v>675</v>
      </c>
      <c r="B531" s="6" t="s">
        <v>676</v>
      </c>
      <c r="C531" s="7">
        <v>11301</v>
      </c>
      <c r="D531" s="7">
        <v>4012787</v>
      </c>
      <c r="E531" s="9">
        <f>SUM($D$6:D531)/$D$1860</f>
        <v>0.89323122217199724</v>
      </c>
      <c r="F531" s="8" t="s">
        <v>2324</v>
      </c>
    </row>
    <row r="532" spans="1:6" ht="15.75" x14ac:dyDescent="0.25">
      <c r="A532" s="6" t="s">
        <v>40</v>
      </c>
      <c r="B532" s="6" t="s">
        <v>14</v>
      </c>
      <c r="C532" s="7">
        <v>1000000</v>
      </c>
      <c r="D532" s="7">
        <v>4000000</v>
      </c>
      <c r="E532" s="9">
        <f>SUM($D$6:D532)/$D$1860</f>
        <v>0.89356050375372287</v>
      </c>
      <c r="F532" s="8" t="s">
        <v>2324</v>
      </c>
    </row>
    <row r="533" spans="1:6" ht="15.75" x14ac:dyDescent="0.25">
      <c r="A533" s="6" t="s">
        <v>560</v>
      </c>
      <c r="B533" s="6" t="s">
        <v>314</v>
      </c>
      <c r="C533" s="7">
        <v>109492</v>
      </c>
      <c r="D533" s="7">
        <v>3951284</v>
      </c>
      <c r="E533" s="9">
        <f>SUM($D$6:D533)/$D$1860</f>
        <v>0.89388577501506461</v>
      </c>
      <c r="F533" s="8" t="s">
        <v>2324</v>
      </c>
    </row>
    <row r="534" spans="1:6" ht="15.75" x14ac:dyDescent="0.25">
      <c r="A534" s="6" t="s">
        <v>2129</v>
      </c>
      <c r="B534" s="6" t="s">
        <v>576</v>
      </c>
      <c r="C534" s="7">
        <v>13100</v>
      </c>
      <c r="D534" s="7">
        <v>3930000</v>
      </c>
      <c r="E534" s="9">
        <f>SUM($D$6:D534)/$D$1860</f>
        <v>0.8942092941691101</v>
      </c>
      <c r="F534" s="8" t="s">
        <v>2324</v>
      </c>
    </row>
    <row r="535" spans="1:6" ht="15.75" x14ac:dyDescent="0.25">
      <c r="A535" s="6" t="s">
        <v>784</v>
      </c>
      <c r="B535" s="6" t="s">
        <v>5</v>
      </c>
      <c r="C535" s="7">
        <v>392645</v>
      </c>
      <c r="D535" s="7">
        <v>3926450</v>
      </c>
      <c r="E535" s="9">
        <f>SUM($D$6:D535)/$D$1860</f>
        <v>0.89453252108575165</v>
      </c>
      <c r="F535" s="8" t="s">
        <v>2324</v>
      </c>
    </row>
    <row r="536" spans="1:6" ht="15.75" x14ac:dyDescent="0.25">
      <c r="A536" s="6" t="s">
        <v>178</v>
      </c>
      <c r="B536" s="6" t="s">
        <v>138</v>
      </c>
      <c r="C536" s="7">
        <v>280000</v>
      </c>
      <c r="D536" s="7">
        <v>3920000</v>
      </c>
      <c r="E536" s="9">
        <f>SUM($D$6:D536)/$D$1860</f>
        <v>0.89485521703584281</v>
      </c>
      <c r="F536" s="8" t="s">
        <v>2324</v>
      </c>
    </row>
    <row r="537" spans="1:6" ht="15.75" x14ac:dyDescent="0.25">
      <c r="A537" s="6" t="s">
        <v>1448</v>
      </c>
      <c r="B537" s="6" t="s">
        <v>488</v>
      </c>
      <c r="C537" s="7">
        <v>59091</v>
      </c>
      <c r="D537" s="7">
        <v>3886367</v>
      </c>
      <c r="E537" s="9">
        <f>SUM($D$6:D537)/$D$1860</f>
        <v>0.8951751443040743</v>
      </c>
      <c r="F537" s="8" t="s">
        <v>2324</v>
      </c>
    </row>
    <row r="538" spans="1:6" ht="15.75" x14ac:dyDescent="0.25">
      <c r="A538" s="6" t="s">
        <v>1957</v>
      </c>
      <c r="B538" s="6" t="s">
        <v>146</v>
      </c>
      <c r="C538" s="7">
        <v>70000</v>
      </c>
      <c r="D538" s="7">
        <v>3881818</v>
      </c>
      <c r="E538" s="9">
        <f>SUM($D$6:D538)/$D$1860</f>
        <v>0.89549469709682705</v>
      </c>
      <c r="F538" s="8" t="s">
        <v>2324</v>
      </c>
    </row>
    <row r="539" spans="1:6" ht="15.75" x14ac:dyDescent="0.25">
      <c r="A539" s="6" t="s">
        <v>2303</v>
      </c>
      <c r="B539" s="6" t="s">
        <v>166</v>
      </c>
      <c r="C539" s="7">
        <v>77272</v>
      </c>
      <c r="D539" s="7">
        <v>3863636</v>
      </c>
      <c r="E539" s="9">
        <f>SUM($D$6:D539)/$D$1860</f>
        <v>0.89581275314015008</v>
      </c>
      <c r="F539" s="8" t="s">
        <v>2324</v>
      </c>
    </row>
    <row r="540" spans="1:6" ht="15.75" x14ac:dyDescent="0.25">
      <c r="A540" s="6" t="s">
        <v>2101</v>
      </c>
      <c r="B540" s="6" t="s">
        <v>1551</v>
      </c>
      <c r="C540" s="7">
        <v>11000</v>
      </c>
      <c r="D540" s="7">
        <v>3850000</v>
      </c>
      <c r="E540" s="9">
        <f>SUM($D$6:D540)/$D$1860</f>
        <v>0.89612968666256088</v>
      </c>
      <c r="F540" s="8" t="s">
        <v>2324</v>
      </c>
    </row>
    <row r="541" spans="1:6" ht="15.75" x14ac:dyDescent="0.25">
      <c r="A541" s="6" t="s">
        <v>632</v>
      </c>
      <c r="B541" s="6" t="s">
        <v>314</v>
      </c>
      <c r="C541" s="7">
        <v>285000</v>
      </c>
      <c r="D541" s="7">
        <v>3795000</v>
      </c>
      <c r="E541" s="9">
        <f>SUM($D$6:D541)/$D$1860</f>
        <v>0.89644209256322305</v>
      </c>
      <c r="F541" s="8" t="s">
        <v>2324</v>
      </c>
    </row>
    <row r="542" spans="1:6" ht="15.75" x14ac:dyDescent="0.25">
      <c r="A542" s="6" t="s">
        <v>1946</v>
      </c>
      <c r="B542" s="6" t="s">
        <v>9</v>
      </c>
      <c r="C542" s="7">
        <v>627300</v>
      </c>
      <c r="D542" s="7">
        <v>3793200</v>
      </c>
      <c r="E542" s="9">
        <f>SUM($D$6:D542)/$D$1860</f>
        <v>0.89675435028717343</v>
      </c>
      <c r="F542" s="8" t="s">
        <v>2324</v>
      </c>
    </row>
    <row r="543" spans="1:6" ht="15.75" x14ac:dyDescent="0.25">
      <c r="A543" s="6" t="s">
        <v>481</v>
      </c>
      <c r="B543" s="6" t="s">
        <v>218</v>
      </c>
      <c r="C543" s="7">
        <v>170000</v>
      </c>
      <c r="D543" s="7">
        <v>3791000</v>
      </c>
      <c r="E543" s="9">
        <f>SUM($D$6:D543)/$D$1860</f>
        <v>0.89706642690625393</v>
      </c>
      <c r="F543" s="8" t="s">
        <v>2324</v>
      </c>
    </row>
    <row r="544" spans="1:6" ht="15.75" x14ac:dyDescent="0.25">
      <c r="A544" s="6" t="s">
        <v>273</v>
      </c>
      <c r="B544" s="6" t="s">
        <v>274</v>
      </c>
      <c r="C544" s="7">
        <v>117000</v>
      </c>
      <c r="D544" s="7">
        <v>3774000</v>
      </c>
      <c r="E544" s="9">
        <f>SUM($D$6:D544)/$D$1860</f>
        <v>0.89737710407861204</v>
      </c>
      <c r="F544" s="8" t="s">
        <v>2324</v>
      </c>
    </row>
    <row r="545" spans="1:6" ht="15.75" x14ac:dyDescent="0.25">
      <c r="A545" s="6" t="s">
        <v>217</v>
      </c>
      <c r="B545" s="6" t="s">
        <v>218</v>
      </c>
      <c r="C545" s="7">
        <v>155000</v>
      </c>
      <c r="D545" s="7">
        <v>3770000</v>
      </c>
      <c r="E545" s="9">
        <f>SUM($D$6:D545)/$D$1860</f>
        <v>0.89768745196938837</v>
      </c>
      <c r="F545" s="8" t="s">
        <v>2324</v>
      </c>
    </row>
    <row r="546" spans="1:6" ht="15.75" x14ac:dyDescent="0.25">
      <c r="A546" s="6" t="s">
        <v>753</v>
      </c>
      <c r="B546" s="6" t="s">
        <v>516</v>
      </c>
      <c r="C546" s="7">
        <v>9600</v>
      </c>
      <c r="D546" s="7">
        <v>3744000</v>
      </c>
      <c r="E546" s="9">
        <f>SUM($D$6:D546)/$D$1860</f>
        <v>0.89799565952988358</v>
      </c>
      <c r="F546" s="8" t="s">
        <v>2324</v>
      </c>
    </row>
    <row r="547" spans="1:6" ht="15.75" x14ac:dyDescent="0.25">
      <c r="A547" s="6" t="s">
        <v>674</v>
      </c>
      <c r="B547" s="6" t="s">
        <v>427</v>
      </c>
      <c r="C547" s="7">
        <v>170000</v>
      </c>
      <c r="D547" s="7">
        <v>3740000</v>
      </c>
      <c r="E547" s="9">
        <f>SUM($D$6:D547)/$D$1860</f>
        <v>0.89830353780879701</v>
      </c>
      <c r="F547" s="8" t="s">
        <v>2324</v>
      </c>
    </row>
    <row r="548" spans="1:6" ht="15.75" x14ac:dyDescent="0.25">
      <c r="A548" s="6" t="s">
        <v>240</v>
      </c>
      <c r="B548" s="6" t="s">
        <v>241</v>
      </c>
      <c r="C548" s="7">
        <v>32183</v>
      </c>
      <c r="D548" s="7">
        <v>3733228</v>
      </c>
      <c r="E548" s="9">
        <f>SUM($D$6:D548)/$D$1860</f>
        <v>0.89861085861399259</v>
      </c>
      <c r="F548" s="8" t="s">
        <v>2324</v>
      </c>
    </row>
    <row r="549" spans="1:6" ht="15.75" x14ac:dyDescent="0.25">
      <c r="A549" s="6" t="s">
        <v>2174</v>
      </c>
      <c r="B549" s="6" t="s">
        <v>757</v>
      </c>
      <c r="C549" s="7">
        <v>100000</v>
      </c>
      <c r="D549" s="7">
        <v>3720000</v>
      </c>
      <c r="E549" s="9">
        <f>SUM($D$6:D549)/$D$1860</f>
        <v>0.89891709048499735</v>
      </c>
      <c r="F549" s="8" t="s">
        <v>2324</v>
      </c>
    </row>
    <row r="550" spans="1:6" ht="15.75" x14ac:dyDescent="0.25">
      <c r="A550" s="6" t="s">
        <v>1852</v>
      </c>
      <c r="B550" s="6" t="s">
        <v>680</v>
      </c>
      <c r="C550" s="7">
        <v>66272</v>
      </c>
      <c r="D550" s="7">
        <v>3711272</v>
      </c>
      <c r="E550" s="9">
        <f>SUM($D$6:D550)/$D$1860</f>
        <v>0.89922260386359087</v>
      </c>
      <c r="F550" s="8" t="s">
        <v>2324</v>
      </c>
    </row>
    <row r="551" spans="1:6" ht="15.75" x14ac:dyDescent="0.25">
      <c r="A551" s="6" t="s">
        <v>670</v>
      </c>
      <c r="B551" s="6" t="s">
        <v>158</v>
      </c>
      <c r="C551" s="7">
        <v>106000</v>
      </c>
      <c r="D551" s="7">
        <v>3710000</v>
      </c>
      <c r="E551" s="9">
        <f>SUM($D$6:D551)/$D$1860</f>
        <v>0.8995280125306413</v>
      </c>
      <c r="F551" s="8" t="s">
        <v>2324</v>
      </c>
    </row>
    <row r="552" spans="1:6" ht="15.75" x14ac:dyDescent="0.25">
      <c r="A552" s="6" t="s">
        <v>1421</v>
      </c>
      <c r="B552" s="6" t="s">
        <v>1422</v>
      </c>
      <c r="C552" s="7">
        <v>719690</v>
      </c>
      <c r="D552" s="7">
        <v>3694332</v>
      </c>
      <c r="E552" s="9">
        <f>SUM($D$6:D552)/$D$1860</f>
        <v>0.89983213140173623</v>
      </c>
      <c r="F552" s="8" t="s">
        <v>2324</v>
      </c>
    </row>
    <row r="553" spans="1:6" ht="15.75" x14ac:dyDescent="0.25">
      <c r="A553" s="6" t="s">
        <v>103</v>
      </c>
      <c r="B553" s="6" t="s">
        <v>104</v>
      </c>
      <c r="C553" s="7">
        <v>204360</v>
      </c>
      <c r="D553" s="7">
        <v>3678480</v>
      </c>
      <c r="E553" s="9">
        <f>SUM($D$6:D553)/$D$1860</f>
        <v>0.90013494532992266</v>
      </c>
      <c r="F553" s="8" t="s">
        <v>2324</v>
      </c>
    </row>
    <row r="554" spans="1:6" ht="15.75" x14ac:dyDescent="0.25">
      <c r="A554" s="6" t="s">
        <v>264</v>
      </c>
      <c r="B554" s="6" t="s">
        <v>18</v>
      </c>
      <c r="C554" s="7">
        <v>405000</v>
      </c>
      <c r="D554" s="7">
        <v>3645000</v>
      </c>
      <c r="E554" s="9">
        <f>SUM($D$6:D554)/$D$1860</f>
        <v>0.90043500317127012</v>
      </c>
      <c r="F554" s="8" t="s">
        <v>2324</v>
      </c>
    </row>
    <row r="555" spans="1:6" ht="15.75" x14ac:dyDescent="0.25">
      <c r="A555" s="6" t="s">
        <v>1366</v>
      </c>
      <c r="B555" s="6" t="s">
        <v>25</v>
      </c>
      <c r="C555" s="7">
        <v>182000</v>
      </c>
      <c r="D555" s="7">
        <v>3640000</v>
      </c>
      <c r="E555" s="9">
        <f>SUM($D$6:D555)/$D$1860</f>
        <v>0.90073464941064041</v>
      </c>
      <c r="F555" s="8" t="s">
        <v>2324</v>
      </c>
    </row>
    <row r="556" spans="1:6" ht="15.75" x14ac:dyDescent="0.25">
      <c r="A556" s="6" t="s">
        <v>1660</v>
      </c>
      <c r="B556" s="6" t="s">
        <v>1661</v>
      </c>
      <c r="C556" s="7">
        <v>28375</v>
      </c>
      <c r="D556" s="7">
        <v>3632000</v>
      </c>
      <c r="E556" s="9">
        <f>SUM($D$6:D556)/$D$1860</f>
        <v>0.90103363708684725</v>
      </c>
      <c r="F556" s="8" t="s">
        <v>2324</v>
      </c>
    </row>
    <row r="557" spans="1:6" ht="15.75" x14ac:dyDescent="0.25">
      <c r="A557" s="6" t="s">
        <v>964</v>
      </c>
      <c r="B557" s="6" t="s">
        <v>603</v>
      </c>
      <c r="C557" s="7">
        <v>680900</v>
      </c>
      <c r="D557" s="7">
        <v>3608770</v>
      </c>
      <c r="E557" s="9">
        <f>SUM($D$6:D557)/$D$1860</f>
        <v>0.9013307124602683</v>
      </c>
      <c r="F557" s="8" t="s">
        <v>2324</v>
      </c>
    </row>
    <row r="558" spans="1:6" ht="15.75" x14ac:dyDescent="0.25">
      <c r="A558" s="6" t="s">
        <v>1423</v>
      </c>
      <c r="B558" s="6" t="s">
        <v>112</v>
      </c>
      <c r="C558" s="7">
        <v>120000</v>
      </c>
      <c r="D558" s="7">
        <v>3600000</v>
      </c>
      <c r="E558" s="9">
        <f>SUM($D$6:D558)/$D$1860</f>
        <v>0.90162706588382135</v>
      </c>
      <c r="F558" s="8" t="s">
        <v>2324</v>
      </c>
    </row>
    <row r="559" spans="1:6" ht="15.75" x14ac:dyDescent="0.25">
      <c r="A559" s="6" t="s">
        <v>2016</v>
      </c>
      <c r="B559" s="6" t="s">
        <v>2017</v>
      </c>
      <c r="C559" s="7">
        <v>3000</v>
      </c>
      <c r="D559" s="7">
        <v>3600000</v>
      </c>
      <c r="E559" s="9">
        <f>SUM($D$6:D559)/$D$1860</f>
        <v>0.90192341930737441</v>
      </c>
      <c r="F559" s="8" t="s">
        <v>2324</v>
      </c>
    </row>
    <row r="560" spans="1:6" ht="15.75" x14ac:dyDescent="0.25">
      <c r="A560" s="6" t="s">
        <v>1047</v>
      </c>
      <c r="B560" s="6" t="s">
        <v>112</v>
      </c>
      <c r="C560" s="7">
        <v>156385</v>
      </c>
      <c r="D560" s="7">
        <v>3596850</v>
      </c>
      <c r="E560" s="9">
        <f>SUM($D$6:D560)/$D$1860</f>
        <v>0.90221951342168183</v>
      </c>
      <c r="F560" s="8" t="s">
        <v>2324</v>
      </c>
    </row>
    <row r="561" spans="1:6" ht="15.75" x14ac:dyDescent="0.25">
      <c r="A561" s="6" t="s">
        <v>2106</v>
      </c>
      <c r="B561" s="6" t="s">
        <v>792</v>
      </c>
      <c r="C561" s="7">
        <v>10000</v>
      </c>
      <c r="D561" s="7">
        <v>3586750</v>
      </c>
      <c r="E561" s="9">
        <f>SUM($D$6:D561)/$D$1860</f>
        <v>0.90251477609999531</v>
      </c>
      <c r="F561" s="8" t="s">
        <v>2324</v>
      </c>
    </row>
    <row r="562" spans="1:6" ht="15.75" x14ac:dyDescent="0.25">
      <c r="A562" s="6" t="s">
        <v>1446</v>
      </c>
      <c r="B562" s="6" t="s">
        <v>1447</v>
      </c>
      <c r="C562" s="7">
        <v>26000</v>
      </c>
      <c r="D562" s="7">
        <v>3585088</v>
      </c>
      <c r="E562" s="9">
        <f>SUM($D$6:D562)/$D$1860</f>
        <v>0.90280990196181177</v>
      </c>
      <c r="F562" s="8" t="s">
        <v>2324</v>
      </c>
    </row>
    <row r="563" spans="1:6" ht="15.75" x14ac:dyDescent="0.25">
      <c r="A563" s="6" t="s">
        <v>688</v>
      </c>
      <c r="B563" s="6" t="s">
        <v>125</v>
      </c>
      <c r="C563" s="7">
        <v>94091</v>
      </c>
      <c r="D563" s="7">
        <v>3575458</v>
      </c>
      <c r="E563" s="9">
        <f>SUM($D$6:D563)/$D$1860</f>
        <v>0.90310423507822013</v>
      </c>
      <c r="F563" s="8" t="s">
        <v>2324</v>
      </c>
    </row>
    <row r="564" spans="1:6" ht="15.75" x14ac:dyDescent="0.25">
      <c r="A564" s="6" t="s">
        <v>597</v>
      </c>
      <c r="B564" s="6" t="s">
        <v>18</v>
      </c>
      <c r="C564" s="7">
        <v>390000</v>
      </c>
      <c r="D564" s="7">
        <v>3570000</v>
      </c>
      <c r="E564" s="9">
        <f>SUM($D$6:D564)/$D$1860</f>
        <v>0.90339811888991017</v>
      </c>
      <c r="F564" s="8" t="s">
        <v>2324</v>
      </c>
    </row>
    <row r="565" spans="1:6" ht="15.75" x14ac:dyDescent="0.25">
      <c r="A565" s="6" t="s">
        <v>1397</v>
      </c>
      <c r="B565" s="6" t="s">
        <v>1398</v>
      </c>
      <c r="C565" s="7">
        <v>5566</v>
      </c>
      <c r="D565" s="7">
        <v>3551699</v>
      </c>
      <c r="E565" s="9">
        <f>SUM($D$6:D565)/$D$1860</f>
        <v>0.90369049615604347</v>
      </c>
      <c r="F565" s="8" t="s">
        <v>2324</v>
      </c>
    </row>
    <row r="566" spans="1:6" ht="15.75" x14ac:dyDescent="0.25">
      <c r="A566" s="6" t="s">
        <v>921</v>
      </c>
      <c r="B566" s="6" t="s">
        <v>112</v>
      </c>
      <c r="C566" s="7">
        <v>115000</v>
      </c>
      <c r="D566" s="7">
        <v>3550000</v>
      </c>
      <c r="E566" s="9">
        <f>SUM($D$6:D566)/$D$1860</f>
        <v>0.90398273355982495</v>
      </c>
      <c r="F566" s="8" t="s">
        <v>2324</v>
      </c>
    </row>
    <row r="567" spans="1:6" ht="15.75" x14ac:dyDescent="0.25">
      <c r="A567" s="6" t="s">
        <v>2175</v>
      </c>
      <c r="B567" s="6" t="s">
        <v>173</v>
      </c>
      <c r="C567" s="7">
        <v>15000</v>
      </c>
      <c r="D567" s="7">
        <v>3548000</v>
      </c>
      <c r="E567" s="9">
        <f>SUM($D$6:D567)/$D$1860</f>
        <v>0.90427480632281554</v>
      </c>
      <c r="F567" s="8" t="s">
        <v>2324</v>
      </c>
    </row>
    <row r="568" spans="1:6" ht="15.75" x14ac:dyDescent="0.25">
      <c r="A568" s="6" t="s">
        <v>1786</v>
      </c>
      <c r="B568" s="6" t="s">
        <v>25</v>
      </c>
      <c r="C568" s="7">
        <v>176379</v>
      </c>
      <c r="D568" s="7">
        <v>3527580</v>
      </c>
      <c r="E568" s="9">
        <f>SUM($D$6:D568)/$D$1860</f>
        <v>0.90456519810333147</v>
      </c>
      <c r="F568" s="8" t="s">
        <v>2324</v>
      </c>
    </row>
    <row r="569" spans="1:6" ht="15.75" x14ac:dyDescent="0.25">
      <c r="A569" s="6" t="s">
        <v>920</v>
      </c>
      <c r="B569" s="6" t="s">
        <v>234</v>
      </c>
      <c r="C569" s="7">
        <v>78000</v>
      </c>
      <c r="D569" s="7">
        <v>3503500</v>
      </c>
      <c r="E569" s="9">
        <f>SUM($D$6:D569)/$D$1860</f>
        <v>0.90485360760872535</v>
      </c>
      <c r="F569" s="8" t="s">
        <v>2324</v>
      </c>
    </row>
    <row r="570" spans="1:6" ht="15.75" x14ac:dyDescent="0.25">
      <c r="A570" s="6" t="s">
        <v>852</v>
      </c>
      <c r="B570" s="6" t="s">
        <v>853</v>
      </c>
      <c r="C570" s="7">
        <v>1708</v>
      </c>
      <c r="D570" s="7">
        <v>3501400</v>
      </c>
      <c r="E570" s="9">
        <f>SUM($D$6:D570)/$D$1860</f>
        <v>0.90514184424128885</v>
      </c>
      <c r="F570" s="8" t="s">
        <v>2324</v>
      </c>
    </row>
    <row r="571" spans="1:6" ht="15.75" x14ac:dyDescent="0.25">
      <c r="A571" s="6" t="s">
        <v>1390</v>
      </c>
      <c r="B571" s="6" t="s">
        <v>1118</v>
      </c>
      <c r="C571" s="7">
        <v>78723</v>
      </c>
      <c r="D571" s="7">
        <v>3486823</v>
      </c>
      <c r="E571" s="9">
        <f>SUM($D$6:D571)/$D$1860</f>
        <v>0.90542888088944817</v>
      </c>
      <c r="F571" s="8" t="s">
        <v>2324</v>
      </c>
    </row>
    <row r="572" spans="1:6" ht="15.75" x14ac:dyDescent="0.25">
      <c r="A572" s="6" t="s">
        <v>1265</v>
      </c>
      <c r="B572" s="6" t="s">
        <v>956</v>
      </c>
      <c r="C572" s="7">
        <v>11500</v>
      </c>
      <c r="D572" s="7">
        <v>3484500</v>
      </c>
      <c r="E572" s="9">
        <f>SUM($D$6:D572)/$D$1860</f>
        <v>0.90571572630732888</v>
      </c>
      <c r="F572" s="8" t="s">
        <v>2324</v>
      </c>
    </row>
    <row r="573" spans="1:6" ht="15.75" x14ac:dyDescent="0.25">
      <c r="A573" s="6" t="s">
        <v>2091</v>
      </c>
      <c r="B573" s="6" t="s">
        <v>92</v>
      </c>
      <c r="C573" s="7">
        <v>30000</v>
      </c>
      <c r="D573" s="7">
        <v>3477272</v>
      </c>
      <c r="E573" s="9">
        <f>SUM($D$6:D573)/$D$1860</f>
        <v>0.90600197671339144</v>
      </c>
      <c r="F573" s="8" t="s">
        <v>2324</v>
      </c>
    </row>
    <row r="574" spans="1:6" ht="15.75" x14ac:dyDescent="0.25">
      <c r="A574" s="6" t="s">
        <v>89</v>
      </c>
      <c r="B574" s="6" t="s">
        <v>90</v>
      </c>
      <c r="C574" s="7">
        <v>231433</v>
      </c>
      <c r="D574" s="7">
        <v>3471495</v>
      </c>
      <c r="E574" s="9">
        <f>SUM($D$6:D574)/$D$1860</f>
        <v>0.90628775155452956</v>
      </c>
      <c r="F574" s="8" t="s">
        <v>2324</v>
      </c>
    </row>
    <row r="575" spans="1:6" ht="15.75" x14ac:dyDescent="0.25">
      <c r="A575" s="6" t="s">
        <v>1546</v>
      </c>
      <c r="B575" s="6" t="s">
        <v>427</v>
      </c>
      <c r="C575" s="7">
        <v>165000</v>
      </c>
      <c r="D575" s="7">
        <v>3465000</v>
      </c>
      <c r="E575" s="9">
        <f>SUM($D$6:D575)/$D$1860</f>
        <v>0.90657299172469941</v>
      </c>
      <c r="F575" s="8" t="s">
        <v>2324</v>
      </c>
    </row>
    <row r="576" spans="1:6" ht="15.75" x14ac:dyDescent="0.25">
      <c r="A576" s="6" t="s">
        <v>2268</v>
      </c>
      <c r="B576" s="6" t="s">
        <v>12</v>
      </c>
      <c r="C576" s="7">
        <v>3408000</v>
      </c>
      <c r="D576" s="7">
        <v>3408000</v>
      </c>
      <c r="E576" s="9">
        <f>SUM($D$6:D576)/$D$1860</f>
        <v>0.90685353963232962</v>
      </c>
      <c r="F576" s="8" t="s">
        <v>2324</v>
      </c>
    </row>
    <row r="577" spans="1:6" ht="15.75" x14ac:dyDescent="0.25">
      <c r="A577" s="6" t="s">
        <v>2198</v>
      </c>
      <c r="B577" s="6" t="s">
        <v>12</v>
      </c>
      <c r="C577" s="7">
        <v>3400000</v>
      </c>
      <c r="D577" s="7">
        <v>3400000</v>
      </c>
      <c r="E577" s="9">
        <f>SUM($D$6:D577)/$D$1860</f>
        <v>0.90713342897679639</v>
      </c>
      <c r="F577" s="8" t="s">
        <v>2324</v>
      </c>
    </row>
    <row r="578" spans="1:6" ht="15.75" x14ac:dyDescent="0.25">
      <c r="A578" s="6" t="s">
        <v>950</v>
      </c>
      <c r="B578" s="6" t="s">
        <v>656</v>
      </c>
      <c r="C578" s="7">
        <v>19818</v>
      </c>
      <c r="D578" s="7">
        <v>3390213</v>
      </c>
      <c r="E578" s="9">
        <f>SUM($D$6:D578)/$D$1860</f>
        <v>0.90741251265155298</v>
      </c>
      <c r="F578" s="8" t="s">
        <v>2324</v>
      </c>
    </row>
    <row r="579" spans="1:6" ht="15.75" x14ac:dyDescent="0.25">
      <c r="A579" s="6" t="s">
        <v>1756</v>
      </c>
      <c r="B579" s="6" t="s">
        <v>278</v>
      </c>
      <c r="C579" s="7">
        <v>58000</v>
      </c>
      <c r="D579" s="7">
        <v>3390000</v>
      </c>
      <c r="E579" s="9">
        <f>SUM($D$6:D579)/$D$1860</f>
        <v>0.90769157879206541</v>
      </c>
      <c r="F579" s="8" t="s">
        <v>2324</v>
      </c>
    </row>
    <row r="580" spans="1:6" ht="15.75" x14ac:dyDescent="0.25">
      <c r="A580" s="6" t="s">
        <v>1951</v>
      </c>
      <c r="B580" s="6" t="s">
        <v>511</v>
      </c>
      <c r="C580" s="7">
        <v>8454</v>
      </c>
      <c r="D580" s="7">
        <v>3381816</v>
      </c>
      <c r="E580" s="9">
        <f>SUM($D$6:D580)/$D$1860</f>
        <v>0.9079699712224617</v>
      </c>
      <c r="F580" s="8" t="s">
        <v>2324</v>
      </c>
    </row>
    <row r="581" spans="1:6" ht="15.75" x14ac:dyDescent="0.25">
      <c r="A581" s="6" t="s">
        <v>265</v>
      </c>
      <c r="B581" s="6" t="s">
        <v>123</v>
      </c>
      <c r="C581" s="7">
        <v>480000</v>
      </c>
      <c r="D581" s="7">
        <v>3360000</v>
      </c>
      <c r="E581" s="9">
        <f>SUM($D$6:D581)/$D$1860</f>
        <v>0.90824656775111123</v>
      </c>
      <c r="F581" s="8" t="s">
        <v>2324</v>
      </c>
    </row>
    <row r="582" spans="1:6" ht="15.75" x14ac:dyDescent="0.25">
      <c r="A582" s="6" t="s">
        <v>1187</v>
      </c>
      <c r="B582" s="6" t="s">
        <v>1188</v>
      </c>
      <c r="C582" s="7">
        <v>3500</v>
      </c>
      <c r="D582" s="7">
        <v>3358900</v>
      </c>
      <c r="E582" s="9">
        <f>SUM($D$6:D582)/$D$1860</f>
        <v>0.90852307372732577</v>
      </c>
      <c r="F582" s="8" t="s">
        <v>2324</v>
      </c>
    </row>
    <row r="583" spans="1:6" ht="15.75" x14ac:dyDescent="0.25">
      <c r="A583" s="6" t="s">
        <v>124</v>
      </c>
      <c r="B583" s="6" t="s">
        <v>125</v>
      </c>
      <c r="C583" s="7">
        <v>87000</v>
      </c>
      <c r="D583" s="7">
        <v>3345000</v>
      </c>
      <c r="E583" s="9">
        <f>SUM($D$6:D583)/$D$1860</f>
        <v>0.9087984354500438</v>
      </c>
      <c r="F583" s="8" t="s">
        <v>2324</v>
      </c>
    </row>
    <row r="584" spans="1:6" ht="15.75" x14ac:dyDescent="0.25">
      <c r="A584" s="6" t="s">
        <v>2034</v>
      </c>
      <c r="B584" s="6" t="s">
        <v>734</v>
      </c>
      <c r="C584" s="7">
        <v>22200</v>
      </c>
      <c r="D584" s="7">
        <v>3330000</v>
      </c>
      <c r="E584" s="9">
        <f>SUM($D$6:D584)/$D$1860</f>
        <v>0.90907256236683032</v>
      </c>
      <c r="F584" s="8" t="s">
        <v>2324</v>
      </c>
    </row>
    <row r="585" spans="1:6" ht="15.75" x14ac:dyDescent="0.25">
      <c r="A585" s="6" t="s">
        <v>362</v>
      </c>
      <c r="B585" s="6" t="s">
        <v>9</v>
      </c>
      <c r="C585" s="7">
        <v>550000</v>
      </c>
      <c r="D585" s="7">
        <v>3300000</v>
      </c>
      <c r="E585" s="9">
        <f>SUM($D$6:D585)/$D$1860</f>
        <v>0.90934421967175394</v>
      </c>
      <c r="F585" s="8" t="s">
        <v>2324</v>
      </c>
    </row>
    <row r="586" spans="1:6" ht="15.75" x14ac:dyDescent="0.25">
      <c r="A586" s="6" t="s">
        <v>657</v>
      </c>
      <c r="B586" s="6" t="s">
        <v>150</v>
      </c>
      <c r="C586" s="7">
        <v>50000</v>
      </c>
      <c r="D586" s="7">
        <v>3300000</v>
      </c>
      <c r="E586" s="9">
        <f>SUM($D$6:D586)/$D$1860</f>
        <v>0.90961587697667756</v>
      </c>
      <c r="F586" s="8" t="s">
        <v>2324</v>
      </c>
    </row>
    <row r="587" spans="1:6" ht="15.75" x14ac:dyDescent="0.25">
      <c r="A587" s="6" t="s">
        <v>1802</v>
      </c>
      <c r="B587" s="6" t="s">
        <v>25</v>
      </c>
      <c r="C587" s="7">
        <v>165000</v>
      </c>
      <c r="D587" s="7">
        <v>3300000</v>
      </c>
      <c r="E587" s="9">
        <f>SUM($D$6:D587)/$D$1860</f>
        <v>0.90988753428160118</v>
      </c>
      <c r="F587" s="8" t="s">
        <v>2324</v>
      </c>
    </row>
    <row r="588" spans="1:6" ht="15.75" x14ac:dyDescent="0.25">
      <c r="A588" s="6" t="s">
        <v>2276</v>
      </c>
      <c r="B588" s="6" t="s">
        <v>9</v>
      </c>
      <c r="C588" s="7">
        <v>550000</v>
      </c>
      <c r="D588" s="7">
        <v>3300000</v>
      </c>
      <c r="E588" s="9">
        <f>SUM($D$6:D588)/$D$1860</f>
        <v>0.91015919158652481</v>
      </c>
      <c r="F588" s="8" t="s">
        <v>2324</v>
      </c>
    </row>
    <row r="589" spans="1:6" ht="15.75" x14ac:dyDescent="0.25">
      <c r="A589" s="6" t="s">
        <v>1287</v>
      </c>
      <c r="B589" s="6" t="s">
        <v>1288</v>
      </c>
      <c r="C589" s="7">
        <v>13240</v>
      </c>
      <c r="D589" s="7">
        <v>3287640</v>
      </c>
      <c r="E589" s="9">
        <f>SUM($D$6:D589)/$D$1860</f>
        <v>0.91042983141136091</v>
      </c>
      <c r="F589" s="8" t="s">
        <v>2324</v>
      </c>
    </row>
    <row r="590" spans="1:6" ht="15.75" x14ac:dyDescent="0.25">
      <c r="A590" s="6" t="s">
        <v>2314</v>
      </c>
      <c r="B590" s="6" t="s">
        <v>3</v>
      </c>
      <c r="C590" s="7">
        <v>1090000</v>
      </c>
      <c r="D590" s="7">
        <v>3270000</v>
      </c>
      <c r="E590" s="9">
        <f>SUM($D$6:D590)/$D$1860</f>
        <v>0.91069901910442153</v>
      </c>
      <c r="F590" s="8" t="s">
        <v>2324</v>
      </c>
    </row>
    <row r="591" spans="1:6" ht="15.75" x14ac:dyDescent="0.25">
      <c r="A591" s="6" t="s">
        <v>311</v>
      </c>
      <c r="B591" s="6" t="s">
        <v>312</v>
      </c>
      <c r="C591" s="7">
        <v>19090</v>
      </c>
      <c r="D591" s="7">
        <v>3253629</v>
      </c>
      <c r="E591" s="9">
        <f>SUM($D$6:D591)/$D$1860</f>
        <v>0.91096685913028863</v>
      </c>
      <c r="F591" s="8" t="s">
        <v>2324</v>
      </c>
    </row>
    <row r="592" spans="1:6" ht="15.75" x14ac:dyDescent="0.25">
      <c r="A592" s="6" t="s">
        <v>1412</v>
      </c>
      <c r="B592" s="6" t="s">
        <v>173</v>
      </c>
      <c r="C592" s="7">
        <v>14000</v>
      </c>
      <c r="D592" s="7">
        <v>3250000</v>
      </c>
      <c r="E592" s="9">
        <f>SUM($D$6:D592)/$D$1860</f>
        <v>0.91123440041544068</v>
      </c>
      <c r="F592" s="8" t="s">
        <v>2324</v>
      </c>
    </row>
    <row r="593" spans="1:6" ht="15.75" x14ac:dyDescent="0.25">
      <c r="A593" s="6" t="s">
        <v>244</v>
      </c>
      <c r="B593" s="6" t="s">
        <v>44</v>
      </c>
      <c r="C593" s="7">
        <v>260000</v>
      </c>
      <c r="D593" s="7">
        <v>3240000</v>
      </c>
      <c r="E593" s="9">
        <f>SUM($D$6:D593)/$D$1860</f>
        <v>0.9115011184966384</v>
      </c>
      <c r="F593" s="8" t="s">
        <v>2324</v>
      </c>
    </row>
    <row r="594" spans="1:6" ht="15.75" x14ac:dyDescent="0.25">
      <c r="A594" s="6" t="s">
        <v>1630</v>
      </c>
      <c r="B594" s="6" t="s">
        <v>90</v>
      </c>
      <c r="C594" s="7">
        <v>216000</v>
      </c>
      <c r="D594" s="7">
        <v>3240000</v>
      </c>
      <c r="E594" s="9">
        <f>SUM($D$6:D594)/$D$1860</f>
        <v>0.91176783657783611</v>
      </c>
      <c r="F594" s="8" t="s">
        <v>2324</v>
      </c>
    </row>
    <row r="595" spans="1:6" ht="15.75" x14ac:dyDescent="0.25">
      <c r="A595" s="6" t="s">
        <v>1322</v>
      </c>
      <c r="B595" s="6" t="s">
        <v>1080</v>
      </c>
      <c r="C595" s="7">
        <v>18370</v>
      </c>
      <c r="D595" s="7">
        <v>3238750</v>
      </c>
      <c r="E595" s="9">
        <f>SUM($D$6:D595)/$D$1860</f>
        <v>0.91203445175853959</v>
      </c>
      <c r="F595" s="8" t="s">
        <v>2324</v>
      </c>
    </row>
    <row r="596" spans="1:6" ht="15.75" x14ac:dyDescent="0.25">
      <c r="A596" s="6" t="s">
        <v>655</v>
      </c>
      <c r="B596" s="6" t="s">
        <v>656</v>
      </c>
      <c r="C596" s="7">
        <v>34933</v>
      </c>
      <c r="D596" s="7">
        <v>3234324</v>
      </c>
      <c r="E596" s="9">
        <f>SUM($D$6:D596)/$D$1860</f>
        <v>0.91230070258917284</v>
      </c>
      <c r="F596" s="8" t="s">
        <v>2324</v>
      </c>
    </row>
    <row r="597" spans="1:6" ht="15.75" x14ac:dyDescent="0.25">
      <c r="A597" s="6" t="s">
        <v>855</v>
      </c>
      <c r="B597" s="6" t="s">
        <v>112</v>
      </c>
      <c r="C597" s="7">
        <v>107800</v>
      </c>
      <c r="D597" s="7">
        <v>3234000</v>
      </c>
      <c r="E597" s="9">
        <f>SUM($D$6:D597)/$D$1860</f>
        <v>0.912566926747998</v>
      </c>
      <c r="F597" s="8" t="s">
        <v>2324</v>
      </c>
    </row>
    <row r="598" spans="1:6" ht="15.75" x14ac:dyDescent="0.25">
      <c r="A598" s="6" t="s">
        <v>515</v>
      </c>
      <c r="B598" s="6" t="s">
        <v>516</v>
      </c>
      <c r="C598" s="7">
        <v>8181</v>
      </c>
      <c r="D598" s="7">
        <v>3227732</v>
      </c>
      <c r="E598" s="9">
        <f>SUM($D$6:D598)/$D$1860</f>
        <v>0.9128326349225846</v>
      </c>
      <c r="F598" s="8" t="s">
        <v>2324</v>
      </c>
    </row>
    <row r="599" spans="1:6" ht="15.75" x14ac:dyDescent="0.25">
      <c r="A599" s="6" t="s">
        <v>1401</v>
      </c>
      <c r="B599" s="6" t="s">
        <v>166</v>
      </c>
      <c r="C599" s="7">
        <v>64220</v>
      </c>
      <c r="D599" s="7">
        <v>3227300</v>
      </c>
      <c r="E599" s="9">
        <f>SUM($D$6:D599)/$D$1860</f>
        <v>0.9130983075347604</v>
      </c>
      <c r="F599" s="8" t="s">
        <v>2324</v>
      </c>
    </row>
    <row r="600" spans="1:6" ht="15.75" x14ac:dyDescent="0.25">
      <c r="A600" s="6" t="s">
        <v>2002</v>
      </c>
      <c r="B600" s="6" t="s">
        <v>25</v>
      </c>
      <c r="C600" s="7">
        <v>160000</v>
      </c>
      <c r="D600" s="7">
        <v>3200000</v>
      </c>
      <c r="E600" s="9">
        <f>SUM($D$6:D600)/$D$1860</f>
        <v>0.91336173280014088</v>
      </c>
      <c r="F600" s="8" t="s">
        <v>2324</v>
      </c>
    </row>
    <row r="601" spans="1:6" ht="15.75" x14ac:dyDescent="0.25">
      <c r="A601" s="6" t="s">
        <v>1037</v>
      </c>
      <c r="B601" s="6" t="s">
        <v>90</v>
      </c>
      <c r="C601" s="7">
        <v>213182</v>
      </c>
      <c r="D601" s="7">
        <v>3197730</v>
      </c>
      <c r="E601" s="9">
        <f>SUM($D$6:D601)/$D$1860</f>
        <v>0.91362497119822372</v>
      </c>
      <c r="F601" s="8" t="s">
        <v>2324</v>
      </c>
    </row>
    <row r="602" spans="1:6" ht="15.75" x14ac:dyDescent="0.25">
      <c r="A602" s="6" t="s">
        <v>1269</v>
      </c>
      <c r="B602" s="6" t="s">
        <v>1270</v>
      </c>
      <c r="C602" s="7">
        <v>41150</v>
      </c>
      <c r="D602" s="7">
        <v>3190600</v>
      </c>
      <c r="E602" s="9">
        <f>SUM($D$6:D602)/$D$1860</f>
        <v>0.91388762265188705</v>
      </c>
      <c r="F602" s="8" t="s">
        <v>2324</v>
      </c>
    </row>
    <row r="603" spans="1:6" ht="15.75" x14ac:dyDescent="0.25">
      <c r="A603" s="6" t="s">
        <v>27</v>
      </c>
      <c r="B603" s="6" t="s">
        <v>12</v>
      </c>
      <c r="C603" s="7">
        <v>3181818</v>
      </c>
      <c r="D603" s="7">
        <v>3181818</v>
      </c>
      <c r="E603" s="9">
        <f>SUM($D$6:D603)/$D$1860</f>
        <v>0.9141495511678378</v>
      </c>
      <c r="F603" s="8" t="s">
        <v>2324</v>
      </c>
    </row>
    <row r="604" spans="1:6" ht="15.75" x14ac:dyDescent="0.25">
      <c r="A604" s="6" t="s">
        <v>63</v>
      </c>
      <c r="B604" s="6" t="s">
        <v>5</v>
      </c>
      <c r="C604" s="7">
        <v>318181</v>
      </c>
      <c r="D604" s="7">
        <v>3181818</v>
      </c>
      <c r="E604" s="9">
        <f>SUM($D$6:D604)/$D$1860</f>
        <v>0.91441147968378855</v>
      </c>
      <c r="F604" s="8" t="s">
        <v>2324</v>
      </c>
    </row>
    <row r="605" spans="1:6" ht="15.75" x14ac:dyDescent="0.25">
      <c r="A605" s="6" t="s">
        <v>2185</v>
      </c>
      <c r="B605" s="6" t="s">
        <v>995</v>
      </c>
      <c r="C605" s="7">
        <v>75000</v>
      </c>
      <c r="D605" s="7">
        <v>3170454</v>
      </c>
      <c r="E605" s="9">
        <f>SUM($D$6:D605)/$D$1860</f>
        <v>0.91467247271076568</v>
      </c>
      <c r="F605" s="8" t="s">
        <v>2324</v>
      </c>
    </row>
    <row r="606" spans="1:6" ht="15.75" x14ac:dyDescent="0.25">
      <c r="A606" s="6" t="s">
        <v>1126</v>
      </c>
      <c r="B606" s="6" t="s">
        <v>1127</v>
      </c>
      <c r="C606" s="7">
        <v>40000</v>
      </c>
      <c r="D606" s="7">
        <v>3162000</v>
      </c>
      <c r="E606" s="9">
        <f>SUM($D$6:D606)/$D$1860</f>
        <v>0.91493276980111971</v>
      </c>
      <c r="F606" s="8" t="s">
        <v>2324</v>
      </c>
    </row>
    <row r="607" spans="1:6" ht="15.75" x14ac:dyDescent="0.25">
      <c r="A607" s="6" t="s">
        <v>1634</v>
      </c>
      <c r="B607" s="6" t="s">
        <v>146</v>
      </c>
      <c r="C607" s="7">
        <v>52250</v>
      </c>
      <c r="D607" s="7">
        <v>3135000</v>
      </c>
      <c r="E607" s="9">
        <f>SUM($D$6:D607)/$D$1860</f>
        <v>0.91519084424079722</v>
      </c>
      <c r="F607" s="8" t="s">
        <v>2324</v>
      </c>
    </row>
    <row r="608" spans="1:6" ht="15.75" x14ac:dyDescent="0.25">
      <c r="A608" s="6" t="s">
        <v>1710</v>
      </c>
      <c r="B608" s="6" t="s">
        <v>536</v>
      </c>
      <c r="C608" s="7">
        <v>5799</v>
      </c>
      <c r="D608" s="7">
        <v>3131460</v>
      </c>
      <c r="E608" s="9">
        <f>SUM($D$6:D608)/$D$1860</f>
        <v>0.91544862726627485</v>
      </c>
      <c r="F608" s="8" t="s">
        <v>2324</v>
      </c>
    </row>
    <row r="609" spans="1:6" ht="15.75" x14ac:dyDescent="0.25">
      <c r="A609" s="6" t="s">
        <v>493</v>
      </c>
      <c r="B609" s="6" t="s">
        <v>213</v>
      </c>
      <c r="C609" s="7">
        <v>184000</v>
      </c>
      <c r="D609" s="7">
        <v>3128000</v>
      </c>
      <c r="E609" s="9">
        <f>SUM($D$6:D609)/$D$1860</f>
        <v>0.9157061254631842</v>
      </c>
      <c r="F609" s="8" t="s">
        <v>2324</v>
      </c>
    </row>
    <row r="610" spans="1:6" ht="15.75" x14ac:dyDescent="0.25">
      <c r="A610" s="6" t="s">
        <v>631</v>
      </c>
      <c r="B610" s="6" t="s">
        <v>218</v>
      </c>
      <c r="C610" s="7">
        <v>139500</v>
      </c>
      <c r="D610" s="7">
        <v>3124200</v>
      </c>
      <c r="E610" s="9">
        <f>SUM($D$6:D610)/$D$1860</f>
        <v>0.91596331084259097</v>
      </c>
      <c r="F610" s="8" t="s">
        <v>2324</v>
      </c>
    </row>
    <row r="611" spans="1:6" ht="15.75" x14ac:dyDescent="0.25">
      <c r="A611" s="6" t="s">
        <v>325</v>
      </c>
      <c r="B611" s="6" t="s">
        <v>326</v>
      </c>
      <c r="C611" s="7">
        <v>27206</v>
      </c>
      <c r="D611" s="7">
        <v>3118070</v>
      </c>
      <c r="E611" s="9">
        <f>SUM($D$6:D611)/$D$1860</f>
        <v>0.91621999159797374</v>
      </c>
      <c r="F611" s="8" t="s">
        <v>2324</v>
      </c>
    </row>
    <row r="612" spans="1:6" ht="15.75" x14ac:dyDescent="0.25">
      <c r="A612" s="6" t="s">
        <v>2042</v>
      </c>
      <c r="B612" s="6" t="s">
        <v>2043</v>
      </c>
      <c r="C612" s="7">
        <v>10000</v>
      </c>
      <c r="D612" s="7">
        <v>3030000</v>
      </c>
      <c r="E612" s="9">
        <f>SUM($D$6:D612)/$D$1860</f>
        <v>0.91646942239613094</v>
      </c>
      <c r="F612" s="8" t="s">
        <v>2324</v>
      </c>
    </row>
    <row r="613" spans="1:6" ht="15.75" x14ac:dyDescent="0.25">
      <c r="A613" s="6" t="s">
        <v>1299</v>
      </c>
      <c r="B613" s="6" t="s">
        <v>949</v>
      </c>
      <c r="C613" s="7">
        <v>79250</v>
      </c>
      <c r="D613" s="7">
        <v>3029250</v>
      </c>
      <c r="E613" s="9">
        <f>SUM($D$6:D613)/$D$1860</f>
        <v>0.91671879145399149</v>
      </c>
      <c r="F613" s="8" t="s">
        <v>2324</v>
      </c>
    </row>
    <row r="614" spans="1:6" ht="15.75" x14ac:dyDescent="0.25">
      <c r="A614" s="6" t="s">
        <v>1747</v>
      </c>
      <c r="B614" s="6" t="s">
        <v>949</v>
      </c>
      <c r="C614" s="7">
        <v>55000</v>
      </c>
      <c r="D614" s="7">
        <v>3017600</v>
      </c>
      <c r="E614" s="9">
        <f>SUM($D$6:D614)/$D$1860</f>
        <v>0.91696720147924526</v>
      </c>
      <c r="F614" s="8" t="s">
        <v>2324</v>
      </c>
    </row>
    <row r="615" spans="1:6" ht="15.75" x14ac:dyDescent="0.25">
      <c r="A615" s="6" t="s">
        <v>1182</v>
      </c>
      <c r="B615" s="6" t="s">
        <v>1183</v>
      </c>
      <c r="C615" s="7">
        <v>33000</v>
      </c>
      <c r="D615" s="7">
        <v>3009000</v>
      </c>
      <c r="E615" s="9">
        <f>SUM($D$6:D615)/$D$1860</f>
        <v>0.9172149035490984</v>
      </c>
      <c r="F615" s="8" t="s">
        <v>2324</v>
      </c>
    </row>
    <row r="616" spans="1:6" ht="15.75" x14ac:dyDescent="0.25">
      <c r="A616" s="6" t="s">
        <v>1156</v>
      </c>
      <c r="B616" s="6" t="s">
        <v>1157</v>
      </c>
      <c r="C616" s="7">
        <v>6655</v>
      </c>
      <c r="D616" s="7">
        <v>3003400</v>
      </c>
      <c r="E616" s="9">
        <f>SUM($D$6:D616)/$D$1860</f>
        <v>0.91746214462473707</v>
      </c>
      <c r="F616" s="8" t="s">
        <v>2324</v>
      </c>
    </row>
    <row r="617" spans="1:6" ht="15.75" x14ac:dyDescent="0.25">
      <c r="A617" s="6" t="s">
        <v>1975</v>
      </c>
      <c r="B617" s="6" t="s">
        <v>1976</v>
      </c>
      <c r="C617" s="7">
        <v>1500</v>
      </c>
      <c r="D617" s="7">
        <v>3000000</v>
      </c>
      <c r="E617" s="9">
        <f>SUM($D$6:D617)/$D$1860</f>
        <v>0.91770910581103127</v>
      </c>
      <c r="F617" s="8" t="s">
        <v>2324</v>
      </c>
    </row>
    <row r="618" spans="1:6" ht="15.75" x14ac:dyDescent="0.25">
      <c r="A618" s="6" t="s">
        <v>233</v>
      </c>
      <c r="B618" s="6" t="s">
        <v>234</v>
      </c>
      <c r="C618" s="7">
        <v>110000</v>
      </c>
      <c r="D618" s="7">
        <v>2994000</v>
      </c>
      <c r="E618" s="9">
        <f>SUM($D$6:D618)/$D$1860</f>
        <v>0.91795557307495279</v>
      </c>
      <c r="F618" s="8" t="s">
        <v>2324</v>
      </c>
    </row>
    <row r="619" spans="1:6" ht="15.75" x14ac:dyDescent="0.25">
      <c r="A619" s="6" t="s">
        <v>554</v>
      </c>
      <c r="B619" s="6" t="s">
        <v>555</v>
      </c>
      <c r="C619" s="7">
        <v>14250</v>
      </c>
      <c r="D619" s="7">
        <v>2992500</v>
      </c>
      <c r="E619" s="9">
        <f>SUM($D$6:D619)/$D$1860</f>
        <v>0.91820191685828134</v>
      </c>
      <c r="F619" s="8" t="s">
        <v>2324</v>
      </c>
    </row>
    <row r="620" spans="1:6" ht="15.75" x14ac:dyDescent="0.25">
      <c r="A620" s="6" t="s">
        <v>716</v>
      </c>
      <c r="B620" s="6" t="s">
        <v>158</v>
      </c>
      <c r="C620" s="7">
        <v>85000</v>
      </c>
      <c r="D620" s="7">
        <v>2975000</v>
      </c>
      <c r="E620" s="9">
        <f>SUM($D$6:D620)/$D$1860</f>
        <v>0.91844682003468969</v>
      </c>
      <c r="F620" s="8" t="s">
        <v>2324</v>
      </c>
    </row>
    <row r="621" spans="1:6" ht="15.75" x14ac:dyDescent="0.25">
      <c r="A621" s="6" t="s">
        <v>1039</v>
      </c>
      <c r="B621" s="6" t="s">
        <v>9</v>
      </c>
      <c r="C621" s="7">
        <v>495455</v>
      </c>
      <c r="D621" s="7">
        <v>2972730</v>
      </c>
      <c r="E621" s="9">
        <f>SUM($D$6:D621)/$D$1860</f>
        <v>0.91869153634380052</v>
      </c>
      <c r="F621" s="8" t="s">
        <v>2324</v>
      </c>
    </row>
    <row r="622" spans="1:6" ht="15.75" x14ac:dyDescent="0.25">
      <c r="A622" s="6" t="s">
        <v>888</v>
      </c>
      <c r="B622" s="6" t="s">
        <v>889</v>
      </c>
      <c r="C622" s="7">
        <v>550</v>
      </c>
      <c r="D622" s="7">
        <v>2948575</v>
      </c>
      <c r="E622" s="9">
        <f>SUM($D$6:D622)/$D$1860</f>
        <v>0.91893426420375968</v>
      </c>
      <c r="F622" s="8" t="s">
        <v>2324</v>
      </c>
    </row>
    <row r="623" spans="1:6" ht="15.75" x14ac:dyDescent="0.25">
      <c r="A623" s="6" t="s">
        <v>585</v>
      </c>
      <c r="B623" s="6" t="s">
        <v>427</v>
      </c>
      <c r="C623" s="7">
        <v>132000</v>
      </c>
      <c r="D623" s="7">
        <v>2941000</v>
      </c>
      <c r="E623" s="9">
        <f>SUM($D$6:D623)/$D$1860</f>
        <v>0.91917636848672335</v>
      </c>
      <c r="F623" s="8" t="s">
        <v>2324</v>
      </c>
    </row>
    <row r="624" spans="1:6" ht="15.75" x14ac:dyDescent="0.25">
      <c r="A624" s="6" t="s">
        <v>2243</v>
      </c>
      <c r="B624" s="6" t="s">
        <v>82</v>
      </c>
      <c r="C624" s="7">
        <v>366000</v>
      </c>
      <c r="D624" s="7">
        <v>2928000</v>
      </c>
      <c r="E624" s="9">
        <f>SUM($D$6:D624)/$D$1860</f>
        <v>0.91941740260454652</v>
      </c>
      <c r="F624" s="8" t="s">
        <v>2324</v>
      </c>
    </row>
    <row r="625" spans="1:6" ht="15.75" x14ac:dyDescent="0.25">
      <c r="A625" s="6" t="s">
        <v>691</v>
      </c>
      <c r="B625" s="6" t="s">
        <v>278</v>
      </c>
      <c r="C625" s="7">
        <v>53182</v>
      </c>
      <c r="D625" s="7">
        <v>2925010</v>
      </c>
      <c r="E625" s="9">
        <f>SUM($D$6:D625)/$D$1860</f>
        <v>0.91965819058438736</v>
      </c>
      <c r="F625" s="8" t="s">
        <v>2324</v>
      </c>
    </row>
    <row r="626" spans="1:6" ht="15.75" x14ac:dyDescent="0.25">
      <c r="A626" s="6" t="s">
        <v>249</v>
      </c>
      <c r="B626" s="6" t="s">
        <v>104</v>
      </c>
      <c r="C626" s="7">
        <v>156000</v>
      </c>
      <c r="D626" s="7">
        <v>2925000</v>
      </c>
      <c r="E626" s="9">
        <f>SUM($D$6:D626)/$D$1860</f>
        <v>0.91989897774102414</v>
      </c>
      <c r="F626" s="8" t="s">
        <v>2324</v>
      </c>
    </row>
    <row r="627" spans="1:6" ht="15.75" x14ac:dyDescent="0.25">
      <c r="A627" s="6" t="s">
        <v>408</v>
      </c>
      <c r="B627" s="6" t="s">
        <v>213</v>
      </c>
      <c r="C627" s="7">
        <v>171000</v>
      </c>
      <c r="D627" s="7">
        <v>2913000</v>
      </c>
      <c r="E627" s="9">
        <f>SUM($D$6:D627)/$D$1860</f>
        <v>0.9201387770529158</v>
      </c>
      <c r="F627" s="8" t="s">
        <v>2324</v>
      </c>
    </row>
    <row r="628" spans="1:6" ht="15.75" x14ac:dyDescent="0.25">
      <c r="A628" s="6" t="s">
        <v>126</v>
      </c>
      <c r="B628" s="6" t="s">
        <v>18</v>
      </c>
      <c r="C628" s="7">
        <v>320000</v>
      </c>
      <c r="D628" s="7">
        <v>2900000</v>
      </c>
      <c r="E628" s="9">
        <f>SUM($D$6:D628)/$D$1860</f>
        <v>0.92037750619966685</v>
      </c>
      <c r="F628" s="8" t="s">
        <v>2324</v>
      </c>
    </row>
    <row r="629" spans="1:6" ht="15.75" x14ac:dyDescent="0.25">
      <c r="A629" s="6" t="s">
        <v>1536</v>
      </c>
      <c r="B629" s="6" t="s">
        <v>140</v>
      </c>
      <c r="C629" s="7">
        <v>115000</v>
      </c>
      <c r="D629" s="7">
        <v>2875000</v>
      </c>
      <c r="E629" s="9">
        <f>SUM($D$6:D629)/$D$1860</f>
        <v>0.92061417733653217</v>
      </c>
      <c r="F629" s="8" t="s">
        <v>2324</v>
      </c>
    </row>
    <row r="630" spans="1:6" ht="15.75" x14ac:dyDescent="0.25">
      <c r="A630" s="6" t="s">
        <v>1722</v>
      </c>
      <c r="B630" s="6" t="s">
        <v>665</v>
      </c>
      <c r="C630" s="7">
        <v>84335</v>
      </c>
      <c r="D630" s="7">
        <v>2867390</v>
      </c>
      <c r="E630" s="9">
        <f>SUM($D$6:D630)/$D$1860</f>
        <v>0.92085022201518818</v>
      </c>
      <c r="F630" s="8" t="s">
        <v>2324</v>
      </c>
    </row>
    <row r="631" spans="1:6" ht="15.75" x14ac:dyDescent="0.25">
      <c r="A631" s="6" t="s">
        <v>2046</v>
      </c>
      <c r="B631" s="6" t="s">
        <v>1469</v>
      </c>
      <c r="C631" s="7">
        <v>25300</v>
      </c>
      <c r="D631" s="7">
        <v>2867200</v>
      </c>
      <c r="E631" s="9">
        <f>SUM($D$6:D631)/$D$1860</f>
        <v>0.92108625105296915</v>
      </c>
      <c r="F631" s="8" t="s">
        <v>2324</v>
      </c>
    </row>
    <row r="632" spans="1:6" ht="15.75" x14ac:dyDescent="0.25">
      <c r="A632" s="6" t="s">
        <v>933</v>
      </c>
      <c r="B632" s="6" t="s">
        <v>881</v>
      </c>
      <c r="C632" s="7">
        <v>37500</v>
      </c>
      <c r="D632" s="7">
        <v>2848750</v>
      </c>
      <c r="E632" s="9">
        <f>SUM($D$6:D632)/$D$1860</f>
        <v>0.92132076127945428</v>
      </c>
      <c r="F632" s="8" t="s">
        <v>2324</v>
      </c>
    </row>
    <row r="633" spans="1:6" ht="15.75" x14ac:dyDescent="0.25">
      <c r="A633" s="6" t="s">
        <v>458</v>
      </c>
      <c r="B633" s="6" t="s">
        <v>459</v>
      </c>
      <c r="C633" s="7">
        <v>20000</v>
      </c>
      <c r="D633" s="7">
        <v>2842000</v>
      </c>
      <c r="E633" s="9">
        <f>SUM($D$6:D633)/$D$1860</f>
        <v>0.92155471584327042</v>
      </c>
      <c r="F633" s="8" t="s">
        <v>2324</v>
      </c>
    </row>
    <row r="634" spans="1:6" ht="15.75" x14ac:dyDescent="0.25">
      <c r="A634" s="6" t="s">
        <v>1268</v>
      </c>
      <c r="B634" s="6" t="s">
        <v>229</v>
      </c>
      <c r="C634" s="7">
        <v>27575</v>
      </c>
      <c r="D634" s="7">
        <v>2829825</v>
      </c>
      <c r="E634" s="9">
        <f>SUM($D$6:D634)/$D$1860</f>
        <v>0.921787668156272</v>
      </c>
      <c r="F634" s="8" t="s">
        <v>2324</v>
      </c>
    </row>
    <row r="635" spans="1:6" ht="15.75" x14ac:dyDescent="0.25">
      <c r="A635" s="6" t="s">
        <v>868</v>
      </c>
      <c r="B635" s="6" t="s">
        <v>869</v>
      </c>
      <c r="C635" s="7">
        <v>2105</v>
      </c>
      <c r="D635" s="7">
        <v>2827850</v>
      </c>
      <c r="E635" s="9">
        <f>SUM($D$6:D635)/$D$1860</f>
        <v>0.92202045788649267</v>
      </c>
      <c r="F635" s="8" t="s">
        <v>2324</v>
      </c>
    </row>
    <row r="636" spans="1:6" ht="15.75" x14ac:dyDescent="0.25">
      <c r="A636" s="6" t="s">
        <v>1340</v>
      </c>
      <c r="B636" s="6" t="s">
        <v>1341</v>
      </c>
      <c r="C636" s="7">
        <v>5495</v>
      </c>
      <c r="D636" s="7">
        <v>2819500</v>
      </c>
      <c r="E636" s="9">
        <f>SUM($D$6:D636)/$D$1860</f>
        <v>0.92225256024141156</v>
      </c>
      <c r="F636" s="8" t="s">
        <v>2324</v>
      </c>
    </row>
    <row r="637" spans="1:6" ht="15.75" x14ac:dyDescent="0.25">
      <c r="A637" s="6" t="s">
        <v>813</v>
      </c>
      <c r="B637" s="6" t="s">
        <v>576</v>
      </c>
      <c r="C637" s="7">
        <v>9333</v>
      </c>
      <c r="D637" s="7">
        <v>2799999</v>
      </c>
      <c r="E637" s="9">
        <f>SUM($D$6:D637)/$D$1860</f>
        <v>0.92248305726629909</v>
      </c>
      <c r="F637" s="8" t="s">
        <v>2324</v>
      </c>
    </row>
    <row r="638" spans="1:6" ht="15.75" x14ac:dyDescent="0.25">
      <c r="A638" s="6" t="s">
        <v>1124</v>
      </c>
      <c r="B638" s="6" t="s">
        <v>1125</v>
      </c>
      <c r="C638" s="7">
        <v>12100</v>
      </c>
      <c r="D638" s="7">
        <v>2790460</v>
      </c>
      <c r="E638" s="9">
        <f>SUM($D$6:D638)/$D$1860</f>
        <v>0.92271276903693455</v>
      </c>
      <c r="F638" s="8" t="s">
        <v>2324</v>
      </c>
    </row>
    <row r="639" spans="1:6" ht="15.75" x14ac:dyDescent="0.25">
      <c r="A639" s="6" t="s">
        <v>1687</v>
      </c>
      <c r="B639" s="6" t="s">
        <v>1427</v>
      </c>
      <c r="C639" s="7">
        <v>14300</v>
      </c>
      <c r="D639" s="7">
        <v>2789000</v>
      </c>
      <c r="E639" s="9">
        <f>SUM($D$6:D639)/$D$1860</f>
        <v>0.92294236061979273</v>
      </c>
      <c r="F639" s="8" t="s">
        <v>2324</v>
      </c>
    </row>
    <row r="640" spans="1:6" ht="15.75" x14ac:dyDescent="0.25">
      <c r="A640" s="6" t="s">
        <v>733</v>
      </c>
      <c r="B640" s="6" t="s">
        <v>734</v>
      </c>
      <c r="C640" s="7">
        <v>18550</v>
      </c>
      <c r="D640" s="7">
        <v>2782500</v>
      </c>
      <c r="E640" s="9">
        <f>SUM($D$6:D640)/$D$1860</f>
        <v>0.92317141712008066</v>
      </c>
      <c r="F640" s="8" t="s">
        <v>2324</v>
      </c>
    </row>
    <row r="641" spans="1:6" ht="15.75" x14ac:dyDescent="0.25">
      <c r="A641" s="6" t="s">
        <v>1948</v>
      </c>
      <c r="B641" s="6" t="s">
        <v>135</v>
      </c>
      <c r="C641" s="7">
        <v>73000</v>
      </c>
      <c r="D641" s="7">
        <v>2765091</v>
      </c>
      <c r="E641" s="9">
        <f>SUM($D$6:D641)/$D$1860</f>
        <v>0.92339904050460442</v>
      </c>
      <c r="F641" s="8" t="s">
        <v>2324</v>
      </c>
    </row>
    <row r="642" spans="1:6" ht="15.75" x14ac:dyDescent="0.25">
      <c r="A642" s="6" t="s">
        <v>212</v>
      </c>
      <c r="B642" s="6" t="s">
        <v>213</v>
      </c>
      <c r="C642" s="7">
        <v>160000</v>
      </c>
      <c r="D642" s="7">
        <v>2765000</v>
      </c>
      <c r="E642" s="9">
        <f>SUM($D$6:D642)/$D$1860</f>
        <v>0.92362665639797226</v>
      </c>
      <c r="F642" s="8" t="s">
        <v>2324</v>
      </c>
    </row>
    <row r="643" spans="1:6" ht="15.75" x14ac:dyDescent="0.25">
      <c r="A643" s="6" t="s">
        <v>611</v>
      </c>
      <c r="B643" s="6" t="s">
        <v>100</v>
      </c>
      <c r="C643" s="7">
        <v>34549</v>
      </c>
      <c r="D643" s="7">
        <v>2763920</v>
      </c>
      <c r="E643" s="9">
        <f>SUM($D$6:D643)/$D$1860</f>
        <v>0.923854183385313</v>
      </c>
      <c r="F643" s="8" t="s">
        <v>2324</v>
      </c>
    </row>
    <row r="644" spans="1:6" ht="15.75" x14ac:dyDescent="0.25">
      <c r="A644" s="6" t="s">
        <v>1146</v>
      </c>
      <c r="B644" s="6" t="s">
        <v>488</v>
      </c>
      <c r="C644" s="7">
        <v>57223</v>
      </c>
      <c r="D644" s="7">
        <v>2754227</v>
      </c>
      <c r="E644" s="9">
        <f>SUM($D$6:D644)/$D$1860</f>
        <v>0.92408091244106083</v>
      </c>
      <c r="F644" s="8" t="s">
        <v>2324</v>
      </c>
    </row>
    <row r="645" spans="1:6" ht="15.75" x14ac:dyDescent="0.25">
      <c r="A645" s="6" t="s">
        <v>1381</v>
      </c>
      <c r="B645" s="6" t="s">
        <v>340</v>
      </c>
      <c r="C645" s="7">
        <v>132132</v>
      </c>
      <c r="D645" s="7">
        <v>2735146</v>
      </c>
      <c r="E645" s="9">
        <f>SUM($D$6:D645)/$D$1860</f>
        <v>0.92430607074134341</v>
      </c>
      <c r="F645" s="8" t="s">
        <v>2324</v>
      </c>
    </row>
    <row r="646" spans="1:6" ht="15.75" x14ac:dyDescent="0.25">
      <c r="A646" s="6" t="s">
        <v>2178</v>
      </c>
      <c r="B646" s="6" t="s">
        <v>44</v>
      </c>
      <c r="C646" s="7">
        <v>227273</v>
      </c>
      <c r="D646" s="7">
        <v>2727276</v>
      </c>
      <c r="E646" s="9">
        <f>SUM($D$6:D646)/$D$1860</f>
        <v>0.924530581180114</v>
      </c>
      <c r="F646" s="8" t="s">
        <v>2324</v>
      </c>
    </row>
    <row r="647" spans="1:6" ht="15.75" x14ac:dyDescent="0.25">
      <c r="A647" s="6" t="s">
        <v>1945</v>
      </c>
      <c r="B647" s="6" t="s">
        <v>14</v>
      </c>
      <c r="C647" s="7">
        <v>681000</v>
      </c>
      <c r="D647" s="7">
        <v>2724000</v>
      </c>
      <c r="E647" s="9">
        <f>SUM($D$6:D647)/$D$1860</f>
        <v>0.9247548219372691</v>
      </c>
      <c r="F647" s="8" t="s">
        <v>2324</v>
      </c>
    </row>
    <row r="648" spans="1:6" ht="15.75" x14ac:dyDescent="0.25">
      <c r="A648" s="6" t="s">
        <v>2273</v>
      </c>
      <c r="B648" s="6" t="s">
        <v>3</v>
      </c>
      <c r="C648" s="7">
        <v>903500</v>
      </c>
      <c r="D648" s="7">
        <v>2710500</v>
      </c>
      <c r="E648" s="9">
        <f>SUM($D$6:D648)/$D$1860</f>
        <v>0.924977951369086</v>
      </c>
      <c r="F648" s="8" t="s">
        <v>2324</v>
      </c>
    </row>
    <row r="649" spans="1:6" ht="15.75" x14ac:dyDescent="0.25">
      <c r="A649" s="6" t="s">
        <v>623</v>
      </c>
      <c r="B649" s="6" t="s">
        <v>624</v>
      </c>
      <c r="C649" s="7">
        <v>132000</v>
      </c>
      <c r="D649" s="7">
        <v>2703472</v>
      </c>
      <c r="E649" s="9">
        <f>SUM($D$6:D649)/$D$1860</f>
        <v>0.92520050225316364</v>
      </c>
      <c r="F649" s="8" t="s">
        <v>2324</v>
      </c>
    </row>
    <row r="650" spans="1:6" ht="15.75" x14ac:dyDescent="0.25">
      <c r="A650" s="6" t="s">
        <v>69</v>
      </c>
      <c r="B650" s="6" t="s">
        <v>70</v>
      </c>
      <c r="C650" s="7">
        <v>30000</v>
      </c>
      <c r="D650" s="7">
        <v>2700000</v>
      </c>
      <c r="E650" s="9">
        <f>SUM($D$6:D650)/$D$1860</f>
        <v>0.92542276732082851</v>
      </c>
      <c r="F650" s="8" t="s">
        <v>2324</v>
      </c>
    </row>
    <row r="651" spans="1:6" ht="15.75" x14ac:dyDescent="0.25">
      <c r="A651" s="6" t="s">
        <v>1506</v>
      </c>
      <c r="B651" s="6" t="s">
        <v>90</v>
      </c>
      <c r="C651" s="7">
        <v>180000</v>
      </c>
      <c r="D651" s="7">
        <v>2700000</v>
      </c>
      <c r="E651" s="9">
        <f>SUM($D$6:D651)/$D$1860</f>
        <v>0.92564503238849327</v>
      </c>
      <c r="F651" s="8" t="s">
        <v>2324</v>
      </c>
    </row>
    <row r="652" spans="1:6" ht="15.75" x14ac:dyDescent="0.25">
      <c r="A652" s="6" t="s">
        <v>453</v>
      </c>
      <c r="B652" s="6" t="s">
        <v>454</v>
      </c>
      <c r="C652" s="7">
        <v>18346</v>
      </c>
      <c r="D652" s="7">
        <v>2660170</v>
      </c>
      <c r="E652" s="9">
        <f>SUM($D$6:D652)/$D$1860</f>
        <v>0.92586401863480794</v>
      </c>
      <c r="F652" s="8" t="s">
        <v>2324</v>
      </c>
    </row>
    <row r="653" spans="1:6" ht="15.75" x14ac:dyDescent="0.25">
      <c r="A653" s="6" t="s">
        <v>681</v>
      </c>
      <c r="B653" s="6" t="s">
        <v>9</v>
      </c>
      <c r="C653" s="7">
        <v>440000</v>
      </c>
      <c r="D653" s="7">
        <v>2640000</v>
      </c>
      <c r="E653" s="9">
        <f>SUM($D$6:D653)/$D$1860</f>
        <v>0.9260813444787469</v>
      </c>
      <c r="F653" s="8" t="s">
        <v>2324</v>
      </c>
    </row>
    <row r="654" spans="1:6" ht="15.75" x14ac:dyDescent="0.25">
      <c r="A654" s="6" t="s">
        <v>1363</v>
      </c>
      <c r="B654" s="6" t="s">
        <v>1190</v>
      </c>
      <c r="C654" s="7">
        <v>11000</v>
      </c>
      <c r="D654" s="7">
        <v>2640000</v>
      </c>
      <c r="E654" s="9">
        <f>SUM($D$6:D654)/$D$1860</f>
        <v>0.92629867032268576</v>
      </c>
      <c r="F654" s="8" t="s">
        <v>2324</v>
      </c>
    </row>
    <row r="655" spans="1:6" ht="15.75" x14ac:dyDescent="0.25">
      <c r="A655" s="6" t="s">
        <v>589</v>
      </c>
      <c r="B655" s="6" t="s">
        <v>14</v>
      </c>
      <c r="C655" s="7">
        <v>656000</v>
      </c>
      <c r="D655" s="7">
        <v>2624000</v>
      </c>
      <c r="E655" s="9">
        <f>SUM($D$6:D655)/$D$1860</f>
        <v>0.92651467904029772</v>
      </c>
      <c r="F655" s="8" t="s">
        <v>2324</v>
      </c>
    </row>
    <row r="656" spans="1:6" ht="15.75" x14ac:dyDescent="0.25">
      <c r="A656" s="6" t="s">
        <v>445</v>
      </c>
      <c r="B656" s="6" t="s">
        <v>150</v>
      </c>
      <c r="C656" s="7">
        <v>39682</v>
      </c>
      <c r="D656" s="7">
        <v>2619012</v>
      </c>
      <c r="E656" s="9">
        <f>SUM($D$6:D656)/$D$1860</f>
        <v>0.92673027714377731</v>
      </c>
      <c r="F656" s="8" t="s">
        <v>2324</v>
      </c>
    </row>
    <row r="657" spans="1:6" ht="15.75" x14ac:dyDescent="0.25">
      <c r="A657" s="6" t="s">
        <v>191</v>
      </c>
      <c r="B657" s="6" t="s">
        <v>192</v>
      </c>
      <c r="C657" s="7">
        <v>90000</v>
      </c>
      <c r="D657" s="7">
        <v>2610000</v>
      </c>
      <c r="E657" s="9">
        <f>SUM($D$6:D657)/$D$1860</f>
        <v>0.92694513337585327</v>
      </c>
      <c r="F657" s="8" t="s">
        <v>2324</v>
      </c>
    </row>
    <row r="658" spans="1:6" ht="15.75" x14ac:dyDescent="0.25">
      <c r="A658" s="6" t="s">
        <v>432</v>
      </c>
      <c r="B658" s="6" t="s">
        <v>9</v>
      </c>
      <c r="C658" s="7">
        <v>400000</v>
      </c>
      <c r="D658" s="7">
        <v>2600000</v>
      </c>
      <c r="E658" s="9">
        <f>SUM($D$6:D658)/$D$1860</f>
        <v>0.927159166403975</v>
      </c>
      <c r="F658" s="8" t="s">
        <v>2324</v>
      </c>
    </row>
    <row r="659" spans="1:6" ht="15.75" x14ac:dyDescent="0.25">
      <c r="A659" s="6" t="s">
        <v>1556</v>
      </c>
      <c r="B659" s="6" t="s">
        <v>20</v>
      </c>
      <c r="C659" s="7">
        <v>1300000</v>
      </c>
      <c r="D659" s="7">
        <v>2600000</v>
      </c>
      <c r="E659" s="9">
        <f>SUM($D$6:D659)/$D$1860</f>
        <v>0.92737319943209662</v>
      </c>
      <c r="F659" s="8" t="s">
        <v>2324</v>
      </c>
    </row>
    <row r="660" spans="1:6" ht="15.75" x14ac:dyDescent="0.25">
      <c r="A660" s="6" t="s">
        <v>296</v>
      </c>
      <c r="B660" s="6" t="s">
        <v>297</v>
      </c>
      <c r="C660" s="7">
        <v>46200</v>
      </c>
      <c r="D660" s="7">
        <v>2591000</v>
      </c>
      <c r="E660" s="9">
        <f>SUM($D$6:D660)/$D$1860</f>
        <v>0.92758649157665929</v>
      </c>
      <c r="F660" s="8" t="s">
        <v>2324</v>
      </c>
    </row>
    <row r="661" spans="1:6" ht="15.75" x14ac:dyDescent="0.25">
      <c r="A661" s="6" t="s">
        <v>1434</v>
      </c>
      <c r="B661" s="6" t="s">
        <v>3</v>
      </c>
      <c r="C661" s="7">
        <v>863636</v>
      </c>
      <c r="D661" s="7">
        <v>2590908</v>
      </c>
      <c r="E661" s="9">
        <f>SUM($D$6:D661)/$D$1860</f>
        <v>0.92779977614774567</v>
      </c>
      <c r="F661" s="8" t="s">
        <v>2324</v>
      </c>
    </row>
    <row r="662" spans="1:6" ht="15.75" x14ac:dyDescent="0.25">
      <c r="A662" s="6" t="s">
        <v>259</v>
      </c>
      <c r="B662" s="6" t="s">
        <v>138</v>
      </c>
      <c r="C662" s="7">
        <v>185000</v>
      </c>
      <c r="D662" s="7">
        <v>2590000</v>
      </c>
      <c r="E662" s="9">
        <f>SUM($D$6:D662)/$D$1860</f>
        <v>0.92801298597191306</v>
      </c>
      <c r="F662" s="8" t="s">
        <v>2324</v>
      </c>
    </row>
    <row r="663" spans="1:6" ht="15.75" x14ac:dyDescent="0.25">
      <c r="A663" s="6" t="s">
        <v>2232</v>
      </c>
      <c r="B663" s="6" t="s">
        <v>138</v>
      </c>
      <c r="C663" s="7">
        <v>185000</v>
      </c>
      <c r="D663" s="7">
        <v>2590000</v>
      </c>
      <c r="E663" s="9">
        <f>SUM($D$6:D663)/$D$1860</f>
        <v>0.92822619579608034</v>
      </c>
      <c r="F663" s="8" t="s">
        <v>2324</v>
      </c>
    </row>
    <row r="664" spans="1:6" ht="15.75" x14ac:dyDescent="0.25">
      <c r="A664" s="6" t="s">
        <v>471</v>
      </c>
      <c r="B664" s="6" t="s">
        <v>218</v>
      </c>
      <c r="C664" s="7">
        <v>117600</v>
      </c>
      <c r="D664" s="7">
        <v>2587200</v>
      </c>
      <c r="E664" s="9">
        <f>SUM($D$6:D664)/$D$1860</f>
        <v>0.92843917512314045</v>
      </c>
      <c r="F664" s="8" t="s">
        <v>2324</v>
      </c>
    </row>
    <row r="665" spans="1:6" ht="15.75" x14ac:dyDescent="0.25">
      <c r="A665" s="6" t="s">
        <v>764</v>
      </c>
      <c r="B665" s="6" t="s">
        <v>765</v>
      </c>
      <c r="C665" s="7">
        <v>70045</v>
      </c>
      <c r="D665" s="7">
        <v>2584237</v>
      </c>
      <c r="E665" s="9">
        <f>SUM($D$6:D665)/$D$1860</f>
        <v>0.92865191053486895</v>
      </c>
      <c r="F665" s="8" t="s">
        <v>2324</v>
      </c>
    </row>
    <row r="666" spans="1:6" ht="15.75" x14ac:dyDescent="0.25">
      <c r="A666" s="6" t="s">
        <v>729</v>
      </c>
      <c r="B666" s="6" t="s">
        <v>397</v>
      </c>
      <c r="C666" s="7">
        <v>35280</v>
      </c>
      <c r="D666" s="7">
        <v>2575440</v>
      </c>
      <c r="E666" s="9">
        <f>SUM($D$6:D666)/$D$1860</f>
        <v>0.92886392177407884</v>
      </c>
      <c r="F666" s="8" t="s">
        <v>2324</v>
      </c>
    </row>
    <row r="667" spans="1:6" ht="15.75" x14ac:dyDescent="0.25">
      <c r="A667" s="6" t="s">
        <v>485</v>
      </c>
      <c r="B667" s="6" t="s">
        <v>486</v>
      </c>
      <c r="C667" s="7">
        <v>11358</v>
      </c>
      <c r="D667" s="7">
        <v>2568576</v>
      </c>
      <c r="E667" s="9">
        <f>SUM($D$6:D667)/$D$1860</f>
        <v>0.92907536796609436</v>
      </c>
      <c r="F667" s="8" t="s">
        <v>2324</v>
      </c>
    </row>
    <row r="668" spans="1:6" ht="15.75" x14ac:dyDescent="0.25">
      <c r="A668" s="6" t="s">
        <v>1022</v>
      </c>
      <c r="B668" s="6" t="s">
        <v>18</v>
      </c>
      <c r="C668" s="7">
        <v>280280</v>
      </c>
      <c r="D668" s="7">
        <v>2522520</v>
      </c>
      <c r="E668" s="9">
        <f>SUM($D$6:D668)/$D$1860</f>
        <v>0.92928302280997799</v>
      </c>
      <c r="F668" s="8" t="s">
        <v>2324</v>
      </c>
    </row>
    <row r="669" spans="1:6" ht="15.75" x14ac:dyDescent="0.25">
      <c r="A669" s="6" t="s">
        <v>256</v>
      </c>
      <c r="B669" s="6" t="s">
        <v>18</v>
      </c>
      <c r="C669" s="7">
        <v>275000</v>
      </c>
      <c r="D669" s="7">
        <v>2515000</v>
      </c>
      <c r="E669" s="9">
        <f>SUM($D$6:D669)/$D$1860</f>
        <v>0.92949005860448797</v>
      </c>
      <c r="F669" s="8" t="s">
        <v>2324</v>
      </c>
    </row>
    <row r="670" spans="1:6" ht="15.75" x14ac:dyDescent="0.25">
      <c r="A670" s="6" t="s">
        <v>2202</v>
      </c>
      <c r="B670" s="6" t="s">
        <v>12</v>
      </c>
      <c r="C670" s="7">
        <v>2500000</v>
      </c>
      <c r="D670" s="7">
        <v>2500000</v>
      </c>
      <c r="E670" s="9">
        <f>SUM($D$6:D670)/$D$1860</f>
        <v>0.92969585959306644</v>
      </c>
      <c r="F670" s="8" t="s">
        <v>2324</v>
      </c>
    </row>
    <row r="671" spans="1:6" ht="15.75" x14ac:dyDescent="0.25">
      <c r="A671" s="6" t="s">
        <v>1534</v>
      </c>
      <c r="B671" s="6" t="s">
        <v>3</v>
      </c>
      <c r="C671" s="7">
        <v>818554</v>
      </c>
      <c r="D671" s="7">
        <v>2496590</v>
      </c>
      <c r="E671" s="9">
        <f>SUM($D$6:D671)/$D$1860</f>
        <v>0.9299013798690966</v>
      </c>
      <c r="F671" s="8" t="s">
        <v>2324</v>
      </c>
    </row>
    <row r="672" spans="1:6" ht="15.75" x14ac:dyDescent="0.25">
      <c r="A672" s="6" t="s">
        <v>502</v>
      </c>
      <c r="B672" s="6" t="s">
        <v>503</v>
      </c>
      <c r="C672" s="7">
        <v>1650</v>
      </c>
      <c r="D672" s="7">
        <v>2490000</v>
      </c>
      <c r="E672" s="9">
        <f>SUM($D$6:D672)/$D$1860</f>
        <v>0.93010635765372074</v>
      </c>
      <c r="F672" s="8" t="s">
        <v>2324</v>
      </c>
    </row>
    <row r="673" spans="1:6" ht="15.75" x14ac:dyDescent="0.25">
      <c r="A673" s="6" t="s">
        <v>2039</v>
      </c>
      <c r="B673" s="6" t="s">
        <v>437</v>
      </c>
      <c r="C673" s="7">
        <v>51100</v>
      </c>
      <c r="D673" s="7">
        <v>2488200</v>
      </c>
      <c r="E673" s="9">
        <f>SUM($D$6:D673)/$D$1860</f>
        <v>0.9303111872616332</v>
      </c>
      <c r="F673" s="8" t="s">
        <v>2324</v>
      </c>
    </row>
    <row r="674" spans="1:6" ht="15.75" x14ac:dyDescent="0.25">
      <c r="A674" s="6" t="s">
        <v>470</v>
      </c>
      <c r="B674" s="6" t="s">
        <v>14</v>
      </c>
      <c r="C674" s="7">
        <v>621125</v>
      </c>
      <c r="D674" s="7">
        <v>2484500</v>
      </c>
      <c r="E674" s="9">
        <f>SUM($D$6:D674)/$D$1860</f>
        <v>0.93051571228408247</v>
      </c>
      <c r="F674" s="8" t="s">
        <v>2324</v>
      </c>
    </row>
    <row r="675" spans="1:6" ht="15.75" x14ac:dyDescent="0.25">
      <c r="A675" s="6" t="s">
        <v>108</v>
      </c>
      <c r="B675" s="6" t="s">
        <v>5</v>
      </c>
      <c r="C675" s="7">
        <v>246100</v>
      </c>
      <c r="D675" s="7">
        <v>2478700</v>
      </c>
      <c r="E675" s="9">
        <f>SUM($D$6:D675)/$D$1860</f>
        <v>0.93071975984823829</v>
      </c>
      <c r="F675" s="8" t="s">
        <v>2324</v>
      </c>
    </row>
    <row r="676" spans="1:6" ht="15.75" x14ac:dyDescent="0.25">
      <c r="A676" s="6" t="s">
        <v>575</v>
      </c>
      <c r="B676" s="6" t="s">
        <v>576</v>
      </c>
      <c r="C676" s="7">
        <v>8000</v>
      </c>
      <c r="D676" s="7">
        <v>2475000</v>
      </c>
      <c r="E676" s="9">
        <f>SUM($D$6:D676)/$D$1860</f>
        <v>0.93092350282693104</v>
      </c>
      <c r="F676" s="8" t="s">
        <v>2324</v>
      </c>
    </row>
    <row r="677" spans="1:6" ht="15.75" x14ac:dyDescent="0.25">
      <c r="A677" s="6" t="s">
        <v>1232</v>
      </c>
      <c r="B677" s="6" t="s">
        <v>1233</v>
      </c>
      <c r="C677" s="7">
        <v>12770</v>
      </c>
      <c r="D677" s="7">
        <v>2474510</v>
      </c>
      <c r="E677" s="9">
        <f>SUM($D$6:D677)/$D$1860</f>
        <v>0.93112720546862993</v>
      </c>
      <c r="F677" s="8" t="s">
        <v>2324</v>
      </c>
    </row>
    <row r="678" spans="1:6" ht="15.75" x14ac:dyDescent="0.25">
      <c r="A678" s="6" t="s">
        <v>226</v>
      </c>
      <c r="B678" s="6" t="s">
        <v>123</v>
      </c>
      <c r="C678" s="7">
        <v>351100</v>
      </c>
      <c r="D678" s="7">
        <v>2457700</v>
      </c>
      <c r="E678" s="9">
        <f>SUM($D$6:D678)/$D$1860</f>
        <v>0.93132952430448168</v>
      </c>
      <c r="F678" s="8" t="s">
        <v>2324</v>
      </c>
    </row>
    <row r="679" spans="1:6" ht="15.75" x14ac:dyDescent="0.25">
      <c r="A679" s="6" t="s">
        <v>512</v>
      </c>
      <c r="B679" s="6" t="s">
        <v>121</v>
      </c>
      <c r="C679" s="7">
        <v>223200</v>
      </c>
      <c r="D679" s="7">
        <v>2455200</v>
      </c>
      <c r="E679" s="9">
        <f>SUM($D$6:D679)/$D$1860</f>
        <v>0.93153163733934485</v>
      </c>
      <c r="F679" s="8" t="s">
        <v>2324</v>
      </c>
    </row>
    <row r="680" spans="1:6" ht="15.75" x14ac:dyDescent="0.25">
      <c r="A680" s="6" t="s">
        <v>483</v>
      </c>
      <c r="B680" s="6" t="s">
        <v>484</v>
      </c>
      <c r="C680" s="7">
        <v>11873</v>
      </c>
      <c r="D680" s="7">
        <v>2453845</v>
      </c>
      <c r="E680" s="9">
        <f>SUM($D$6:D680)/$D$1860</f>
        <v>0.93173363883007221</v>
      </c>
      <c r="F680" s="8" t="s">
        <v>2324</v>
      </c>
    </row>
    <row r="681" spans="1:6" ht="15.75" x14ac:dyDescent="0.25">
      <c r="A681" s="6" t="s">
        <v>379</v>
      </c>
      <c r="B681" s="6" t="s">
        <v>5</v>
      </c>
      <c r="C681" s="7">
        <v>245000</v>
      </c>
      <c r="D681" s="7">
        <v>2450000</v>
      </c>
      <c r="E681" s="9">
        <f>SUM($D$6:D681)/$D$1860</f>
        <v>0.93193532379887911</v>
      </c>
      <c r="F681" s="8" t="s">
        <v>2324</v>
      </c>
    </row>
    <row r="682" spans="1:6" ht="15.75" x14ac:dyDescent="0.25">
      <c r="A682" s="6" t="s">
        <v>2253</v>
      </c>
      <c r="B682" s="6" t="s">
        <v>12</v>
      </c>
      <c r="C682" s="7">
        <v>2450000</v>
      </c>
      <c r="D682" s="7">
        <v>2450000</v>
      </c>
      <c r="E682" s="9">
        <f>SUM($D$6:D682)/$D$1860</f>
        <v>0.93213700876768613</v>
      </c>
      <c r="F682" s="8" t="s">
        <v>2324</v>
      </c>
    </row>
    <row r="683" spans="1:6" ht="15.75" x14ac:dyDescent="0.25">
      <c r="A683" s="6" t="s">
        <v>1212</v>
      </c>
      <c r="B683" s="6" t="s">
        <v>1213</v>
      </c>
      <c r="C683" s="7">
        <v>7455</v>
      </c>
      <c r="D683" s="7">
        <v>2444664</v>
      </c>
      <c r="E683" s="9">
        <f>SUM($D$6:D683)/$D$1860</f>
        <v>0.93233825447486296</v>
      </c>
      <c r="F683" s="8" t="s">
        <v>2324</v>
      </c>
    </row>
    <row r="684" spans="1:6" ht="15.75" x14ac:dyDescent="0.25">
      <c r="A684" s="6" t="s">
        <v>1386</v>
      </c>
      <c r="B684" s="6" t="s">
        <v>25</v>
      </c>
      <c r="C684" s="7">
        <v>122103</v>
      </c>
      <c r="D684" s="7">
        <v>2442060</v>
      </c>
      <c r="E684" s="9">
        <f>SUM($D$6:D684)/$D$1860</f>
        <v>0.93253928581973022</v>
      </c>
      <c r="F684" s="8" t="s">
        <v>2324</v>
      </c>
    </row>
    <row r="685" spans="1:6" ht="15.75" x14ac:dyDescent="0.25">
      <c r="A685" s="6" t="s">
        <v>1696</v>
      </c>
      <c r="B685" s="6" t="s">
        <v>427</v>
      </c>
      <c r="C685" s="7">
        <v>115739</v>
      </c>
      <c r="D685" s="7">
        <v>2430519</v>
      </c>
      <c r="E685" s="9">
        <f>SUM($D$6:D685)/$D$1860</f>
        <v>0.93273936710491379</v>
      </c>
      <c r="F685" s="8" t="s">
        <v>2324</v>
      </c>
    </row>
    <row r="686" spans="1:6" ht="15.75" x14ac:dyDescent="0.25">
      <c r="A686" s="6" t="s">
        <v>1357</v>
      </c>
      <c r="B686" s="6" t="s">
        <v>1358</v>
      </c>
      <c r="C686" s="7">
        <v>5181</v>
      </c>
      <c r="D686" s="7">
        <v>2424490</v>
      </c>
      <c r="E686" s="9">
        <f>SUM($D$6:D686)/$D$1860</f>
        <v>0.9329389520804332</v>
      </c>
      <c r="F686" s="8" t="s">
        <v>2324</v>
      </c>
    </row>
    <row r="687" spans="1:6" ht="15.75" x14ac:dyDescent="0.25">
      <c r="A687" s="6" t="s">
        <v>1908</v>
      </c>
      <c r="B687" s="6" t="s">
        <v>20</v>
      </c>
      <c r="C687" s="7">
        <v>1210000</v>
      </c>
      <c r="D687" s="7">
        <v>2420000</v>
      </c>
      <c r="E687" s="9">
        <f>SUM($D$6:D687)/$D$1860</f>
        <v>0.93313816743737721</v>
      </c>
      <c r="F687" s="8" t="s">
        <v>2324</v>
      </c>
    </row>
    <row r="688" spans="1:6" ht="15.75" x14ac:dyDescent="0.25">
      <c r="A688" s="6" t="s">
        <v>1217</v>
      </c>
      <c r="B688" s="6" t="s">
        <v>757</v>
      </c>
      <c r="C688" s="7">
        <v>66625</v>
      </c>
      <c r="D688" s="7">
        <v>2416925</v>
      </c>
      <c r="E688" s="9">
        <f>SUM($D$6:D688)/$D$1860</f>
        <v>0.9333371296591052</v>
      </c>
      <c r="F688" s="8" t="s">
        <v>2324</v>
      </c>
    </row>
    <row r="689" spans="1:6" ht="15.75" x14ac:dyDescent="0.25">
      <c r="A689" s="6" t="s">
        <v>904</v>
      </c>
      <c r="B689" s="6" t="s">
        <v>576</v>
      </c>
      <c r="C689" s="7">
        <v>8000</v>
      </c>
      <c r="D689" s="7">
        <v>2400000</v>
      </c>
      <c r="E689" s="9">
        <f>SUM($D$6:D689)/$D$1860</f>
        <v>0.93353469860814065</v>
      </c>
      <c r="F689" s="8" t="s">
        <v>2324</v>
      </c>
    </row>
    <row r="690" spans="1:6" ht="15.75" x14ac:dyDescent="0.25">
      <c r="A690" s="6" t="s">
        <v>983</v>
      </c>
      <c r="B690" s="6" t="s">
        <v>25</v>
      </c>
      <c r="C690" s="7">
        <v>120000</v>
      </c>
      <c r="D690" s="7">
        <v>2400000</v>
      </c>
      <c r="E690" s="9">
        <f>SUM($D$6:D690)/$D$1860</f>
        <v>0.93373226755717598</v>
      </c>
      <c r="F690" s="8" t="s">
        <v>2324</v>
      </c>
    </row>
    <row r="691" spans="1:6" ht="15.75" x14ac:dyDescent="0.25">
      <c r="A691" s="6" t="s">
        <v>2206</v>
      </c>
      <c r="B691" s="6" t="s">
        <v>146</v>
      </c>
      <c r="C691" s="7">
        <v>40000</v>
      </c>
      <c r="D691" s="7">
        <v>2400000</v>
      </c>
      <c r="E691" s="9">
        <f>SUM($D$6:D691)/$D$1860</f>
        <v>0.93392983650621131</v>
      </c>
      <c r="F691" s="8" t="s">
        <v>2324</v>
      </c>
    </row>
    <row r="692" spans="1:6" ht="15.75" x14ac:dyDescent="0.25">
      <c r="A692" s="6" t="s">
        <v>1348</v>
      </c>
      <c r="B692" s="6" t="s">
        <v>1349</v>
      </c>
      <c r="C692" s="7">
        <v>107700</v>
      </c>
      <c r="D692" s="7">
        <v>2388800</v>
      </c>
      <c r="E692" s="9">
        <f>SUM($D$6:D692)/$D$1860</f>
        <v>0.93412648346681781</v>
      </c>
      <c r="F692" s="8" t="s">
        <v>2324</v>
      </c>
    </row>
    <row r="693" spans="1:6" ht="15.75" x14ac:dyDescent="0.25">
      <c r="A693" s="6" t="s">
        <v>167</v>
      </c>
      <c r="B693" s="6" t="s">
        <v>138</v>
      </c>
      <c r="C693" s="7">
        <v>170100</v>
      </c>
      <c r="D693" s="7">
        <v>2381400</v>
      </c>
      <c r="E693" s="9">
        <f>SUM($D$6:D693)/$D$1860</f>
        <v>0.93432252125649817</v>
      </c>
      <c r="F693" s="8" t="s">
        <v>2324</v>
      </c>
    </row>
    <row r="694" spans="1:6" ht="15.75" x14ac:dyDescent="0.25">
      <c r="A694" s="6" t="s">
        <v>692</v>
      </c>
      <c r="B694" s="6" t="s">
        <v>693</v>
      </c>
      <c r="C694" s="7">
        <v>3400</v>
      </c>
      <c r="D694" s="7">
        <v>2380000</v>
      </c>
      <c r="E694" s="9">
        <f>SUM($D$6:D694)/$D$1860</f>
        <v>0.93451844379762494</v>
      </c>
      <c r="F694" s="8" t="s">
        <v>2324</v>
      </c>
    </row>
    <row r="695" spans="1:6" ht="15.75" x14ac:dyDescent="0.25">
      <c r="A695" s="6" t="s">
        <v>1806</v>
      </c>
      <c r="B695" s="6" t="s">
        <v>205</v>
      </c>
      <c r="C695" s="7">
        <v>48109</v>
      </c>
      <c r="D695" s="7">
        <v>2377962</v>
      </c>
      <c r="E695" s="9">
        <f>SUM($D$6:D695)/$D$1860</f>
        <v>0.93471419856978577</v>
      </c>
      <c r="F695" s="8" t="s">
        <v>2324</v>
      </c>
    </row>
    <row r="696" spans="1:6" ht="15.75" x14ac:dyDescent="0.25">
      <c r="A696" s="6" t="s">
        <v>2230</v>
      </c>
      <c r="B696" s="6" t="s">
        <v>340</v>
      </c>
      <c r="C696" s="7">
        <v>125000</v>
      </c>
      <c r="D696" s="7">
        <v>2375000</v>
      </c>
      <c r="E696" s="9">
        <f>SUM($D$6:D696)/$D$1860</f>
        <v>0.93490970950893537</v>
      </c>
      <c r="F696" s="8" t="s">
        <v>2324</v>
      </c>
    </row>
    <row r="697" spans="1:6" ht="15.75" x14ac:dyDescent="0.25">
      <c r="A697" s="6" t="s">
        <v>1236</v>
      </c>
      <c r="B697" s="6" t="s">
        <v>587</v>
      </c>
      <c r="C697" s="7">
        <v>71000</v>
      </c>
      <c r="D697" s="7">
        <v>2367000</v>
      </c>
      <c r="E697" s="9">
        <f>SUM($D$6:D697)/$D$1860</f>
        <v>0.93510456188492141</v>
      </c>
      <c r="F697" s="8" t="s">
        <v>2324</v>
      </c>
    </row>
    <row r="698" spans="1:6" ht="15.75" x14ac:dyDescent="0.25">
      <c r="A698" s="6" t="s">
        <v>1610</v>
      </c>
      <c r="B698" s="6" t="s">
        <v>297</v>
      </c>
      <c r="C698" s="7">
        <v>44545</v>
      </c>
      <c r="D698" s="7">
        <v>2360885</v>
      </c>
      <c r="E698" s="9">
        <f>SUM($D$6:D698)/$D$1860</f>
        <v>0.93529891087168948</v>
      </c>
      <c r="F698" s="8" t="s">
        <v>2324</v>
      </c>
    </row>
    <row r="699" spans="1:6" ht="15.75" x14ac:dyDescent="0.25">
      <c r="A699" s="6" t="s">
        <v>1116</v>
      </c>
      <c r="B699" s="6" t="s">
        <v>146</v>
      </c>
      <c r="C699" s="7">
        <v>38745</v>
      </c>
      <c r="D699" s="7">
        <v>2334250</v>
      </c>
      <c r="E699" s="9">
        <f>SUM($D$6:D699)/$D$1860</f>
        <v>0.93549106725472531</v>
      </c>
      <c r="F699" s="8" t="s">
        <v>2324</v>
      </c>
    </row>
    <row r="700" spans="1:6" ht="15.75" x14ac:dyDescent="0.25">
      <c r="A700" s="6" t="s">
        <v>1195</v>
      </c>
      <c r="B700" s="6" t="s">
        <v>1196</v>
      </c>
      <c r="C700" s="7">
        <v>3176</v>
      </c>
      <c r="D700" s="7">
        <v>2324474</v>
      </c>
      <c r="E700" s="9">
        <f>SUM($D$6:D700)/$D$1860</f>
        <v>0.93568241887357528</v>
      </c>
      <c r="F700" s="8" t="s">
        <v>2324</v>
      </c>
    </row>
    <row r="701" spans="1:6" ht="15.75" x14ac:dyDescent="0.25">
      <c r="A701" s="6" t="s">
        <v>686</v>
      </c>
      <c r="B701" s="6" t="s">
        <v>687</v>
      </c>
      <c r="C701" s="7">
        <v>118181</v>
      </c>
      <c r="D701" s="7">
        <v>2314137</v>
      </c>
      <c r="E701" s="9">
        <f>SUM($D$6:D701)/$D$1860</f>
        <v>0.93587291954649765</v>
      </c>
      <c r="F701" s="8" t="s">
        <v>2324</v>
      </c>
    </row>
    <row r="702" spans="1:6" ht="15.75" x14ac:dyDescent="0.25">
      <c r="A702" s="6" t="s">
        <v>279</v>
      </c>
      <c r="B702" s="6" t="s">
        <v>25</v>
      </c>
      <c r="C702" s="7">
        <v>115500</v>
      </c>
      <c r="D702" s="7">
        <v>2310000</v>
      </c>
      <c r="E702" s="9">
        <f>SUM($D$6:D702)/$D$1860</f>
        <v>0.93606307965994417</v>
      </c>
      <c r="F702" s="8" t="s">
        <v>2324</v>
      </c>
    </row>
    <row r="703" spans="1:6" ht="15.75" x14ac:dyDescent="0.25">
      <c r="A703" s="6" t="s">
        <v>1761</v>
      </c>
      <c r="B703" s="6" t="s">
        <v>278</v>
      </c>
      <c r="C703" s="7">
        <v>41000</v>
      </c>
      <c r="D703" s="7">
        <v>2295000</v>
      </c>
      <c r="E703" s="9">
        <f>SUM($D$6:D703)/$D$1860</f>
        <v>0.93625200496745931</v>
      </c>
      <c r="F703" s="8" t="s">
        <v>2324</v>
      </c>
    </row>
    <row r="704" spans="1:6" ht="15.75" x14ac:dyDescent="0.25">
      <c r="A704" s="6" t="s">
        <v>1958</v>
      </c>
      <c r="B704" s="6" t="s">
        <v>158</v>
      </c>
      <c r="C704" s="7">
        <v>70000</v>
      </c>
      <c r="D704" s="7">
        <v>2290909</v>
      </c>
      <c r="E704" s="9">
        <f>SUM($D$6:D704)/$D$1860</f>
        <v>0.93644059350223663</v>
      </c>
      <c r="F704" s="8" t="s">
        <v>2324</v>
      </c>
    </row>
    <row r="705" spans="1:6" ht="15.75" x14ac:dyDescent="0.25">
      <c r="A705" s="6" t="s">
        <v>717</v>
      </c>
      <c r="B705" s="6" t="s">
        <v>718</v>
      </c>
      <c r="C705" s="7">
        <v>3630</v>
      </c>
      <c r="D705" s="7">
        <v>2287800</v>
      </c>
      <c r="E705" s="9">
        <f>SUM($D$6:D705)/$D$1860</f>
        <v>0.9366289261029046</v>
      </c>
      <c r="F705" s="8" t="s">
        <v>2324</v>
      </c>
    </row>
    <row r="706" spans="1:6" ht="15.75" x14ac:dyDescent="0.25">
      <c r="A706" s="6" t="s">
        <v>705</v>
      </c>
      <c r="B706" s="6" t="s">
        <v>44</v>
      </c>
      <c r="C706" s="7">
        <v>190000</v>
      </c>
      <c r="D706" s="7">
        <v>2280000</v>
      </c>
      <c r="E706" s="9">
        <f>SUM($D$6:D706)/$D$1860</f>
        <v>0.93681661660448823</v>
      </c>
      <c r="F706" s="8" t="s">
        <v>2324</v>
      </c>
    </row>
    <row r="707" spans="1:6" ht="15.75" x14ac:dyDescent="0.25">
      <c r="A707" s="6" t="s">
        <v>1996</v>
      </c>
      <c r="B707" s="6" t="s">
        <v>832</v>
      </c>
      <c r="C707" s="7">
        <v>1200</v>
      </c>
      <c r="D707" s="7">
        <v>2280000</v>
      </c>
      <c r="E707" s="9">
        <f>SUM($D$6:D707)/$D$1860</f>
        <v>0.93700430710607174</v>
      </c>
      <c r="F707" s="8" t="s">
        <v>2324</v>
      </c>
    </row>
    <row r="708" spans="1:6" ht="15.75" x14ac:dyDescent="0.25">
      <c r="A708" s="6" t="s">
        <v>75</v>
      </c>
      <c r="B708" s="6" t="s">
        <v>76</v>
      </c>
      <c r="C708" s="7">
        <v>201600</v>
      </c>
      <c r="D708" s="7">
        <v>2278080</v>
      </c>
      <c r="E708" s="9">
        <f>SUM($D$6:D708)/$D$1860</f>
        <v>0.93719183955249619</v>
      </c>
      <c r="F708" s="8" t="s">
        <v>2324</v>
      </c>
    </row>
    <row r="709" spans="1:6" ht="15.75" x14ac:dyDescent="0.25">
      <c r="A709" s="6" t="s">
        <v>1025</v>
      </c>
      <c r="B709" s="6" t="s">
        <v>1026</v>
      </c>
      <c r="C709" s="7">
        <v>18800</v>
      </c>
      <c r="D709" s="7">
        <v>2276475</v>
      </c>
      <c r="E709" s="9">
        <f>SUM($D$6:D709)/$D$1860</f>
        <v>0.93737923987468585</v>
      </c>
      <c r="F709" s="8" t="s">
        <v>2324</v>
      </c>
    </row>
    <row r="710" spans="1:6" ht="15.75" x14ac:dyDescent="0.25">
      <c r="A710" s="6" t="s">
        <v>1231</v>
      </c>
      <c r="B710" s="6" t="s">
        <v>220</v>
      </c>
      <c r="C710" s="7">
        <v>55000</v>
      </c>
      <c r="D710" s="7">
        <v>2273000</v>
      </c>
      <c r="E710" s="9">
        <f>SUM($D$6:D710)/$D$1860</f>
        <v>0.93756635413350142</v>
      </c>
      <c r="F710" s="8" t="s">
        <v>2324</v>
      </c>
    </row>
    <row r="711" spans="1:6" ht="15.75" x14ac:dyDescent="0.25">
      <c r="A711" s="6" t="s">
        <v>1700</v>
      </c>
      <c r="B711" s="6" t="s">
        <v>427</v>
      </c>
      <c r="C711" s="7">
        <v>108000</v>
      </c>
      <c r="D711" s="7">
        <v>2268000</v>
      </c>
      <c r="E711" s="9">
        <f>SUM($D$6:D711)/$D$1860</f>
        <v>0.93775305679033982</v>
      </c>
      <c r="F711" s="8" t="s">
        <v>2324</v>
      </c>
    </row>
    <row r="712" spans="1:6" ht="15.75" x14ac:dyDescent="0.25">
      <c r="A712" s="6" t="s">
        <v>1736</v>
      </c>
      <c r="B712" s="6" t="s">
        <v>417</v>
      </c>
      <c r="C712" s="7">
        <v>28936</v>
      </c>
      <c r="D712" s="7">
        <v>2261580</v>
      </c>
      <c r="E712" s="9">
        <f>SUM($D$6:D712)/$D$1860</f>
        <v>0.93793923095023957</v>
      </c>
      <c r="F712" s="8" t="s">
        <v>2324</v>
      </c>
    </row>
    <row r="713" spans="1:6" ht="15.75" x14ac:dyDescent="0.25">
      <c r="A713" s="6" t="s">
        <v>1566</v>
      </c>
      <c r="B713" s="6" t="s">
        <v>112</v>
      </c>
      <c r="C713" s="7">
        <v>80273</v>
      </c>
      <c r="D713" s="7">
        <v>2260000</v>
      </c>
      <c r="E713" s="9">
        <f>SUM($D$6:D713)/$D$1860</f>
        <v>0.93812527504391452</v>
      </c>
      <c r="F713" s="8" t="s">
        <v>2324</v>
      </c>
    </row>
    <row r="714" spans="1:6" ht="15.75" x14ac:dyDescent="0.25">
      <c r="A714" s="6" t="s">
        <v>2251</v>
      </c>
      <c r="B714" s="6" t="s">
        <v>20</v>
      </c>
      <c r="C714" s="7">
        <v>1125455</v>
      </c>
      <c r="D714" s="7">
        <v>2250910</v>
      </c>
      <c r="E714" s="9">
        <f>SUM($D$6:D714)/$D$1860</f>
        <v>0.93831057084519498</v>
      </c>
      <c r="F714" s="8" t="s">
        <v>2324</v>
      </c>
    </row>
    <row r="715" spans="1:6" ht="15.75" x14ac:dyDescent="0.25">
      <c r="A715" s="6" t="s">
        <v>1977</v>
      </c>
      <c r="B715" s="6" t="s">
        <v>503</v>
      </c>
      <c r="C715" s="7">
        <v>1500</v>
      </c>
      <c r="D715" s="7">
        <v>2250000</v>
      </c>
      <c r="E715" s="9">
        <f>SUM($D$6:D715)/$D$1860</f>
        <v>0.93849579173491571</v>
      </c>
      <c r="F715" s="8" t="s">
        <v>2324</v>
      </c>
    </row>
    <row r="716" spans="1:6" ht="15.75" x14ac:dyDescent="0.25">
      <c r="A716" s="6" t="s">
        <v>201</v>
      </c>
      <c r="B716" s="6" t="s">
        <v>202</v>
      </c>
      <c r="C716" s="7">
        <v>11300</v>
      </c>
      <c r="D716" s="7">
        <v>2249509</v>
      </c>
      <c r="E716" s="9">
        <f>SUM($D$6:D716)/$D$1860</f>
        <v>0.93868097220532221</v>
      </c>
      <c r="F716" s="8" t="s">
        <v>2324</v>
      </c>
    </row>
    <row r="717" spans="1:6" ht="15.75" x14ac:dyDescent="0.25">
      <c r="A717" s="6" t="s">
        <v>633</v>
      </c>
      <c r="B717" s="6" t="s">
        <v>634</v>
      </c>
      <c r="C717" s="7">
        <v>8100</v>
      </c>
      <c r="D717" s="7">
        <v>2223000</v>
      </c>
      <c r="E717" s="9">
        <f>SUM($D$6:D717)/$D$1860</f>
        <v>0.9388639704443662</v>
      </c>
      <c r="F717" s="8" t="s">
        <v>2324</v>
      </c>
    </row>
    <row r="718" spans="1:6" ht="15.75" x14ac:dyDescent="0.25">
      <c r="A718" s="6" t="s">
        <v>1134</v>
      </c>
      <c r="B718" s="6" t="s">
        <v>1118</v>
      </c>
      <c r="C718" s="7">
        <v>52500</v>
      </c>
      <c r="D718" s="7">
        <v>2220000</v>
      </c>
      <c r="E718" s="9">
        <f>SUM($D$6:D718)/$D$1860</f>
        <v>0.93904672172222392</v>
      </c>
      <c r="F718" s="8" t="s">
        <v>2324</v>
      </c>
    </row>
    <row r="719" spans="1:6" ht="15.75" x14ac:dyDescent="0.25">
      <c r="A719" s="6" t="s">
        <v>1620</v>
      </c>
      <c r="B719" s="6" t="s">
        <v>18</v>
      </c>
      <c r="C719" s="7">
        <v>245000</v>
      </c>
      <c r="D719" s="7">
        <v>2205000</v>
      </c>
      <c r="E719" s="9">
        <f>SUM($D$6:D719)/$D$1860</f>
        <v>0.93922823819415013</v>
      </c>
      <c r="F719" s="8" t="s">
        <v>2324</v>
      </c>
    </row>
    <row r="720" spans="1:6" ht="15.75" x14ac:dyDescent="0.25">
      <c r="A720" s="6" t="s">
        <v>1903</v>
      </c>
      <c r="B720" s="6" t="s">
        <v>20</v>
      </c>
      <c r="C720" s="7">
        <v>1100000</v>
      </c>
      <c r="D720" s="7">
        <v>2200000</v>
      </c>
      <c r="E720" s="9">
        <f>SUM($D$6:D720)/$D$1860</f>
        <v>0.93940934306409918</v>
      </c>
      <c r="F720" s="8" t="s">
        <v>2324</v>
      </c>
    </row>
    <row r="721" spans="1:6" ht="15.75" x14ac:dyDescent="0.25">
      <c r="A721" s="6" t="s">
        <v>309</v>
      </c>
      <c r="B721" s="6" t="s">
        <v>310</v>
      </c>
      <c r="C721" s="7">
        <v>67650</v>
      </c>
      <c r="D721" s="7">
        <v>2198625</v>
      </c>
      <c r="E721" s="9">
        <f>SUM($D$6:D721)/$D$1860</f>
        <v>0.93959033474350462</v>
      </c>
      <c r="F721" s="8" t="s">
        <v>2324</v>
      </c>
    </row>
    <row r="722" spans="1:6" ht="15.75" x14ac:dyDescent="0.25">
      <c r="A722" s="6" t="s">
        <v>1640</v>
      </c>
      <c r="B722" s="6" t="s">
        <v>514</v>
      </c>
      <c r="C722" s="7">
        <v>11500</v>
      </c>
      <c r="D722" s="7">
        <v>2196000</v>
      </c>
      <c r="E722" s="9">
        <f>SUM($D$6:D722)/$D$1860</f>
        <v>0.93977111033187188</v>
      </c>
      <c r="F722" s="8" t="s">
        <v>2324</v>
      </c>
    </row>
    <row r="723" spans="1:6" ht="15.75" x14ac:dyDescent="0.25">
      <c r="A723" s="6" t="s">
        <v>1388</v>
      </c>
      <c r="B723" s="6" t="s">
        <v>5</v>
      </c>
      <c r="C723" s="7">
        <v>218180</v>
      </c>
      <c r="D723" s="7">
        <v>2181808</v>
      </c>
      <c r="E723" s="9">
        <f>SUM($D$6:D723)/$D$1860</f>
        <v>0.93995071762918736</v>
      </c>
      <c r="F723" s="8" t="s">
        <v>2324</v>
      </c>
    </row>
    <row r="724" spans="1:6" ht="15.75" x14ac:dyDescent="0.25">
      <c r="A724" s="6" t="s">
        <v>2282</v>
      </c>
      <c r="B724" s="6" t="s">
        <v>12</v>
      </c>
      <c r="C724" s="7">
        <v>2181000</v>
      </c>
      <c r="D724" s="7">
        <v>2181000</v>
      </c>
      <c r="E724" s="9">
        <f>SUM($D$6:D724)/$D$1860</f>
        <v>0.94013025841162323</v>
      </c>
      <c r="F724" s="8" t="s">
        <v>2324</v>
      </c>
    </row>
    <row r="725" spans="1:6" ht="15.75" x14ac:dyDescent="0.25">
      <c r="A725" s="6" t="s">
        <v>230</v>
      </c>
      <c r="B725" s="6" t="s">
        <v>231</v>
      </c>
      <c r="C725" s="7">
        <v>202000</v>
      </c>
      <c r="D725" s="7">
        <v>2169610</v>
      </c>
      <c r="E725" s="9">
        <f>SUM($D$6:D725)/$D$1860</f>
        <v>0.94030886156475513</v>
      </c>
      <c r="F725" s="8" t="s">
        <v>2324</v>
      </c>
    </row>
    <row r="726" spans="1:6" ht="15.75" x14ac:dyDescent="0.25">
      <c r="A726" s="6" t="s">
        <v>1175</v>
      </c>
      <c r="B726" s="6" t="s">
        <v>1176</v>
      </c>
      <c r="C726" s="7">
        <v>21800</v>
      </c>
      <c r="D726" s="7">
        <v>2138400</v>
      </c>
      <c r="E726" s="9">
        <f>SUM($D$6:D726)/$D$1860</f>
        <v>0.94048489549834557</v>
      </c>
      <c r="F726" s="8" t="s">
        <v>2324</v>
      </c>
    </row>
    <row r="727" spans="1:6" ht="15.75" x14ac:dyDescent="0.25">
      <c r="A727" s="6" t="s">
        <v>594</v>
      </c>
      <c r="B727" s="6" t="s">
        <v>82</v>
      </c>
      <c r="C727" s="7">
        <v>255950</v>
      </c>
      <c r="D727" s="7">
        <v>2131900</v>
      </c>
      <c r="E727" s="9">
        <f>SUM($D$6:D727)/$D$1860</f>
        <v>0.94066039434936577</v>
      </c>
      <c r="F727" s="8" t="s">
        <v>2324</v>
      </c>
    </row>
    <row r="728" spans="1:6" ht="15.75" x14ac:dyDescent="0.25">
      <c r="A728" s="6" t="s">
        <v>1942</v>
      </c>
      <c r="B728" s="6" t="s">
        <v>20</v>
      </c>
      <c r="C728" s="7">
        <v>1063400</v>
      </c>
      <c r="D728" s="7">
        <v>2126800</v>
      </c>
      <c r="E728" s="9">
        <f>SUM($D$6:D728)/$D$1860</f>
        <v>0.9408354733663693</v>
      </c>
      <c r="F728" s="8" t="s">
        <v>2324</v>
      </c>
    </row>
    <row r="729" spans="1:6" ht="15.75" x14ac:dyDescent="0.25">
      <c r="A729" s="6" t="s">
        <v>1521</v>
      </c>
      <c r="B729" s="6" t="s">
        <v>213</v>
      </c>
      <c r="C729" s="7">
        <v>125000</v>
      </c>
      <c r="D729" s="7">
        <v>2125000</v>
      </c>
      <c r="E729" s="9">
        <f>SUM($D$6:D729)/$D$1860</f>
        <v>0.94101040420666104</v>
      </c>
      <c r="F729" s="8" t="s">
        <v>2324</v>
      </c>
    </row>
    <row r="730" spans="1:6" ht="15.75" x14ac:dyDescent="0.25">
      <c r="A730" s="6" t="s">
        <v>2186</v>
      </c>
      <c r="B730" s="6" t="s">
        <v>82</v>
      </c>
      <c r="C730" s="7">
        <v>175000</v>
      </c>
      <c r="D730" s="7">
        <v>2115909</v>
      </c>
      <c r="E730" s="9">
        <f>SUM($D$6:D730)/$D$1860</f>
        <v>0.94118458667223792</v>
      </c>
      <c r="F730" s="8" t="s">
        <v>2324</v>
      </c>
    </row>
    <row r="731" spans="1:6" ht="15.75" x14ac:dyDescent="0.25">
      <c r="A731" s="6" t="s">
        <v>359</v>
      </c>
      <c r="B731" s="6" t="s">
        <v>3</v>
      </c>
      <c r="C731" s="7">
        <v>700000</v>
      </c>
      <c r="D731" s="7">
        <v>2100000</v>
      </c>
      <c r="E731" s="9">
        <f>SUM($D$6:D731)/$D$1860</f>
        <v>0.94135745950264382</v>
      </c>
      <c r="F731" s="8" t="s">
        <v>2324</v>
      </c>
    </row>
    <row r="732" spans="1:6" ht="15.75" x14ac:dyDescent="0.25">
      <c r="A732" s="6" t="s">
        <v>673</v>
      </c>
      <c r="B732" s="6" t="s">
        <v>177</v>
      </c>
      <c r="C732" s="7">
        <v>30000</v>
      </c>
      <c r="D732" s="7">
        <v>2100000</v>
      </c>
      <c r="E732" s="9">
        <f>SUM($D$6:D732)/$D$1860</f>
        <v>0.94153033233304984</v>
      </c>
      <c r="F732" s="8" t="s">
        <v>2324</v>
      </c>
    </row>
    <row r="733" spans="1:6" ht="15.75" x14ac:dyDescent="0.25">
      <c r="A733" s="6" t="s">
        <v>1057</v>
      </c>
      <c r="B733" s="6" t="s">
        <v>146</v>
      </c>
      <c r="C733" s="7">
        <v>55000</v>
      </c>
      <c r="D733" s="7">
        <v>2100000</v>
      </c>
      <c r="E733" s="9">
        <f>SUM($D$6:D733)/$D$1860</f>
        <v>0.94170320516345574</v>
      </c>
      <c r="F733" s="8" t="s">
        <v>2324</v>
      </c>
    </row>
    <row r="734" spans="1:6" ht="15.75" x14ac:dyDescent="0.25">
      <c r="A734" s="6" t="s">
        <v>1528</v>
      </c>
      <c r="B734" s="6" t="s">
        <v>25</v>
      </c>
      <c r="C734" s="7">
        <v>99000</v>
      </c>
      <c r="D734" s="7">
        <v>2090000</v>
      </c>
      <c r="E734" s="9">
        <f>SUM($D$6:D734)/$D$1860</f>
        <v>0.9418752547899073</v>
      </c>
      <c r="F734" s="8" t="s">
        <v>2324</v>
      </c>
    </row>
    <row r="735" spans="1:6" ht="15.75" x14ac:dyDescent="0.25">
      <c r="A735" s="6" t="s">
        <v>1384</v>
      </c>
      <c r="B735" s="6" t="s">
        <v>5</v>
      </c>
      <c r="C735" s="7">
        <v>208000</v>
      </c>
      <c r="D735" s="7">
        <v>2080000</v>
      </c>
      <c r="E735" s="9">
        <f>SUM($D$6:D735)/$D$1860</f>
        <v>0.94204648121240464</v>
      </c>
      <c r="F735" s="8" t="s">
        <v>2324</v>
      </c>
    </row>
    <row r="736" spans="1:6" ht="15.75" x14ac:dyDescent="0.25">
      <c r="A736" s="6" t="s">
        <v>1002</v>
      </c>
      <c r="B736" s="6" t="s">
        <v>1003</v>
      </c>
      <c r="C736" s="7">
        <v>8091</v>
      </c>
      <c r="D736" s="7">
        <v>2071284</v>
      </c>
      <c r="E736" s="9">
        <f>SUM($D$6:D736)/$D$1860</f>
        <v>0.94221699013033544</v>
      </c>
      <c r="F736" s="8" t="s">
        <v>2324</v>
      </c>
    </row>
    <row r="737" spans="1:6" ht="15.75" x14ac:dyDescent="0.25">
      <c r="A737" s="6" t="s">
        <v>1042</v>
      </c>
      <c r="B737" s="6" t="s">
        <v>123</v>
      </c>
      <c r="C737" s="7">
        <v>294545</v>
      </c>
      <c r="D737" s="7">
        <v>2061815</v>
      </c>
      <c r="E737" s="9">
        <f>SUM($D$6:D737)/$D$1860</f>
        <v>0.94238671955644182</v>
      </c>
      <c r="F737" s="8" t="s">
        <v>2324</v>
      </c>
    </row>
    <row r="738" spans="1:6" ht="15.75" x14ac:dyDescent="0.25">
      <c r="A738" s="6" t="s">
        <v>262</v>
      </c>
      <c r="B738" s="6" t="s">
        <v>263</v>
      </c>
      <c r="C738" s="7">
        <v>124000</v>
      </c>
      <c r="D738" s="7">
        <v>2058200</v>
      </c>
      <c r="E738" s="9">
        <f>SUM($D$6:D738)/$D$1860</f>
        <v>0.9425561513943187</v>
      </c>
      <c r="F738" s="8" t="s">
        <v>2324</v>
      </c>
    </row>
    <row r="739" spans="1:6" ht="15.75" x14ac:dyDescent="0.25">
      <c r="A739" s="6" t="s">
        <v>1875</v>
      </c>
      <c r="B739" s="6" t="s">
        <v>82</v>
      </c>
      <c r="C739" s="7">
        <v>250000</v>
      </c>
      <c r="D739" s="7">
        <v>2050000</v>
      </c>
      <c r="E739" s="9">
        <f>SUM($D$6:D739)/$D$1860</f>
        <v>0.94272490820495303</v>
      </c>
      <c r="F739" s="8" t="s">
        <v>2324</v>
      </c>
    </row>
    <row r="740" spans="1:6" ht="15.75" x14ac:dyDescent="0.25">
      <c r="A740" s="6" t="s">
        <v>581</v>
      </c>
      <c r="B740" s="6" t="s">
        <v>582</v>
      </c>
      <c r="C740" s="7">
        <v>6200</v>
      </c>
      <c r="D740" s="7">
        <v>2046000</v>
      </c>
      <c r="E740" s="9">
        <f>SUM($D$6:D740)/$D$1860</f>
        <v>0.94289333573400569</v>
      </c>
      <c r="F740" s="8" t="s">
        <v>2324</v>
      </c>
    </row>
    <row r="741" spans="1:6" ht="15.75" x14ac:dyDescent="0.25">
      <c r="A741" s="6" t="s">
        <v>472</v>
      </c>
      <c r="B741" s="6" t="s">
        <v>473</v>
      </c>
      <c r="C741" s="7">
        <v>84000</v>
      </c>
      <c r="D741" s="7">
        <v>2044560</v>
      </c>
      <c r="E741" s="9">
        <f>SUM($D$6:D741)/$D$1860</f>
        <v>0.94306164472168896</v>
      </c>
      <c r="F741" s="8" t="s">
        <v>2324</v>
      </c>
    </row>
    <row r="742" spans="1:6" ht="15.75" x14ac:dyDescent="0.25">
      <c r="A742" s="6" t="s">
        <v>1045</v>
      </c>
      <c r="B742" s="6" t="s">
        <v>112</v>
      </c>
      <c r="C742" s="7">
        <v>50003</v>
      </c>
      <c r="D742" s="7">
        <v>2027310</v>
      </c>
      <c r="E742" s="9">
        <f>SUM($D$6:D742)/$D$1860</f>
        <v>0.943228533682551</v>
      </c>
      <c r="F742" s="8" t="s">
        <v>2324</v>
      </c>
    </row>
    <row r="743" spans="1:6" ht="15.75" x14ac:dyDescent="0.25">
      <c r="A743" s="6" t="s">
        <v>1689</v>
      </c>
      <c r="B743" s="6" t="s">
        <v>1026</v>
      </c>
      <c r="C743" s="7">
        <v>11400</v>
      </c>
      <c r="D743" s="7">
        <v>2020800</v>
      </c>
      <c r="E743" s="9">
        <f>SUM($D$6:D743)/$D$1860</f>
        <v>0.94339488673763872</v>
      </c>
      <c r="F743" s="8" t="s">
        <v>2324</v>
      </c>
    </row>
    <row r="744" spans="1:6" ht="15.75" x14ac:dyDescent="0.25">
      <c r="A744" s="6" t="s">
        <v>645</v>
      </c>
      <c r="B744" s="6" t="s">
        <v>646</v>
      </c>
      <c r="C744" s="7">
        <v>16800</v>
      </c>
      <c r="D744" s="7">
        <v>2016000</v>
      </c>
      <c r="E744" s="9">
        <f>SUM($D$6:D744)/$D$1860</f>
        <v>0.94356084465482848</v>
      </c>
      <c r="F744" s="8" t="s">
        <v>2324</v>
      </c>
    </row>
    <row r="745" spans="1:6" ht="15.75" x14ac:dyDescent="0.25">
      <c r="A745" s="6" t="s">
        <v>1277</v>
      </c>
      <c r="B745" s="6" t="s">
        <v>851</v>
      </c>
      <c r="C745" s="7">
        <v>30000</v>
      </c>
      <c r="D745" s="7">
        <v>2010000</v>
      </c>
      <c r="E745" s="9">
        <f>SUM($D$6:D745)/$D$1860</f>
        <v>0.94372630864964557</v>
      </c>
      <c r="F745" s="8" t="s">
        <v>2324</v>
      </c>
    </row>
    <row r="746" spans="1:6" ht="15.75" x14ac:dyDescent="0.25">
      <c r="A746" s="6" t="s">
        <v>221</v>
      </c>
      <c r="B746" s="6" t="s">
        <v>18</v>
      </c>
      <c r="C746" s="7">
        <v>223200</v>
      </c>
      <c r="D746" s="7">
        <v>2008800</v>
      </c>
      <c r="E746" s="9">
        <f>SUM($D$6:D746)/$D$1860</f>
        <v>0.94389167385998818</v>
      </c>
      <c r="F746" s="8" t="s">
        <v>2324</v>
      </c>
    </row>
    <row r="747" spans="1:6" ht="15.75" x14ac:dyDescent="0.25">
      <c r="A747" s="6" t="s">
        <v>419</v>
      </c>
      <c r="B747" s="6" t="s">
        <v>9</v>
      </c>
      <c r="C747" s="7">
        <v>334000</v>
      </c>
      <c r="D747" s="7">
        <v>2004000</v>
      </c>
      <c r="E747" s="9">
        <f>SUM($D$6:D747)/$D$1860</f>
        <v>0.94405664393243272</v>
      </c>
      <c r="F747" s="8" t="s">
        <v>2324</v>
      </c>
    </row>
    <row r="748" spans="1:6" ht="15.75" x14ac:dyDescent="0.25">
      <c r="A748" s="6" t="s">
        <v>208</v>
      </c>
      <c r="B748" s="6" t="s">
        <v>114</v>
      </c>
      <c r="C748" s="7">
        <v>117128</v>
      </c>
      <c r="D748" s="7">
        <v>2002891</v>
      </c>
      <c r="E748" s="9">
        <f>SUM($D$6:D748)/$D$1860</f>
        <v>0.94422152271155868</v>
      </c>
      <c r="F748" s="8" t="s">
        <v>2324</v>
      </c>
    </row>
    <row r="749" spans="1:6" ht="15.75" x14ac:dyDescent="0.25">
      <c r="A749" s="6" t="s">
        <v>341</v>
      </c>
      <c r="B749" s="6" t="s">
        <v>100</v>
      </c>
      <c r="C749" s="7">
        <v>25000</v>
      </c>
      <c r="D749" s="7">
        <v>2000000</v>
      </c>
      <c r="E749" s="9">
        <f>SUM($D$6:D749)/$D$1860</f>
        <v>0.94438616350242144</v>
      </c>
      <c r="F749" s="8" t="s">
        <v>2324</v>
      </c>
    </row>
    <row r="750" spans="1:6" ht="15.75" x14ac:dyDescent="0.25">
      <c r="A750" s="6" t="s">
        <v>1513</v>
      </c>
      <c r="B750" s="6" t="s">
        <v>5</v>
      </c>
      <c r="C750" s="7">
        <v>200000</v>
      </c>
      <c r="D750" s="7">
        <v>2000000</v>
      </c>
      <c r="E750" s="9">
        <f>SUM($D$6:D750)/$D$1860</f>
        <v>0.94455080429328431</v>
      </c>
      <c r="F750" s="8" t="s">
        <v>2324</v>
      </c>
    </row>
    <row r="751" spans="1:6" ht="15.75" x14ac:dyDescent="0.25">
      <c r="A751" s="6" t="s">
        <v>1829</v>
      </c>
      <c r="B751" s="6" t="s">
        <v>5</v>
      </c>
      <c r="C751" s="7">
        <v>200000</v>
      </c>
      <c r="D751" s="7">
        <v>2000000</v>
      </c>
      <c r="E751" s="9">
        <f>SUM($D$6:D751)/$D$1860</f>
        <v>0.94471544508414707</v>
      </c>
      <c r="F751" s="8" t="s">
        <v>2324</v>
      </c>
    </row>
    <row r="752" spans="1:6" ht="15.75" x14ac:dyDescent="0.25">
      <c r="A752" s="6" t="s">
        <v>1440</v>
      </c>
      <c r="B752" s="6" t="s">
        <v>121</v>
      </c>
      <c r="C752" s="7">
        <v>181818</v>
      </c>
      <c r="D752" s="7">
        <v>1999998</v>
      </c>
      <c r="E752" s="9">
        <f>SUM($D$6:D752)/$D$1860</f>
        <v>0.94488008571036908</v>
      </c>
      <c r="F752" s="8" t="s">
        <v>2324</v>
      </c>
    </row>
    <row r="753" spans="1:6" ht="15.75" x14ac:dyDescent="0.25">
      <c r="A753" s="6" t="s">
        <v>883</v>
      </c>
      <c r="B753" s="6" t="s">
        <v>310</v>
      </c>
      <c r="C753" s="7">
        <v>61500</v>
      </c>
      <c r="D753" s="7">
        <v>1998750</v>
      </c>
      <c r="E753" s="9">
        <f>SUM($D$6:D753)/$D$1860</f>
        <v>0.9450446236007376</v>
      </c>
      <c r="F753" s="8" t="s">
        <v>2324</v>
      </c>
    </row>
    <row r="754" spans="1:6" ht="15.75" x14ac:dyDescent="0.25">
      <c r="A754" s="6" t="s">
        <v>1571</v>
      </c>
      <c r="B754" s="6" t="s">
        <v>218</v>
      </c>
      <c r="C754" s="7">
        <v>81818</v>
      </c>
      <c r="D754" s="7">
        <v>1996340</v>
      </c>
      <c r="E754" s="9">
        <f>SUM($D$6:D754)/$D$1860</f>
        <v>0.94520896309895308</v>
      </c>
      <c r="F754" s="8" t="s">
        <v>2324</v>
      </c>
    </row>
    <row r="755" spans="1:6" ht="15.75" x14ac:dyDescent="0.25">
      <c r="A755" s="6" t="s">
        <v>1267</v>
      </c>
      <c r="B755" s="6" t="s">
        <v>844</v>
      </c>
      <c r="C755" s="7">
        <v>20500</v>
      </c>
      <c r="D755" s="7">
        <v>1988500</v>
      </c>
      <c r="E755" s="9">
        <f>SUM($D$6:D755)/$D$1860</f>
        <v>0.94537265720526842</v>
      </c>
      <c r="F755" s="8" t="s">
        <v>2324</v>
      </c>
    </row>
    <row r="756" spans="1:6" ht="15.75" x14ac:dyDescent="0.25">
      <c r="A756" s="6" t="s">
        <v>1751</v>
      </c>
      <c r="B756" s="6" t="s">
        <v>70</v>
      </c>
      <c r="C756" s="7">
        <v>22000</v>
      </c>
      <c r="D756" s="7">
        <v>1980000</v>
      </c>
      <c r="E756" s="9">
        <f>SUM($D$6:D756)/$D$1860</f>
        <v>0.94553565158822261</v>
      </c>
      <c r="F756" s="8" t="s">
        <v>2324</v>
      </c>
    </row>
    <row r="757" spans="1:6" ht="15.75" x14ac:dyDescent="0.25">
      <c r="A757" s="6" t="s">
        <v>1163</v>
      </c>
      <c r="B757" s="6" t="s">
        <v>990</v>
      </c>
      <c r="C757" s="7">
        <v>53000</v>
      </c>
      <c r="D757" s="7">
        <v>1976000</v>
      </c>
      <c r="E757" s="9">
        <f>SUM($D$6:D757)/$D$1860</f>
        <v>0.94569831668959503</v>
      </c>
      <c r="F757" s="8" t="s">
        <v>2324</v>
      </c>
    </row>
    <row r="758" spans="1:6" ht="15.75" x14ac:dyDescent="0.25">
      <c r="A758" s="6" t="s">
        <v>1117</v>
      </c>
      <c r="B758" s="6" t="s">
        <v>1118</v>
      </c>
      <c r="C758" s="7">
        <v>46440</v>
      </c>
      <c r="D758" s="7">
        <v>1967880</v>
      </c>
      <c r="E758" s="9">
        <f>SUM($D$6:D758)/$D$1860</f>
        <v>0.94586031334935661</v>
      </c>
      <c r="F758" s="8" t="s">
        <v>2324</v>
      </c>
    </row>
    <row r="759" spans="1:6" ht="15.75" x14ac:dyDescent="0.25">
      <c r="A759" s="6" t="s">
        <v>926</v>
      </c>
      <c r="B759" s="6" t="s">
        <v>90</v>
      </c>
      <c r="C759" s="7">
        <v>130909</v>
      </c>
      <c r="D759" s="7">
        <v>1963635</v>
      </c>
      <c r="E759" s="9">
        <f>SUM($D$6:D759)/$D$1860</f>
        <v>0.94602196055903953</v>
      </c>
      <c r="F759" s="8" t="s">
        <v>2324</v>
      </c>
    </row>
    <row r="760" spans="1:6" ht="15.75" x14ac:dyDescent="0.25">
      <c r="A760" s="6" t="s">
        <v>2307</v>
      </c>
      <c r="B760" s="6" t="s">
        <v>20</v>
      </c>
      <c r="C760" s="7">
        <v>980910</v>
      </c>
      <c r="D760" s="7">
        <v>1961820</v>
      </c>
      <c r="E760" s="9">
        <f>SUM($D$6:D760)/$D$1860</f>
        <v>0.94618345835720474</v>
      </c>
      <c r="F760" s="8" t="s">
        <v>2324</v>
      </c>
    </row>
    <row r="761" spans="1:6" ht="15.75" x14ac:dyDescent="0.25">
      <c r="A761" s="6" t="s">
        <v>468</v>
      </c>
      <c r="B761" s="6" t="s">
        <v>469</v>
      </c>
      <c r="C761" s="7">
        <v>15000</v>
      </c>
      <c r="D761" s="7">
        <v>1950000</v>
      </c>
      <c r="E761" s="9">
        <f>SUM($D$6:D761)/$D$1860</f>
        <v>0.94634398312829604</v>
      </c>
      <c r="F761" s="8" t="s">
        <v>2324</v>
      </c>
    </row>
    <row r="762" spans="1:6" ht="15.75" x14ac:dyDescent="0.25">
      <c r="A762" s="6" t="s">
        <v>875</v>
      </c>
      <c r="B762" s="6" t="s">
        <v>576</v>
      </c>
      <c r="C762" s="7">
        <v>6500</v>
      </c>
      <c r="D762" s="7">
        <v>1950000</v>
      </c>
      <c r="E762" s="9">
        <f>SUM($D$6:D762)/$D$1860</f>
        <v>0.94650450789938723</v>
      </c>
      <c r="F762" s="8" t="s">
        <v>2324</v>
      </c>
    </row>
    <row r="763" spans="1:6" ht="15.75" x14ac:dyDescent="0.25">
      <c r="A763" s="6" t="s">
        <v>1807</v>
      </c>
      <c r="B763" s="6" t="s">
        <v>314</v>
      </c>
      <c r="C763" s="7">
        <v>146182</v>
      </c>
      <c r="D763" s="7">
        <v>1936911</v>
      </c>
      <c r="E763" s="9">
        <f>SUM($D$6:D763)/$D$1860</f>
        <v>0.94666395517882262</v>
      </c>
      <c r="F763" s="8" t="s">
        <v>2324</v>
      </c>
    </row>
    <row r="764" spans="1:6" ht="15.75" x14ac:dyDescent="0.25">
      <c r="A764" s="6" t="s">
        <v>1563</v>
      </c>
      <c r="B764" s="6" t="s">
        <v>1551</v>
      </c>
      <c r="C764" s="7">
        <v>5500</v>
      </c>
      <c r="D764" s="7">
        <v>1925000</v>
      </c>
      <c r="E764" s="9">
        <f>SUM($D$6:D764)/$D$1860</f>
        <v>0.94682242194002808</v>
      </c>
      <c r="F764" s="8" t="s">
        <v>2324</v>
      </c>
    </row>
    <row r="765" spans="1:6" ht="15.75" x14ac:dyDescent="0.25">
      <c r="A765" s="6" t="s">
        <v>1466</v>
      </c>
      <c r="B765" s="6" t="s">
        <v>1190</v>
      </c>
      <c r="C765" s="7">
        <v>8000</v>
      </c>
      <c r="D765" s="7">
        <v>1920000</v>
      </c>
      <c r="E765" s="9">
        <f>SUM($D$6:D765)/$D$1860</f>
        <v>0.94698047709925637</v>
      </c>
      <c r="F765" s="8" t="s">
        <v>2324</v>
      </c>
    </row>
    <row r="766" spans="1:6" ht="15.75" x14ac:dyDescent="0.25">
      <c r="A766" s="6" t="s">
        <v>1637</v>
      </c>
      <c r="B766" s="6" t="s">
        <v>646</v>
      </c>
      <c r="C766" s="7">
        <v>16000</v>
      </c>
      <c r="D766" s="7">
        <v>1920000</v>
      </c>
      <c r="E766" s="9">
        <f>SUM($D$6:D766)/$D$1860</f>
        <v>0.94713853225848466</v>
      </c>
      <c r="F766" s="8" t="s">
        <v>2324</v>
      </c>
    </row>
    <row r="767" spans="1:6" ht="15.75" x14ac:dyDescent="0.25">
      <c r="A767" s="6" t="s">
        <v>2272</v>
      </c>
      <c r="B767" s="6" t="s">
        <v>14</v>
      </c>
      <c r="C767" s="7">
        <v>479000</v>
      </c>
      <c r="D767" s="7">
        <v>1916000</v>
      </c>
      <c r="E767" s="9">
        <f>SUM($D$6:D767)/$D$1860</f>
        <v>0.94729625813613128</v>
      </c>
      <c r="F767" s="8" t="s">
        <v>2324</v>
      </c>
    </row>
    <row r="768" spans="1:6" ht="15.75" x14ac:dyDescent="0.25">
      <c r="A768" s="6" t="s">
        <v>118</v>
      </c>
      <c r="B768" s="6" t="s">
        <v>119</v>
      </c>
      <c r="C768" s="7">
        <v>123600</v>
      </c>
      <c r="D768" s="7">
        <v>1915800</v>
      </c>
      <c r="E768" s="9">
        <f>SUM($D$6:D768)/$D$1860</f>
        <v>0.94745396754969868</v>
      </c>
      <c r="F768" s="8" t="s">
        <v>2324</v>
      </c>
    </row>
    <row r="769" spans="1:6" ht="15.75" x14ac:dyDescent="0.25">
      <c r="A769" s="6" t="s">
        <v>2199</v>
      </c>
      <c r="B769" s="6" t="s">
        <v>3</v>
      </c>
      <c r="C769" s="7">
        <v>753955</v>
      </c>
      <c r="D769" s="7">
        <v>1913955</v>
      </c>
      <c r="E769" s="9">
        <f>SUM($D$6:D769)/$D$1860</f>
        <v>0.94761152508213664</v>
      </c>
      <c r="F769" s="8" t="s">
        <v>2324</v>
      </c>
    </row>
    <row r="770" spans="1:6" ht="15.75" x14ac:dyDescent="0.25">
      <c r="A770" s="6" t="s">
        <v>1079</v>
      </c>
      <c r="B770" s="6" t="s">
        <v>1080</v>
      </c>
      <c r="C770" s="7">
        <v>12385</v>
      </c>
      <c r="D770" s="7">
        <v>1909174</v>
      </c>
      <c r="E770" s="9">
        <f>SUM($D$6:D770)/$D$1860</f>
        <v>0.94776868904076395</v>
      </c>
      <c r="F770" s="8" t="s">
        <v>2324</v>
      </c>
    </row>
    <row r="771" spans="1:6" ht="15.75" x14ac:dyDescent="0.25">
      <c r="A771" s="6" t="s">
        <v>323</v>
      </c>
      <c r="B771" s="6" t="s">
        <v>138</v>
      </c>
      <c r="C771" s="7">
        <v>131000</v>
      </c>
      <c r="D771" s="7">
        <v>1906000</v>
      </c>
      <c r="E771" s="9">
        <f>SUM($D$6:D771)/$D$1860</f>
        <v>0.94792559171445623</v>
      </c>
      <c r="F771" s="8" t="s">
        <v>2324</v>
      </c>
    </row>
    <row r="772" spans="1:6" ht="15.75" x14ac:dyDescent="0.25">
      <c r="A772" s="6" t="s">
        <v>1150</v>
      </c>
      <c r="B772" s="6" t="s">
        <v>1151</v>
      </c>
      <c r="C772" s="7">
        <v>11195</v>
      </c>
      <c r="D772" s="7">
        <v>1896530</v>
      </c>
      <c r="E772" s="9">
        <f>SUM($D$6:D772)/$D$1860</f>
        <v>0.94808171481400372</v>
      </c>
      <c r="F772" s="8" t="s">
        <v>2324</v>
      </c>
    </row>
    <row r="773" spans="1:6" ht="15.75" x14ac:dyDescent="0.25">
      <c r="A773" s="6" t="s">
        <v>993</v>
      </c>
      <c r="B773" s="6" t="s">
        <v>14</v>
      </c>
      <c r="C773" s="7">
        <v>472954</v>
      </c>
      <c r="D773" s="7">
        <v>1891818</v>
      </c>
      <c r="E773" s="9">
        <f>SUM($D$6:D773)/$D$1860</f>
        <v>0.94823745001984794</v>
      </c>
      <c r="F773" s="8" t="s">
        <v>2324</v>
      </c>
    </row>
    <row r="774" spans="1:6" ht="15.75" x14ac:dyDescent="0.25">
      <c r="A774" s="6" t="s">
        <v>113</v>
      </c>
      <c r="B774" s="6" t="s">
        <v>114</v>
      </c>
      <c r="C774" s="7">
        <v>117000</v>
      </c>
      <c r="D774" s="7">
        <v>1884000</v>
      </c>
      <c r="E774" s="9">
        <f>SUM($D$6:D774)/$D$1860</f>
        <v>0.94839254164484077</v>
      </c>
      <c r="F774" s="8" t="s">
        <v>2324</v>
      </c>
    </row>
    <row r="775" spans="1:6" ht="15.75" x14ac:dyDescent="0.25">
      <c r="A775" s="6" t="s">
        <v>447</v>
      </c>
      <c r="B775" s="6" t="s">
        <v>18</v>
      </c>
      <c r="C775" s="7">
        <v>201000</v>
      </c>
      <c r="D775" s="7">
        <v>1881000</v>
      </c>
      <c r="E775" s="9">
        <f>SUM($D$6:D775)/$D$1860</f>
        <v>0.94854738630864721</v>
      </c>
      <c r="F775" s="8" t="s">
        <v>2324</v>
      </c>
    </row>
    <row r="776" spans="1:6" ht="15.75" x14ac:dyDescent="0.25">
      <c r="A776" s="6" t="s">
        <v>299</v>
      </c>
      <c r="B776" s="6" t="s">
        <v>5</v>
      </c>
      <c r="C776" s="7">
        <v>187500</v>
      </c>
      <c r="D776" s="7">
        <v>1875000</v>
      </c>
      <c r="E776" s="9">
        <f>SUM($D$6:D776)/$D$1860</f>
        <v>0.9487017370500811</v>
      </c>
      <c r="F776" s="8" t="s">
        <v>2324</v>
      </c>
    </row>
    <row r="777" spans="1:6" ht="15.75" x14ac:dyDescent="0.25">
      <c r="A777" s="6" t="s">
        <v>1754</v>
      </c>
      <c r="B777" s="6" t="s">
        <v>421</v>
      </c>
      <c r="C777" s="7">
        <v>30000</v>
      </c>
      <c r="D777" s="7">
        <v>1875000</v>
      </c>
      <c r="E777" s="9">
        <f>SUM($D$6:D777)/$D$1860</f>
        <v>0.94885608779151498</v>
      </c>
      <c r="F777" s="8" t="s">
        <v>2324</v>
      </c>
    </row>
    <row r="778" spans="1:6" ht="15.75" x14ac:dyDescent="0.25">
      <c r="A778" s="6" t="s">
        <v>398</v>
      </c>
      <c r="B778" s="6" t="s">
        <v>399</v>
      </c>
      <c r="C778" s="7">
        <v>15140</v>
      </c>
      <c r="D778" s="7">
        <v>1862220</v>
      </c>
      <c r="E778" s="9">
        <f>SUM($D$6:D778)/$D$1860</f>
        <v>0.94900938647829525</v>
      </c>
      <c r="F778" s="8" t="s">
        <v>2324</v>
      </c>
    </row>
    <row r="779" spans="1:6" ht="15.75" x14ac:dyDescent="0.25">
      <c r="A779" s="6" t="s">
        <v>174</v>
      </c>
      <c r="B779" s="6" t="s">
        <v>90</v>
      </c>
      <c r="C779" s="7">
        <v>120000</v>
      </c>
      <c r="D779" s="7">
        <v>1860000</v>
      </c>
      <c r="E779" s="9">
        <f>SUM($D$6:D779)/$D$1860</f>
        <v>0.94916250241379763</v>
      </c>
      <c r="F779" s="8" t="s">
        <v>2324</v>
      </c>
    </row>
    <row r="780" spans="1:6" ht="15.75" x14ac:dyDescent="0.25">
      <c r="A780" s="6" t="s">
        <v>732</v>
      </c>
      <c r="B780" s="6" t="s">
        <v>516</v>
      </c>
      <c r="C780" s="7">
        <v>4700</v>
      </c>
      <c r="D780" s="7">
        <v>1860000</v>
      </c>
      <c r="E780" s="9">
        <f>SUM($D$6:D780)/$D$1860</f>
        <v>0.94931561834930001</v>
      </c>
      <c r="F780" s="8" t="s">
        <v>2324</v>
      </c>
    </row>
    <row r="781" spans="1:6" ht="15.75" x14ac:dyDescent="0.25">
      <c r="A781" s="6" t="s">
        <v>8</v>
      </c>
      <c r="B781" s="6" t="s">
        <v>9</v>
      </c>
      <c r="C781" s="7">
        <v>309090</v>
      </c>
      <c r="D781" s="7">
        <v>1858180</v>
      </c>
      <c r="E781" s="9">
        <f>SUM($D$6:D781)/$D$1860</f>
        <v>0.9494685844616827</v>
      </c>
      <c r="F781" s="8" t="s">
        <v>2324</v>
      </c>
    </row>
    <row r="782" spans="1:6" ht="15.75" x14ac:dyDescent="0.25">
      <c r="A782" s="6" t="s">
        <v>29</v>
      </c>
      <c r="B782" s="6" t="s">
        <v>3</v>
      </c>
      <c r="C782" s="7">
        <v>618181</v>
      </c>
      <c r="D782" s="7">
        <v>1854545</v>
      </c>
      <c r="E782" s="9">
        <f>SUM($D$6:D782)/$D$1860</f>
        <v>0.9496212513394281</v>
      </c>
      <c r="F782" s="8" t="s">
        <v>2324</v>
      </c>
    </row>
    <row r="783" spans="1:6" ht="15.75" x14ac:dyDescent="0.25">
      <c r="A783" s="6" t="s">
        <v>2190</v>
      </c>
      <c r="B783" s="6" t="s">
        <v>70</v>
      </c>
      <c r="C783" s="7">
        <v>20400</v>
      </c>
      <c r="D783" s="7">
        <v>1836000</v>
      </c>
      <c r="E783" s="9">
        <f>SUM($D$6:D783)/$D$1860</f>
        <v>0.94977239158544013</v>
      </c>
      <c r="F783" s="8" t="s">
        <v>2324</v>
      </c>
    </row>
    <row r="784" spans="1:6" ht="15.75" x14ac:dyDescent="0.25">
      <c r="A784" s="6" t="s">
        <v>1109</v>
      </c>
      <c r="B784" s="6" t="s">
        <v>70</v>
      </c>
      <c r="C784" s="7">
        <v>20205</v>
      </c>
      <c r="D784" s="7">
        <v>1831075</v>
      </c>
      <c r="E784" s="9">
        <f>SUM($D$6:D784)/$D$1860</f>
        <v>0.94992312640350463</v>
      </c>
      <c r="F784" s="8" t="s">
        <v>2324</v>
      </c>
    </row>
    <row r="785" spans="1:6" ht="15.75" x14ac:dyDescent="0.25">
      <c r="A785" s="6" t="s">
        <v>1962</v>
      </c>
      <c r="B785" s="6" t="s">
        <v>1080</v>
      </c>
      <c r="C785" s="7">
        <v>10455</v>
      </c>
      <c r="D785" s="7">
        <v>1829556</v>
      </c>
      <c r="E785" s="9">
        <f>SUM($D$6:D785)/$D$1860</f>
        <v>0.95007373617688851</v>
      </c>
      <c r="F785" s="8" t="s">
        <v>2324</v>
      </c>
    </row>
    <row r="786" spans="1:6" ht="15.75" x14ac:dyDescent="0.25">
      <c r="A786" s="6" t="s">
        <v>1705</v>
      </c>
      <c r="B786" s="6" t="s">
        <v>166</v>
      </c>
      <c r="C786" s="7">
        <v>35000</v>
      </c>
      <c r="D786" s="7">
        <v>1820000</v>
      </c>
      <c r="E786" s="9">
        <f>SUM($D$6:D786)/$D$1860</f>
        <v>0.95022355929657365</v>
      </c>
      <c r="F786" s="8" t="s">
        <v>2324</v>
      </c>
    </row>
    <row r="787" spans="1:6" ht="15.75" x14ac:dyDescent="0.25">
      <c r="A787" s="6" t="s">
        <v>2214</v>
      </c>
      <c r="B787" s="6" t="s">
        <v>82</v>
      </c>
      <c r="C787" s="7">
        <v>227273</v>
      </c>
      <c r="D787" s="7">
        <v>1818184</v>
      </c>
      <c r="E787" s="9">
        <f>SUM($D$6:D787)/$D$1860</f>
        <v>0.95037323292242071</v>
      </c>
      <c r="F787" s="8" t="s">
        <v>2324</v>
      </c>
    </row>
    <row r="788" spans="1:6" ht="15.75" x14ac:dyDescent="0.25">
      <c r="A788" s="6" t="s">
        <v>2173</v>
      </c>
      <c r="B788" s="6" t="s">
        <v>1</v>
      </c>
      <c r="C788" s="7">
        <v>363636</v>
      </c>
      <c r="D788" s="7">
        <v>1818181</v>
      </c>
      <c r="E788" s="9">
        <f>SUM($D$6:D788)/$D$1860</f>
        <v>0.95052290630130665</v>
      </c>
      <c r="F788" s="8" t="s">
        <v>2324</v>
      </c>
    </row>
    <row r="789" spans="1:6" ht="15.75" x14ac:dyDescent="0.25">
      <c r="A789" s="6" t="s">
        <v>289</v>
      </c>
      <c r="B789" s="6" t="s">
        <v>3</v>
      </c>
      <c r="C789" s="7">
        <v>592741</v>
      </c>
      <c r="D789" s="7">
        <v>1807860</v>
      </c>
      <c r="E789" s="9">
        <f>SUM($D$6:D789)/$D$1860</f>
        <v>0.95067173005139116</v>
      </c>
      <c r="F789" s="8" t="s">
        <v>2324</v>
      </c>
    </row>
    <row r="790" spans="1:6" ht="15.75" x14ac:dyDescent="0.25">
      <c r="A790" s="6" t="s">
        <v>982</v>
      </c>
      <c r="B790" s="6" t="s">
        <v>112</v>
      </c>
      <c r="C790" s="7">
        <v>60000</v>
      </c>
      <c r="D790" s="7">
        <v>1800000</v>
      </c>
      <c r="E790" s="9">
        <f>SUM($D$6:D790)/$D$1860</f>
        <v>0.95081990676316774</v>
      </c>
      <c r="F790" s="8" t="s">
        <v>2324</v>
      </c>
    </row>
    <row r="791" spans="1:6" ht="15.75" x14ac:dyDescent="0.25">
      <c r="A791" s="6" t="s">
        <v>1904</v>
      </c>
      <c r="B791" s="6" t="s">
        <v>14</v>
      </c>
      <c r="C791" s="7">
        <v>450000</v>
      </c>
      <c r="D791" s="7">
        <v>1800000</v>
      </c>
      <c r="E791" s="9">
        <f>SUM($D$6:D791)/$D$1860</f>
        <v>0.95096808347494421</v>
      </c>
      <c r="F791" s="8" t="s">
        <v>2324</v>
      </c>
    </row>
    <row r="792" spans="1:6" ht="15.75" x14ac:dyDescent="0.25">
      <c r="A792" s="6" t="s">
        <v>1096</v>
      </c>
      <c r="B792" s="6" t="s">
        <v>550</v>
      </c>
      <c r="C792" s="7">
        <v>44915</v>
      </c>
      <c r="D792" s="7">
        <v>1796600</v>
      </c>
      <c r="E792" s="9">
        <f>SUM($D$6:D792)/$D$1860</f>
        <v>0.95111598029737632</v>
      </c>
      <c r="F792" s="8" t="s">
        <v>2324</v>
      </c>
    </row>
    <row r="793" spans="1:6" ht="15.75" x14ac:dyDescent="0.25">
      <c r="A793" s="6" t="s">
        <v>83</v>
      </c>
      <c r="B793" s="6" t="s">
        <v>84</v>
      </c>
      <c r="C793" s="7">
        <v>12000</v>
      </c>
      <c r="D793" s="7">
        <v>1795000</v>
      </c>
      <c r="E793" s="9">
        <f>SUM($D$6:D793)/$D$1860</f>
        <v>0.95126374540717562</v>
      </c>
      <c r="F793" s="8" t="s">
        <v>2324</v>
      </c>
    </row>
    <row r="794" spans="1:6" ht="15.75" x14ac:dyDescent="0.25">
      <c r="A794" s="6" t="s">
        <v>1174</v>
      </c>
      <c r="B794" s="6" t="s">
        <v>439</v>
      </c>
      <c r="C794" s="7">
        <v>27500</v>
      </c>
      <c r="D794" s="7">
        <v>1787500</v>
      </c>
      <c r="E794" s="9">
        <f>SUM($D$6:D794)/$D$1860</f>
        <v>0.95141089311400928</v>
      </c>
      <c r="F794" s="8" t="s">
        <v>2324</v>
      </c>
    </row>
    <row r="795" spans="1:6" ht="15.75" x14ac:dyDescent="0.25">
      <c r="A795" s="6" t="s">
        <v>1030</v>
      </c>
      <c r="B795" s="6" t="s">
        <v>44</v>
      </c>
      <c r="C795" s="7">
        <v>148909</v>
      </c>
      <c r="D795" s="7">
        <v>1786908</v>
      </c>
      <c r="E795" s="9">
        <f>SUM($D$6:D795)/$D$1860</f>
        <v>0.95155799208716885</v>
      </c>
      <c r="F795" s="8" t="s">
        <v>2324</v>
      </c>
    </row>
    <row r="796" spans="1:6" ht="15.75" x14ac:dyDescent="0.25">
      <c r="A796" s="6" t="s">
        <v>1682</v>
      </c>
      <c r="B796" s="6" t="s">
        <v>467</v>
      </c>
      <c r="C796" s="7">
        <v>44600</v>
      </c>
      <c r="D796" s="7">
        <v>1780900</v>
      </c>
      <c r="E796" s="9">
        <f>SUM($D$6:D796)/$D$1860</f>
        <v>0.95170459647939265</v>
      </c>
      <c r="F796" s="8" t="s">
        <v>2324</v>
      </c>
    </row>
    <row r="797" spans="1:6" ht="15.75" x14ac:dyDescent="0.25">
      <c r="A797" s="6" t="s">
        <v>1963</v>
      </c>
      <c r="B797" s="6" t="s">
        <v>1964</v>
      </c>
      <c r="C797" s="7">
        <v>10455</v>
      </c>
      <c r="D797" s="7">
        <v>1777317</v>
      </c>
      <c r="E797" s="9">
        <f>SUM($D$6:D797)/$D$1860</f>
        <v>0.95185090591763954</v>
      </c>
      <c r="F797" s="8" t="s">
        <v>2324</v>
      </c>
    </row>
    <row r="798" spans="1:6" ht="15.75" x14ac:dyDescent="0.25">
      <c r="A798" s="6" t="s">
        <v>918</v>
      </c>
      <c r="B798" s="6" t="s">
        <v>166</v>
      </c>
      <c r="C798" s="7">
        <v>16000</v>
      </c>
      <c r="D798" s="7">
        <v>1774000</v>
      </c>
      <c r="E798" s="9">
        <f>SUM($D$6:D798)/$D$1860</f>
        <v>0.9519969422991349</v>
      </c>
      <c r="F798" s="8" t="s">
        <v>2324</v>
      </c>
    </row>
    <row r="799" spans="1:6" ht="15.75" x14ac:dyDescent="0.25">
      <c r="A799" s="6" t="s">
        <v>2135</v>
      </c>
      <c r="B799" s="6" t="s">
        <v>2136</v>
      </c>
      <c r="C799" s="7">
        <v>360</v>
      </c>
      <c r="D799" s="7">
        <v>1773500</v>
      </c>
      <c r="E799" s="9">
        <f>SUM($D$6:D799)/$D$1860</f>
        <v>0.95214293752043244</v>
      </c>
      <c r="F799" s="8" t="s">
        <v>2324</v>
      </c>
    </row>
    <row r="800" spans="1:6" ht="15.75" x14ac:dyDescent="0.25">
      <c r="A800" s="6" t="s">
        <v>731</v>
      </c>
      <c r="B800" s="6" t="s">
        <v>123</v>
      </c>
      <c r="C800" s="7">
        <v>253300</v>
      </c>
      <c r="D800" s="7">
        <v>1773100</v>
      </c>
      <c r="E800" s="9">
        <f>SUM($D$6:D800)/$D$1860</f>
        <v>0.9522888998135719</v>
      </c>
      <c r="F800" s="8" t="s">
        <v>2324</v>
      </c>
    </row>
    <row r="801" spans="1:6" ht="15.75" x14ac:dyDescent="0.25">
      <c r="A801" s="6" t="s">
        <v>490</v>
      </c>
      <c r="B801" s="6" t="s">
        <v>44</v>
      </c>
      <c r="C801" s="7">
        <v>147400</v>
      </c>
      <c r="D801" s="7">
        <v>1768800</v>
      </c>
      <c r="E801" s="9">
        <f>SUM($D$6:D801)/$D$1860</f>
        <v>0.95243450812901087</v>
      </c>
      <c r="F801" s="8" t="s">
        <v>2324</v>
      </c>
    </row>
    <row r="802" spans="1:6" ht="15.75" x14ac:dyDescent="0.25">
      <c r="A802" s="6" t="s">
        <v>136</v>
      </c>
      <c r="B802" s="6" t="s">
        <v>82</v>
      </c>
      <c r="C802" s="7">
        <v>220000</v>
      </c>
      <c r="D802" s="7">
        <v>1760000</v>
      </c>
      <c r="E802" s="9">
        <f>SUM($D$6:D802)/$D$1860</f>
        <v>0.95257939202497022</v>
      </c>
      <c r="F802" s="8" t="s">
        <v>2324</v>
      </c>
    </row>
    <row r="803" spans="1:6" ht="15.75" x14ac:dyDescent="0.25">
      <c r="A803" s="6" t="s">
        <v>843</v>
      </c>
      <c r="B803" s="6" t="s">
        <v>844</v>
      </c>
      <c r="C803" s="7">
        <v>20520</v>
      </c>
      <c r="D803" s="7">
        <v>1759729</v>
      </c>
      <c r="E803" s="9">
        <f>SUM($D$6:D803)/$D$1860</f>
        <v>0.95272425361210233</v>
      </c>
      <c r="F803" s="8" t="s">
        <v>2324</v>
      </c>
    </row>
    <row r="804" spans="1:6" ht="15.75" x14ac:dyDescent="0.25">
      <c r="A804" s="6" t="s">
        <v>2172</v>
      </c>
      <c r="B804" s="6" t="s">
        <v>12</v>
      </c>
      <c r="C804" s="7">
        <v>1750000</v>
      </c>
      <c r="D804" s="7">
        <v>1750000</v>
      </c>
      <c r="E804" s="9">
        <f>SUM($D$6:D804)/$D$1860</f>
        <v>0.95286831430410723</v>
      </c>
      <c r="F804" s="8" t="s">
        <v>2324</v>
      </c>
    </row>
    <row r="805" spans="1:6" ht="15.75" x14ac:dyDescent="0.25">
      <c r="A805" s="6" t="s">
        <v>277</v>
      </c>
      <c r="B805" s="6" t="s">
        <v>278</v>
      </c>
      <c r="C805" s="7">
        <v>31450</v>
      </c>
      <c r="D805" s="7">
        <v>1729750</v>
      </c>
      <c r="E805" s="9">
        <f>SUM($D$6:D805)/$D$1860</f>
        <v>0.95301070800810472</v>
      </c>
      <c r="F805" s="8" t="s">
        <v>2324</v>
      </c>
    </row>
    <row r="806" spans="1:6" ht="15.75" x14ac:dyDescent="0.25">
      <c r="A806" s="6" t="s">
        <v>1234</v>
      </c>
      <c r="B806" s="6" t="s">
        <v>25</v>
      </c>
      <c r="C806" s="7">
        <v>85000</v>
      </c>
      <c r="D806" s="7">
        <v>1728000</v>
      </c>
      <c r="E806" s="9">
        <f>SUM($D$6:D806)/$D$1860</f>
        <v>0.95315295765141017</v>
      </c>
      <c r="F806" s="8" t="s">
        <v>2324</v>
      </c>
    </row>
    <row r="807" spans="1:6" ht="15.75" x14ac:dyDescent="0.25">
      <c r="A807" s="6" t="s">
        <v>477</v>
      </c>
      <c r="B807" s="6" t="s">
        <v>478</v>
      </c>
      <c r="C807" s="7">
        <v>8182</v>
      </c>
      <c r="D807" s="7">
        <v>1726234</v>
      </c>
      <c r="E807" s="9">
        <f>SUM($D$6:D807)/$D$1860</f>
        <v>0.95329506191689728</v>
      </c>
      <c r="F807" s="8" t="s">
        <v>2324</v>
      </c>
    </row>
    <row r="808" spans="1:6" ht="15.75" x14ac:dyDescent="0.25">
      <c r="A808" s="6" t="s">
        <v>1172</v>
      </c>
      <c r="B808" s="6" t="s">
        <v>1024</v>
      </c>
      <c r="C808" s="7">
        <v>37500</v>
      </c>
      <c r="D808" s="7">
        <v>1725000</v>
      </c>
      <c r="E808" s="9">
        <f>SUM($D$6:D808)/$D$1860</f>
        <v>0.95343706459901645</v>
      </c>
      <c r="F808" s="8" t="s">
        <v>2324</v>
      </c>
    </row>
    <row r="809" spans="1:6" ht="15.75" x14ac:dyDescent="0.25">
      <c r="A809" s="6" t="s">
        <v>662</v>
      </c>
      <c r="B809" s="6" t="s">
        <v>429</v>
      </c>
      <c r="C809" s="7">
        <v>28182</v>
      </c>
      <c r="D809" s="7">
        <v>1719102</v>
      </c>
      <c r="E809" s="9">
        <f>SUM($D$6:D809)/$D$1860</f>
        <v>0.95357858175544341</v>
      </c>
      <c r="F809" s="8" t="s">
        <v>2324</v>
      </c>
    </row>
    <row r="810" spans="1:6" ht="15.75" x14ac:dyDescent="0.25">
      <c r="A810" s="6" t="s">
        <v>2316</v>
      </c>
      <c r="B810" s="6" t="s">
        <v>112</v>
      </c>
      <c r="C810" s="7">
        <v>56818</v>
      </c>
      <c r="D810" s="7">
        <v>1704545</v>
      </c>
      <c r="E810" s="9">
        <f>SUM($D$6:D810)/$D$1860</f>
        <v>0.95371890057387398</v>
      </c>
      <c r="F810" s="8" t="s">
        <v>2324</v>
      </c>
    </row>
    <row r="811" spans="1:6" ht="15.75" x14ac:dyDescent="0.25">
      <c r="A811" s="6" t="s">
        <v>26</v>
      </c>
      <c r="B811" s="6" t="s">
        <v>25</v>
      </c>
      <c r="C811" s="7">
        <v>85000</v>
      </c>
      <c r="D811" s="7">
        <v>1700000</v>
      </c>
      <c r="E811" s="9">
        <f>SUM($D$6:D811)/$D$1860</f>
        <v>0.95385884524610731</v>
      </c>
      <c r="F811" s="8" t="s">
        <v>2324</v>
      </c>
    </row>
    <row r="812" spans="1:6" ht="15.75" x14ac:dyDescent="0.25">
      <c r="A812" s="6" t="s">
        <v>1260</v>
      </c>
      <c r="B812" s="6" t="s">
        <v>135</v>
      </c>
      <c r="C812" s="7">
        <v>38000</v>
      </c>
      <c r="D812" s="7">
        <v>1700000</v>
      </c>
      <c r="E812" s="9">
        <f>SUM($D$6:D812)/$D$1860</f>
        <v>0.95399878991834075</v>
      </c>
      <c r="F812" s="8" t="s">
        <v>2324</v>
      </c>
    </row>
    <row r="813" spans="1:6" ht="15.75" x14ac:dyDescent="0.25">
      <c r="A813" s="6" t="s">
        <v>2116</v>
      </c>
      <c r="B813" s="6" t="s">
        <v>14</v>
      </c>
      <c r="C813" s="7">
        <v>425000</v>
      </c>
      <c r="D813" s="7">
        <v>1700000</v>
      </c>
      <c r="E813" s="9">
        <f>SUM($D$6:D813)/$D$1860</f>
        <v>0.95413873459057408</v>
      </c>
      <c r="F813" s="8" t="s">
        <v>2324</v>
      </c>
    </row>
    <row r="814" spans="1:6" ht="15.75" x14ac:dyDescent="0.25">
      <c r="A814" s="6" t="s">
        <v>1119</v>
      </c>
      <c r="B814" s="6" t="s">
        <v>1120</v>
      </c>
      <c r="C814" s="7">
        <v>11500</v>
      </c>
      <c r="D814" s="7">
        <v>1690500</v>
      </c>
      <c r="E814" s="9">
        <f>SUM($D$6:D814)/$D$1860</f>
        <v>0.95427789721905087</v>
      </c>
      <c r="F814" s="8" t="s">
        <v>2324</v>
      </c>
    </row>
    <row r="815" spans="1:6" ht="15.75" x14ac:dyDescent="0.25">
      <c r="A815" s="6" t="s">
        <v>1144</v>
      </c>
      <c r="B815" s="6" t="s">
        <v>133</v>
      </c>
      <c r="C815" s="7">
        <v>55300</v>
      </c>
      <c r="D815" s="7">
        <v>1689700</v>
      </c>
      <c r="E815" s="9">
        <f>SUM($D$6:D815)/$D$1860</f>
        <v>0.95441699399121138</v>
      </c>
      <c r="F815" s="8" t="s">
        <v>2324</v>
      </c>
    </row>
    <row r="816" spans="1:6" ht="15.75" x14ac:dyDescent="0.25">
      <c r="A816" s="6" t="s">
        <v>803</v>
      </c>
      <c r="B816" s="6" t="s">
        <v>804</v>
      </c>
      <c r="C816" s="7">
        <v>9545</v>
      </c>
      <c r="D816" s="7">
        <v>1678950</v>
      </c>
      <c r="E816" s="9">
        <f>SUM($D$6:D816)/$D$1860</f>
        <v>0.9545552058191209</v>
      </c>
      <c r="F816" s="8" t="s">
        <v>2324</v>
      </c>
    </row>
    <row r="817" spans="1:6" ht="15.75" x14ac:dyDescent="0.25">
      <c r="A817" s="6" t="s">
        <v>1350</v>
      </c>
      <c r="B817" s="6" t="s">
        <v>786</v>
      </c>
      <c r="C817" s="7">
        <v>3356</v>
      </c>
      <c r="D817" s="7">
        <v>1678300</v>
      </c>
      <c r="E817" s="9">
        <f>SUM($D$6:D817)/$D$1860</f>
        <v>0.95469336413877337</v>
      </c>
      <c r="F817" s="8" t="s">
        <v>2324</v>
      </c>
    </row>
    <row r="818" spans="1:6" ht="15.75" x14ac:dyDescent="0.25">
      <c r="A818" s="6" t="s">
        <v>450</v>
      </c>
      <c r="B818" s="6" t="s">
        <v>14</v>
      </c>
      <c r="C818" s="7">
        <v>417900</v>
      </c>
      <c r="D818" s="7">
        <v>1671600</v>
      </c>
      <c r="E818" s="9">
        <f>SUM($D$6:D818)/$D$1860</f>
        <v>0.95483097091177649</v>
      </c>
      <c r="F818" s="8" t="s">
        <v>2324</v>
      </c>
    </row>
    <row r="819" spans="1:6" ht="15.75" x14ac:dyDescent="0.25">
      <c r="A819" s="6" t="s">
        <v>1788</v>
      </c>
      <c r="B819" s="6" t="s">
        <v>205</v>
      </c>
      <c r="C819" s="7">
        <v>29800</v>
      </c>
      <c r="D819" s="7">
        <v>1670100</v>
      </c>
      <c r="E819" s="9">
        <f>SUM($D$6:D819)/$D$1860</f>
        <v>0.95496845420418652</v>
      </c>
      <c r="F819" s="8" t="s">
        <v>2324</v>
      </c>
    </row>
    <row r="820" spans="1:6" ht="15.75" x14ac:dyDescent="0.25">
      <c r="A820" s="6" t="s">
        <v>183</v>
      </c>
      <c r="B820" s="6" t="s">
        <v>90</v>
      </c>
      <c r="C820" s="7">
        <v>110000</v>
      </c>
      <c r="D820" s="7">
        <v>1670000</v>
      </c>
      <c r="E820" s="9">
        <f>SUM($D$6:D820)/$D$1860</f>
        <v>0.95510592926455695</v>
      </c>
      <c r="F820" s="8" t="s">
        <v>2324</v>
      </c>
    </row>
    <row r="821" spans="1:6" ht="15.75" x14ac:dyDescent="0.25">
      <c r="A821" s="6" t="s">
        <v>551</v>
      </c>
      <c r="B821" s="6" t="s">
        <v>552</v>
      </c>
      <c r="C821" s="7">
        <v>21273</v>
      </c>
      <c r="D821" s="7">
        <v>1659767</v>
      </c>
      <c r="E821" s="9">
        <f>SUM($D$6:D821)/$D$1860</f>
        <v>0.95524256194032098</v>
      </c>
      <c r="F821" s="8" t="s">
        <v>2324</v>
      </c>
    </row>
    <row r="822" spans="1:6" ht="15.75" x14ac:dyDescent="0.25">
      <c r="A822" s="6" t="s">
        <v>2161</v>
      </c>
      <c r="B822" s="6" t="s">
        <v>140</v>
      </c>
      <c r="C822" s="7">
        <v>62000</v>
      </c>
      <c r="D822" s="7">
        <v>1658000</v>
      </c>
      <c r="E822" s="9">
        <f>SUM($D$6:D822)/$D$1860</f>
        <v>0.95537904915594618</v>
      </c>
      <c r="F822" s="8" t="s">
        <v>2324</v>
      </c>
    </row>
    <row r="823" spans="1:6" ht="15.75" x14ac:dyDescent="0.25">
      <c r="A823" s="6" t="s">
        <v>1192</v>
      </c>
      <c r="B823" s="6" t="s">
        <v>656</v>
      </c>
      <c r="C823" s="7">
        <v>14850</v>
      </c>
      <c r="D823" s="7">
        <v>1656320</v>
      </c>
      <c r="E823" s="9">
        <f>SUM($D$6:D823)/$D$1860</f>
        <v>0.9555153980733071</v>
      </c>
      <c r="F823" s="8" t="s">
        <v>2324</v>
      </c>
    </row>
    <row r="824" spans="1:6" ht="15.75" x14ac:dyDescent="0.25">
      <c r="A824" s="6" t="s">
        <v>1691</v>
      </c>
      <c r="B824" s="6" t="s">
        <v>166</v>
      </c>
      <c r="C824" s="7">
        <v>32750</v>
      </c>
      <c r="D824" s="7">
        <v>1655500</v>
      </c>
      <c r="E824" s="9">
        <f>SUM($D$6:D824)/$D$1860</f>
        <v>0.95565167948794383</v>
      </c>
      <c r="F824" s="8" t="s">
        <v>2324</v>
      </c>
    </row>
    <row r="825" spans="1:6" ht="15.75" x14ac:dyDescent="0.25">
      <c r="A825" s="6" t="s">
        <v>1481</v>
      </c>
      <c r="B825" s="6" t="s">
        <v>18</v>
      </c>
      <c r="C825" s="7">
        <v>177500</v>
      </c>
      <c r="D825" s="7">
        <v>1651500</v>
      </c>
      <c r="E825" s="9">
        <f>SUM($D$6:D825)/$D$1860</f>
        <v>0.95578763162099878</v>
      </c>
      <c r="F825" s="8" t="s">
        <v>2324</v>
      </c>
    </row>
    <row r="826" spans="1:6" ht="15.75" x14ac:dyDescent="0.25">
      <c r="A826" s="6" t="s">
        <v>33</v>
      </c>
      <c r="B826" s="6" t="s">
        <v>3</v>
      </c>
      <c r="C826" s="7">
        <v>450000</v>
      </c>
      <c r="D826" s="7">
        <v>1650000</v>
      </c>
      <c r="E826" s="9">
        <f>SUM($D$6:D826)/$D$1860</f>
        <v>0.95592346027346053</v>
      </c>
      <c r="F826" s="8" t="s">
        <v>2324</v>
      </c>
    </row>
    <row r="827" spans="1:6" ht="15.75" x14ac:dyDescent="0.25">
      <c r="A827" s="6" t="s">
        <v>2220</v>
      </c>
      <c r="B827" s="6" t="s">
        <v>12</v>
      </c>
      <c r="C827" s="7">
        <v>1650000</v>
      </c>
      <c r="D827" s="7">
        <v>1650000</v>
      </c>
      <c r="E827" s="9">
        <f>SUM($D$6:D827)/$D$1860</f>
        <v>0.9560592889259224</v>
      </c>
      <c r="F827" s="8" t="s">
        <v>2324</v>
      </c>
    </row>
    <row r="828" spans="1:6" ht="15.75" x14ac:dyDescent="0.25">
      <c r="A828" s="6" t="s">
        <v>2009</v>
      </c>
      <c r="B828" s="6" t="s">
        <v>14</v>
      </c>
      <c r="C828" s="7">
        <v>409090</v>
      </c>
      <c r="D828" s="7">
        <v>1636363</v>
      </c>
      <c r="E828" s="9">
        <f>SUM($D$6:D828)/$D$1860</f>
        <v>0.95619399497515167</v>
      </c>
      <c r="F828" s="8" t="s">
        <v>2324</v>
      </c>
    </row>
    <row r="829" spans="1:6" ht="15.75" x14ac:dyDescent="0.25">
      <c r="A829" s="6" t="s">
        <v>1781</v>
      </c>
      <c r="B829" s="6" t="s">
        <v>82</v>
      </c>
      <c r="C829" s="7">
        <v>235620</v>
      </c>
      <c r="D829" s="7">
        <v>1631538</v>
      </c>
      <c r="E829" s="9">
        <f>SUM($D$6:D829)/$D$1860</f>
        <v>0.956328303828473</v>
      </c>
      <c r="F829" s="8" t="s">
        <v>2324</v>
      </c>
    </row>
    <row r="830" spans="1:6" ht="15.75" x14ac:dyDescent="0.25">
      <c r="A830" s="6" t="s">
        <v>2182</v>
      </c>
      <c r="B830" s="6" t="s">
        <v>144</v>
      </c>
      <c r="C830" s="7">
        <v>7727</v>
      </c>
      <c r="D830" s="7">
        <v>1627563</v>
      </c>
      <c r="E830" s="9">
        <f>SUM($D$6:D830)/$D$1860</f>
        <v>0.95646228545822254</v>
      </c>
      <c r="F830" s="8" t="s">
        <v>2324</v>
      </c>
    </row>
    <row r="831" spans="1:6" ht="15.75" x14ac:dyDescent="0.25">
      <c r="A831" s="6" t="s">
        <v>1956</v>
      </c>
      <c r="B831" s="6" t="s">
        <v>140</v>
      </c>
      <c r="C831" s="7">
        <v>70000</v>
      </c>
      <c r="D831" s="7">
        <v>1622727</v>
      </c>
      <c r="E831" s="9">
        <f>SUM($D$6:D831)/$D$1860</f>
        <v>0.95659586898653981</v>
      </c>
      <c r="F831" s="8" t="s">
        <v>2324</v>
      </c>
    </row>
    <row r="832" spans="1:6" ht="15.75" x14ac:dyDescent="0.25">
      <c r="A832" s="6" t="s">
        <v>1214</v>
      </c>
      <c r="B832" s="6" t="s">
        <v>995</v>
      </c>
      <c r="C832" s="7">
        <v>35000</v>
      </c>
      <c r="D832" s="7">
        <v>1620000</v>
      </c>
      <c r="E832" s="9">
        <f>SUM($D$6:D832)/$D$1860</f>
        <v>0.95672922802713867</v>
      </c>
      <c r="F832" s="8" t="s">
        <v>2324</v>
      </c>
    </row>
    <row r="833" spans="1:6" ht="15.75" x14ac:dyDescent="0.25">
      <c r="A833" s="6" t="s">
        <v>1489</v>
      </c>
      <c r="B833" s="6" t="s">
        <v>104</v>
      </c>
      <c r="C833" s="7">
        <v>90000</v>
      </c>
      <c r="D833" s="7">
        <v>1620000</v>
      </c>
      <c r="E833" s="9">
        <f>SUM($D$6:D833)/$D$1860</f>
        <v>0.95686258706773752</v>
      </c>
      <c r="F833" s="8" t="s">
        <v>2324</v>
      </c>
    </row>
    <row r="834" spans="1:6" ht="15.75" x14ac:dyDescent="0.25">
      <c r="A834" s="6" t="s">
        <v>535</v>
      </c>
      <c r="B834" s="6" t="s">
        <v>536</v>
      </c>
      <c r="C834" s="7">
        <v>2750</v>
      </c>
      <c r="D834" s="7">
        <v>1617000</v>
      </c>
      <c r="E834" s="9">
        <f>SUM($D$6:D834)/$D$1860</f>
        <v>0.9569956991471501</v>
      </c>
      <c r="F834" s="8" t="s">
        <v>2324</v>
      </c>
    </row>
    <row r="835" spans="1:6" ht="15.75" x14ac:dyDescent="0.25">
      <c r="A835" s="6" t="s">
        <v>1857</v>
      </c>
      <c r="B835" s="6" t="s">
        <v>164</v>
      </c>
      <c r="C835" s="7">
        <v>70000</v>
      </c>
      <c r="D835" s="7">
        <v>1610000</v>
      </c>
      <c r="E835" s="9">
        <f>SUM($D$6:D835)/$D$1860</f>
        <v>0.95712823498379462</v>
      </c>
      <c r="F835" s="8" t="s">
        <v>2324</v>
      </c>
    </row>
    <row r="836" spans="1:6" ht="15.75" x14ac:dyDescent="0.25">
      <c r="A836" s="6" t="s">
        <v>1263</v>
      </c>
      <c r="B836" s="6" t="s">
        <v>851</v>
      </c>
      <c r="C836" s="7">
        <v>24000</v>
      </c>
      <c r="D836" s="7">
        <v>1608000</v>
      </c>
      <c r="E836" s="9">
        <f>SUM($D$6:D836)/$D$1860</f>
        <v>0.95726060617964837</v>
      </c>
      <c r="F836" s="8" t="s">
        <v>2324</v>
      </c>
    </row>
    <row r="837" spans="1:6" ht="15.75" x14ac:dyDescent="0.25">
      <c r="A837" s="6" t="s">
        <v>1701</v>
      </c>
      <c r="B837" s="6" t="s">
        <v>164</v>
      </c>
      <c r="C837" s="7">
        <v>68000</v>
      </c>
      <c r="D837" s="7">
        <v>1604000</v>
      </c>
      <c r="E837" s="9">
        <f>SUM($D$6:D837)/$D$1860</f>
        <v>0.95739264809392033</v>
      </c>
      <c r="F837" s="8" t="s">
        <v>2324</v>
      </c>
    </row>
    <row r="838" spans="1:6" ht="15.75" x14ac:dyDescent="0.25">
      <c r="A838" s="6" t="s">
        <v>2241</v>
      </c>
      <c r="B838" s="6" t="s">
        <v>12</v>
      </c>
      <c r="C838" s="7">
        <v>1602272</v>
      </c>
      <c r="D838" s="7">
        <v>1602272</v>
      </c>
      <c r="E838" s="9">
        <f>SUM($D$6:D838)/$D$1860</f>
        <v>0.95752454775854901</v>
      </c>
      <c r="F838" s="8" t="s">
        <v>2324</v>
      </c>
    </row>
    <row r="839" spans="1:6" ht="15.75" x14ac:dyDescent="0.25">
      <c r="A839" s="6" t="s">
        <v>2059</v>
      </c>
      <c r="B839" s="6" t="s">
        <v>158</v>
      </c>
      <c r="C839" s="7">
        <v>45460</v>
      </c>
      <c r="D839" s="7">
        <v>1591100</v>
      </c>
      <c r="E839" s="9">
        <f>SUM($D$6:D839)/$D$1860</f>
        <v>0.95765552773971985</v>
      </c>
      <c r="F839" s="8" t="s">
        <v>2324</v>
      </c>
    </row>
    <row r="840" spans="1:6" ht="15.75" x14ac:dyDescent="0.25">
      <c r="A840" s="6" t="s">
        <v>1209</v>
      </c>
      <c r="B840" s="6" t="s">
        <v>158</v>
      </c>
      <c r="C840" s="7">
        <v>45000</v>
      </c>
      <c r="D840" s="7">
        <v>1575000</v>
      </c>
      <c r="E840" s="9">
        <f>SUM($D$6:D840)/$D$1860</f>
        <v>0.9577851823625243</v>
      </c>
      <c r="F840" s="8" t="s">
        <v>2324</v>
      </c>
    </row>
    <row r="841" spans="1:6" ht="15.75" x14ac:dyDescent="0.25">
      <c r="A841" s="6" t="s">
        <v>1576</v>
      </c>
      <c r="B841" s="6" t="s">
        <v>104</v>
      </c>
      <c r="C841" s="7">
        <v>87000</v>
      </c>
      <c r="D841" s="7">
        <v>1566000</v>
      </c>
      <c r="E841" s="9">
        <f>SUM($D$6:D841)/$D$1860</f>
        <v>0.95791409610176992</v>
      </c>
      <c r="F841" s="8" t="s">
        <v>2324</v>
      </c>
    </row>
    <row r="842" spans="1:6" ht="15.75" x14ac:dyDescent="0.25">
      <c r="A842" s="6" t="s">
        <v>520</v>
      </c>
      <c r="B842" s="6" t="s">
        <v>92</v>
      </c>
      <c r="C842" s="7">
        <v>12523</v>
      </c>
      <c r="D842" s="7">
        <v>1565245</v>
      </c>
      <c r="E842" s="9">
        <f>SUM($D$6:D842)/$D$1860</f>
        <v>0.95804294768911691</v>
      </c>
      <c r="F842" s="8" t="s">
        <v>2324</v>
      </c>
    </row>
    <row r="843" spans="1:6" ht="15.75" x14ac:dyDescent="0.25">
      <c r="A843" s="6" t="s">
        <v>1375</v>
      </c>
      <c r="B843" s="6" t="s">
        <v>1376</v>
      </c>
      <c r="C843" s="7">
        <v>5636</v>
      </c>
      <c r="D843" s="7">
        <v>1564480</v>
      </c>
      <c r="E843" s="9">
        <f>SUM($D$6:D843)/$D$1860</f>
        <v>0.95817173630136143</v>
      </c>
      <c r="F843" s="8" t="s">
        <v>2324</v>
      </c>
    </row>
    <row r="844" spans="1:6" ht="15.75" x14ac:dyDescent="0.25">
      <c r="A844" s="6" t="s">
        <v>1441</v>
      </c>
      <c r="B844" s="6" t="s">
        <v>166</v>
      </c>
      <c r="C844" s="7">
        <v>31200</v>
      </c>
      <c r="D844" s="7">
        <v>1560000</v>
      </c>
      <c r="E844" s="9">
        <f>SUM($D$6:D844)/$D$1860</f>
        <v>0.95830015611823438</v>
      </c>
      <c r="F844" s="8" t="s">
        <v>2324</v>
      </c>
    </row>
    <row r="845" spans="1:6" ht="15.75" x14ac:dyDescent="0.25">
      <c r="A845" s="6" t="s">
        <v>1639</v>
      </c>
      <c r="B845" s="6" t="s">
        <v>1026</v>
      </c>
      <c r="C845" s="7">
        <v>9200</v>
      </c>
      <c r="D845" s="7">
        <v>1545600</v>
      </c>
      <c r="E845" s="9">
        <f>SUM($D$6:D845)/$D$1860</f>
        <v>0.95842739052141324</v>
      </c>
      <c r="F845" s="8" t="s">
        <v>2324</v>
      </c>
    </row>
    <row r="846" spans="1:6" ht="15.75" x14ac:dyDescent="0.25">
      <c r="A846" s="6" t="s">
        <v>2291</v>
      </c>
      <c r="B846" s="6" t="s">
        <v>218</v>
      </c>
      <c r="C846" s="7">
        <v>70000</v>
      </c>
      <c r="D846" s="7">
        <v>1540000</v>
      </c>
      <c r="E846" s="9">
        <f>SUM($D$6:D846)/$D$1860</f>
        <v>0.95855416393037751</v>
      </c>
      <c r="F846" s="8" t="s">
        <v>2324</v>
      </c>
    </row>
    <row r="847" spans="1:6" ht="15.75" x14ac:dyDescent="0.25">
      <c r="A847" s="6" t="s">
        <v>1171</v>
      </c>
      <c r="B847" s="6" t="s">
        <v>220</v>
      </c>
      <c r="C847" s="7">
        <v>37500</v>
      </c>
      <c r="D847" s="7">
        <v>1537500</v>
      </c>
      <c r="E847" s="9">
        <f>SUM($D$6:D847)/$D$1860</f>
        <v>0.95868073153835331</v>
      </c>
      <c r="F847" s="8" t="s">
        <v>2324</v>
      </c>
    </row>
    <row r="848" spans="1:6" ht="15.75" x14ac:dyDescent="0.25">
      <c r="A848" s="6" t="s">
        <v>300</v>
      </c>
      <c r="B848" s="6" t="s">
        <v>3</v>
      </c>
      <c r="C848" s="7">
        <v>511000</v>
      </c>
      <c r="D848" s="7">
        <v>1533000</v>
      </c>
      <c r="E848" s="9">
        <f>SUM($D$6:D848)/$D$1860</f>
        <v>0.95880692870454964</v>
      </c>
      <c r="F848" s="8" t="s">
        <v>2324</v>
      </c>
    </row>
    <row r="849" spans="1:6" ht="15.75" x14ac:dyDescent="0.25">
      <c r="A849" s="6" t="s">
        <v>1980</v>
      </c>
      <c r="B849" s="6" t="s">
        <v>5</v>
      </c>
      <c r="C849" s="7">
        <v>165000</v>
      </c>
      <c r="D849" s="7">
        <v>1530000</v>
      </c>
      <c r="E849" s="9">
        <f>SUM($D$6:D849)/$D$1860</f>
        <v>0.95893287890955969</v>
      </c>
      <c r="F849" s="8" t="s">
        <v>2324</v>
      </c>
    </row>
    <row r="850" spans="1:6" ht="15.75" x14ac:dyDescent="0.25">
      <c r="A850" s="6" t="s">
        <v>2130</v>
      </c>
      <c r="B850" s="6" t="s">
        <v>5</v>
      </c>
      <c r="C850" s="7">
        <v>165000</v>
      </c>
      <c r="D850" s="7">
        <v>1530000</v>
      </c>
      <c r="E850" s="9">
        <f>SUM($D$6:D850)/$D$1860</f>
        <v>0.95905882911456974</v>
      </c>
      <c r="F850" s="8" t="s">
        <v>2324</v>
      </c>
    </row>
    <row r="851" spans="1:6" ht="15.75" x14ac:dyDescent="0.25">
      <c r="A851" s="6" t="s">
        <v>2131</v>
      </c>
      <c r="B851" s="6" t="s">
        <v>5</v>
      </c>
      <c r="C851" s="7">
        <v>165000</v>
      </c>
      <c r="D851" s="7">
        <v>1530000</v>
      </c>
      <c r="E851" s="9">
        <f>SUM($D$6:D851)/$D$1860</f>
        <v>0.95918477931957979</v>
      </c>
      <c r="F851" s="8" t="s">
        <v>2324</v>
      </c>
    </row>
    <row r="852" spans="1:6" ht="15.75" x14ac:dyDescent="0.25">
      <c r="A852" s="6" t="s">
        <v>474</v>
      </c>
      <c r="B852" s="6" t="s">
        <v>417</v>
      </c>
      <c r="C852" s="7">
        <v>19980</v>
      </c>
      <c r="D852" s="7">
        <v>1529470</v>
      </c>
      <c r="E852" s="9">
        <f>SUM($D$6:D852)/$D$1860</f>
        <v>0.95931068589478019</v>
      </c>
      <c r="F852" s="8" t="s">
        <v>2324</v>
      </c>
    </row>
    <row r="853" spans="1:6" ht="15.75" x14ac:dyDescent="0.25">
      <c r="A853" s="6" t="s">
        <v>689</v>
      </c>
      <c r="B853" s="6" t="s">
        <v>690</v>
      </c>
      <c r="C853" s="7">
        <v>949</v>
      </c>
      <c r="D853" s="7">
        <v>1527600</v>
      </c>
      <c r="E853" s="9">
        <f>SUM($D$6:D853)/$D$1860</f>
        <v>0.95943643853084126</v>
      </c>
      <c r="F853" s="8" t="s">
        <v>2324</v>
      </c>
    </row>
    <row r="854" spans="1:6" ht="15.75" x14ac:dyDescent="0.25">
      <c r="A854" s="6" t="s">
        <v>203</v>
      </c>
      <c r="B854" s="6" t="s">
        <v>114</v>
      </c>
      <c r="C854" s="7">
        <v>94500</v>
      </c>
      <c r="D854" s="7">
        <v>1512000</v>
      </c>
      <c r="E854" s="9">
        <f>SUM($D$6:D854)/$D$1860</f>
        <v>0.95956090696873353</v>
      </c>
      <c r="F854" s="8" t="s">
        <v>2324</v>
      </c>
    </row>
    <row r="855" spans="1:6" ht="15.75" x14ac:dyDescent="0.25">
      <c r="A855" s="6" t="s">
        <v>1227</v>
      </c>
      <c r="B855" s="6" t="s">
        <v>312</v>
      </c>
      <c r="C855" s="7">
        <v>10500</v>
      </c>
      <c r="D855" s="7">
        <v>1512000</v>
      </c>
      <c r="E855" s="9">
        <f>SUM($D$6:D855)/$D$1860</f>
        <v>0.9596853754066258</v>
      </c>
      <c r="F855" s="8" t="s">
        <v>2324</v>
      </c>
    </row>
    <row r="856" spans="1:6" ht="15.75" x14ac:dyDescent="0.25">
      <c r="A856" s="6" t="s">
        <v>1237</v>
      </c>
      <c r="B856" s="6" t="s">
        <v>158</v>
      </c>
      <c r="C856" s="7">
        <v>43000</v>
      </c>
      <c r="D856" s="7">
        <v>1505000</v>
      </c>
      <c r="E856" s="9">
        <f>SUM($D$6:D856)/$D$1860</f>
        <v>0.95980926760175</v>
      </c>
      <c r="F856" s="8" t="s">
        <v>2324</v>
      </c>
    </row>
    <row r="857" spans="1:6" ht="15.75" x14ac:dyDescent="0.25">
      <c r="A857" s="6" t="s">
        <v>1902</v>
      </c>
      <c r="B857" s="6" t="s">
        <v>12</v>
      </c>
      <c r="C857" s="7">
        <v>1500000</v>
      </c>
      <c r="D857" s="7">
        <v>1500000</v>
      </c>
      <c r="E857" s="9">
        <f>SUM($D$6:D857)/$D$1860</f>
        <v>0.95993274819489716</v>
      </c>
      <c r="F857" s="8" t="s">
        <v>2324</v>
      </c>
    </row>
    <row r="858" spans="1:6" ht="15.75" x14ac:dyDescent="0.25">
      <c r="A858" s="6" t="s">
        <v>134</v>
      </c>
      <c r="B858" s="6" t="s">
        <v>135</v>
      </c>
      <c r="C858" s="7">
        <v>34750</v>
      </c>
      <c r="D858" s="7">
        <v>1494250</v>
      </c>
      <c r="E858" s="9">
        <f>SUM($D$6:D858)/$D$1860</f>
        <v>0.96005575544577049</v>
      </c>
      <c r="F858" s="8" t="s">
        <v>2324</v>
      </c>
    </row>
    <row r="859" spans="1:6" ht="15.75" x14ac:dyDescent="0.25">
      <c r="A859" s="6" t="s">
        <v>2096</v>
      </c>
      <c r="B859" s="6" t="s">
        <v>20</v>
      </c>
      <c r="C859" s="7">
        <v>745500</v>
      </c>
      <c r="D859" s="7">
        <v>1491000</v>
      </c>
      <c r="E859" s="9">
        <f>SUM($D$6:D859)/$D$1860</f>
        <v>0.96017849515535869</v>
      </c>
      <c r="F859" s="8" t="s">
        <v>2324</v>
      </c>
    </row>
    <row r="860" spans="1:6" ht="15.75" x14ac:dyDescent="0.25">
      <c r="A860" s="6" t="s">
        <v>2094</v>
      </c>
      <c r="B860" s="6" t="s">
        <v>12</v>
      </c>
      <c r="C860" s="7">
        <v>1490000</v>
      </c>
      <c r="D860" s="7">
        <v>1490000</v>
      </c>
      <c r="E860" s="9">
        <f>SUM($D$6:D860)/$D$1860</f>
        <v>0.96030115254455151</v>
      </c>
      <c r="F860" s="8" t="s">
        <v>2324</v>
      </c>
    </row>
    <row r="861" spans="1:6" ht="15.75" x14ac:dyDescent="0.25">
      <c r="A861" s="6" t="s">
        <v>2298</v>
      </c>
      <c r="B861" s="6" t="s">
        <v>9</v>
      </c>
      <c r="C861" s="7">
        <v>248000</v>
      </c>
      <c r="D861" s="7">
        <v>1488000</v>
      </c>
      <c r="E861" s="9">
        <f>SUM($D$6:D861)/$D$1860</f>
        <v>0.96042364529295343</v>
      </c>
      <c r="F861" s="8" t="s">
        <v>2324</v>
      </c>
    </row>
    <row r="862" spans="1:6" ht="15.75" x14ac:dyDescent="0.25">
      <c r="A862" s="6" t="s">
        <v>1170</v>
      </c>
      <c r="B862" s="6" t="s">
        <v>150</v>
      </c>
      <c r="C862" s="7">
        <v>22435</v>
      </c>
      <c r="D862" s="7">
        <v>1483535</v>
      </c>
      <c r="E862" s="9">
        <f>SUM($D$6:D862)/$D$1860</f>
        <v>0.96054577048078982</v>
      </c>
      <c r="F862" s="8" t="s">
        <v>2324</v>
      </c>
    </row>
    <row r="863" spans="1:6" ht="15.75" x14ac:dyDescent="0.25">
      <c r="A863" s="6" t="s">
        <v>955</v>
      </c>
      <c r="B863" s="6" t="s">
        <v>956</v>
      </c>
      <c r="C863" s="7">
        <v>4843</v>
      </c>
      <c r="D863" s="7">
        <v>1467462</v>
      </c>
      <c r="E863" s="9">
        <f>SUM($D$6:D863)/$D$1860</f>
        <v>0.96066657253291032</v>
      </c>
      <c r="F863" s="8" t="s">
        <v>2324</v>
      </c>
    </row>
    <row r="864" spans="1:6" ht="15.75" x14ac:dyDescent="0.25">
      <c r="A864" s="6" t="s">
        <v>480</v>
      </c>
      <c r="B864" s="6" t="s">
        <v>82</v>
      </c>
      <c r="C864" s="7">
        <v>176600</v>
      </c>
      <c r="D864" s="7">
        <v>1465800</v>
      </c>
      <c r="E864" s="9">
        <f>SUM($D$6:D864)/$D$1860</f>
        <v>0.9607872377685337</v>
      </c>
      <c r="F864" s="8" t="s">
        <v>2324</v>
      </c>
    </row>
    <row r="865" spans="1:6" ht="15.75" x14ac:dyDescent="0.25">
      <c r="A865" s="6" t="s">
        <v>145</v>
      </c>
      <c r="B865" s="6" t="s">
        <v>146</v>
      </c>
      <c r="C865" s="7">
        <v>23182</v>
      </c>
      <c r="D865" s="7">
        <v>1458128</v>
      </c>
      <c r="E865" s="9">
        <f>SUM($D$6:D865)/$D$1860</f>
        <v>0.96090727144208332</v>
      </c>
      <c r="F865" s="8" t="s">
        <v>2324</v>
      </c>
    </row>
    <row r="866" spans="1:6" ht="15.75" x14ac:dyDescent="0.25">
      <c r="A866" s="6" t="s">
        <v>1885</v>
      </c>
      <c r="B866" s="6" t="s">
        <v>1</v>
      </c>
      <c r="C866" s="7">
        <v>290909</v>
      </c>
      <c r="D866" s="7">
        <v>1454545</v>
      </c>
      <c r="E866" s="9">
        <f>SUM($D$6:D866)/$D$1860</f>
        <v>0.96102701016165604</v>
      </c>
      <c r="F866" s="8" t="s">
        <v>2324</v>
      </c>
    </row>
    <row r="867" spans="1:6" ht="15.75" x14ac:dyDescent="0.25">
      <c r="A867" s="6" t="s">
        <v>806</v>
      </c>
      <c r="B867" s="6" t="s">
        <v>807</v>
      </c>
      <c r="C867" s="7">
        <v>2077</v>
      </c>
      <c r="D867" s="7">
        <v>1453465</v>
      </c>
      <c r="E867" s="9">
        <f>SUM($D$6:D867)/$D$1860</f>
        <v>0.96114665997520177</v>
      </c>
      <c r="F867" s="8" t="s">
        <v>2324</v>
      </c>
    </row>
    <row r="868" spans="1:6" ht="15.75" x14ac:dyDescent="0.25">
      <c r="A868" s="6" t="s">
        <v>1672</v>
      </c>
      <c r="B868" s="6" t="s">
        <v>138</v>
      </c>
      <c r="C868" s="7">
        <v>90750</v>
      </c>
      <c r="D868" s="7">
        <v>1449250</v>
      </c>
      <c r="E868" s="9">
        <f>SUM($D$6:D868)/$D$1860</f>
        <v>0.96126596280828069</v>
      </c>
      <c r="F868" s="8" t="s">
        <v>2324</v>
      </c>
    </row>
    <row r="869" spans="1:6" ht="15.75" x14ac:dyDescent="0.25">
      <c r="A869" s="6" t="s">
        <v>1501</v>
      </c>
      <c r="B869" s="6" t="s">
        <v>82</v>
      </c>
      <c r="C869" s="7">
        <v>180000</v>
      </c>
      <c r="D869" s="7">
        <v>1440000</v>
      </c>
      <c r="E869" s="9">
        <f>SUM($D$6:D869)/$D$1860</f>
        <v>0.96138450417770194</v>
      </c>
      <c r="F869" s="8" t="s">
        <v>2324</v>
      </c>
    </row>
    <row r="870" spans="1:6" ht="15.75" x14ac:dyDescent="0.25">
      <c r="A870" s="6" t="s">
        <v>1581</v>
      </c>
      <c r="B870" s="6" t="s">
        <v>938</v>
      </c>
      <c r="C870" s="7">
        <v>8000</v>
      </c>
      <c r="D870" s="7">
        <v>1440000</v>
      </c>
      <c r="E870" s="9">
        <f>SUM($D$6:D870)/$D$1860</f>
        <v>0.96150304554712307</v>
      </c>
      <c r="F870" s="8" t="s">
        <v>2324</v>
      </c>
    </row>
    <row r="871" spans="1:6" ht="15.75" x14ac:dyDescent="0.25">
      <c r="A871" s="6" t="s">
        <v>1155</v>
      </c>
      <c r="B871" s="6" t="s">
        <v>467</v>
      </c>
      <c r="C871" s="7">
        <v>35992</v>
      </c>
      <c r="D871" s="7">
        <v>1439328</v>
      </c>
      <c r="E871" s="9">
        <f>SUM($D$6:D871)/$D$1860</f>
        <v>0.96162153159723862</v>
      </c>
      <c r="F871" s="8" t="s">
        <v>2324</v>
      </c>
    </row>
    <row r="872" spans="1:6" ht="15.75" x14ac:dyDescent="0.25">
      <c r="A872" s="6" t="s">
        <v>196</v>
      </c>
      <c r="B872" s="6" t="s">
        <v>25</v>
      </c>
      <c r="C872" s="7">
        <v>70000</v>
      </c>
      <c r="D872" s="7">
        <v>1430000</v>
      </c>
      <c r="E872" s="9">
        <f>SUM($D$6:D872)/$D$1860</f>
        <v>0.96173924976270553</v>
      </c>
      <c r="F872" s="8" t="s">
        <v>2324</v>
      </c>
    </row>
    <row r="873" spans="1:6" ht="15.75" x14ac:dyDescent="0.25">
      <c r="A873" s="6" t="s">
        <v>1186</v>
      </c>
      <c r="B873" s="6" t="s">
        <v>437</v>
      </c>
      <c r="C873" s="7">
        <v>29000</v>
      </c>
      <c r="D873" s="7">
        <v>1410750</v>
      </c>
      <c r="E873" s="9">
        <f>SUM($D$6:D873)/$D$1860</f>
        <v>0.96185538326056041</v>
      </c>
      <c r="F873" s="8" t="s">
        <v>2324</v>
      </c>
    </row>
    <row r="874" spans="1:6" ht="15.75" x14ac:dyDescent="0.25">
      <c r="A874" s="6" t="s">
        <v>1901</v>
      </c>
      <c r="B874" s="6" t="s">
        <v>12</v>
      </c>
      <c r="C874" s="7">
        <v>1409090</v>
      </c>
      <c r="D874" s="7">
        <v>1409090</v>
      </c>
      <c r="E874" s="9">
        <f>SUM($D$6:D874)/$D$1860</f>
        <v>0.9619713801065588</v>
      </c>
      <c r="F874" s="8" t="s">
        <v>2324</v>
      </c>
    </row>
    <row r="875" spans="1:6" ht="15.75" x14ac:dyDescent="0.25">
      <c r="A875" s="6" t="s">
        <v>342</v>
      </c>
      <c r="B875" s="6" t="s">
        <v>82</v>
      </c>
      <c r="C875" s="7">
        <v>175000</v>
      </c>
      <c r="D875" s="7">
        <v>1405000</v>
      </c>
      <c r="E875" s="9">
        <f>SUM($D$6:D875)/$D$1860</f>
        <v>0.96208704026213987</v>
      </c>
      <c r="F875" s="8" t="s">
        <v>2324</v>
      </c>
    </row>
    <row r="876" spans="1:6" ht="15.75" x14ac:dyDescent="0.25">
      <c r="A876" s="6" t="s">
        <v>2225</v>
      </c>
      <c r="B876" s="6" t="s">
        <v>12</v>
      </c>
      <c r="C876" s="7">
        <v>1400000</v>
      </c>
      <c r="D876" s="7">
        <v>1400000</v>
      </c>
      <c r="E876" s="9">
        <f>SUM($D$6:D876)/$D$1860</f>
        <v>0.96220228881574388</v>
      </c>
      <c r="F876" s="8" t="s">
        <v>2324</v>
      </c>
    </row>
    <row r="877" spans="1:6" ht="15.75" x14ac:dyDescent="0.25">
      <c r="A877" s="6" t="s">
        <v>789</v>
      </c>
      <c r="B877" s="6" t="s">
        <v>121</v>
      </c>
      <c r="C877" s="7">
        <v>118400</v>
      </c>
      <c r="D877" s="7">
        <v>1398650</v>
      </c>
      <c r="E877" s="9">
        <f>SUM($D$6:D877)/$D$1860</f>
        <v>0.96231742623681404</v>
      </c>
      <c r="F877" s="8" t="s">
        <v>2324</v>
      </c>
    </row>
    <row r="878" spans="1:6" ht="15.75" x14ac:dyDescent="0.25">
      <c r="A878" s="6" t="s">
        <v>997</v>
      </c>
      <c r="B878" s="6" t="s">
        <v>140</v>
      </c>
      <c r="C878" s="7">
        <v>55944</v>
      </c>
      <c r="D878" s="7">
        <v>1398600</v>
      </c>
      <c r="E878" s="9">
        <f>SUM($D$6:D878)/$D$1860</f>
        <v>0.96243255954186435</v>
      </c>
      <c r="F878" s="8" t="s">
        <v>2324</v>
      </c>
    </row>
    <row r="879" spans="1:6" ht="15.75" x14ac:dyDescent="0.25">
      <c r="A879" s="6" t="s">
        <v>1056</v>
      </c>
      <c r="B879" s="6" t="s">
        <v>44</v>
      </c>
      <c r="C879" s="7">
        <v>116475</v>
      </c>
      <c r="D879" s="7">
        <v>1397950</v>
      </c>
      <c r="E879" s="9">
        <f>SUM($D$6:D879)/$D$1860</f>
        <v>0.96254763933865772</v>
      </c>
      <c r="F879" s="8" t="s">
        <v>2324</v>
      </c>
    </row>
    <row r="880" spans="1:6" ht="15.75" x14ac:dyDescent="0.25">
      <c r="A880" s="6" t="s">
        <v>1105</v>
      </c>
      <c r="B880" s="6" t="s">
        <v>1106</v>
      </c>
      <c r="C880" s="7">
        <v>3000</v>
      </c>
      <c r="D880" s="7">
        <v>1385136</v>
      </c>
      <c r="E880" s="9">
        <f>SUM($D$6:D880)/$D$1860</f>
        <v>0.96266166428190392</v>
      </c>
      <c r="F880" s="8" t="s">
        <v>2324</v>
      </c>
    </row>
    <row r="881" spans="1:6" ht="15.75" x14ac:dyDescent="0.25">
      <c r="A881" s="6" t="s">
        <v>1979</v>
      </c>
      <c r="B881" s="6" t="s">
        <v>18</v>
      </c>
      <c r="C881" s="7">
        <v>165000</v>
      </c>
      <c r="D881" s="7">
        <v>1380000</v>
      </c>
      <c r="E881" s="9">
        <f>SUM($D$6:D881)/$D$1860</f>
        <v>0.96277526642759925</v>
      </c>
      <c r="F881" s="8" t="s">
        <v>2324</v>
      </c>
    </row>
    <row r="882" spans="1:6" ht="15.75" x14ac:dyDescent="0.25">
      <c r="A882" s="6" t="s">
        <v>2281</v>
      </c>
      <c r="B882" s="6" t="s">
        <v>12</v>
      </c>
      <c r="C882" s="7">
        <v>1375000</v>
      </c>
      <c r="D882" s="7">
        <v>1375000</v>
      </c>
      <c r="E882" s="9">
        <f>SUM($D$6:D882)/$D$1860</f>
        <v>0.96288845697131742</v>
      </c>
      <c r="F882" s="8" t="s">
        <v>2324</v>
      </c>
    </row>
    <row r="883" spans="1:6" ht="15.75" x14ac:dyDescent="0.25">
      <c r="A883" s="6" t="s">
        <v>820</v>
      </c>
      <c r="B883" s="6" t="s">
        <v>821</v>
      </c>
      <c r="C883" s="7">
        <v>7909</v>
      </c>
      <c r="D883" s="7">
        <v>1373441</v>
      </c>
      <c r="E883" s="9">
        <f>SUM($D$6:D883)/$D$1860</f>
        <v>0.96300151917753918</v>
      </c>
      <c r="F883" s="8" t="s">
        <v>2324</v>
      </c>
    </row>
    <row r="884" spans="1:6" ht="15.75" x14ac:dyDescent="0.25">
      <c r="A884" s="6" t="s">
        <v>1133</v>
      </c>
      <c r="B884" s="6" t="s">
        <v>990</v>
      </c>
      <c r="C884" s="7">
        <v>37000</v>
      </c>
      <c r="D884" s="7">
        <v>1369000</v>
      </c>
      <c r="E884" s="9">
        <f>SUM($D$6:D884)/$D$1860</f>
        <v>0.96311421579888479</v>
      </c>
      <c r="F884" s="8" t="s">
        <v>2324</v>
      </c>
    </row>
    <row r="885" spans="1:6" ht="15.75" x14ac:dyDescent="0.25">
      <c r="A885" s="6" t="s">
        <v>1636</v>
      </c>
      <c r="B885" s="6" t="s">
        <v>9</v>
      </c>
      <c r="C885" s="7">
        <v>227810</v>
      </c>
      <c r="D885" s="7">
        <v>1366860</v>
      </c>
      <c r="E885" s="9">
        <f>SUM($D$6:D885)/$D$1860</f>
        <v>0.9632267362545841</v>
      </c>
      <c r="F885" s="8" t="s">
        <v>2324</v>
      </c>
    </row>
    <row r="886" spans="1:6" ht="15.75" x14ac:dyDescent="0.25">
      <c r="A886" s="6" t="s">
        <v>1356</v>
      </c>
      <c r="B886" s="6" t="s">
        <v>121</v>
      </c>
      <c r="C886" s="7">
        <v>219615</v>
      </c>
      <c r="D886" s="7">
        <v>1366230</v>
      </c>
      <c r="E886" s="9">
        <f>SUM($D$6:D886)/$D$1860</f>
        <v>0.96333920484843438</v>
      </c>
      <c r="F886" s="8" t="s">
        <v>2324</v>
      </c>
    </row>
    <row r="887" spans="1:6" ht="15.75" x14ac:dyDescent="0.25">
      <c r="A887" s="6" t="s">
        <v>1218</v>
      </c>
      <c r="B887" s="6" t="s">
        <v>1219</v>
      </c>
      <c r="C887" s="7">
        <v>12000</v>
      </c>
      <c r="D887" s="7">
        <v>1366100</v>
      </c>
      <c r="E887" s="9">
        <f>SUM($D$6:D887)/$D$1860</f>
        <v>0.96345166274063321</v>
      </c>
      <c r="F887" s="8" t="s">
        <v>2324</v>
      </c>
    </row>
    <row r="888" spans="1:6" ht="15.75" x14ac:dyDescent="0.25">
      <c r="A888" s="6" t="s">
        <v>1108</v>
      </c>
      <c r="B888" s="6" t="s">
        <v>488</v>
      </c>
      <c r="C888" s="7">
        <v>28815</v>
      </c>
      <c r="D888" s="7">
        <v>1364385</v>
      </c>
      <c r="E888" s="9">
        <f>SUM($D$6:D888)/$D$1860</f>
        <v>0.96356397945335381</v>
      </c>
      <c r="F888" s="8" t="s">
        <v>2324</v>
      </c>
    </row>
    <row r="889" spans="1:6" ht="15.75" x14ac:dyDescent="0.25">
      <c r="A889" s="6" t="s">
        <v>1898</v>
      </c>
      <c r="B889" s="6" t="s">
        <v>12</v>
      </c>
      <c r="C889" s="7">
        <v>1363636</v>
      </c>
      <c r="D889" s="7">
        <v>1363636</v>
      </c>
      <c r="E889" s="9">
        <f>SUM($D$6:D889)/$D$1860</f>
        <v>0.96367623450809836</v>
      </c>
      <c r="F889" s="8" t="s">
        <v>2324</v>
      </c>
    </row>
    <row r="890" spans="1:6" ht="15.75" x14ac:dyDescent="0.25">
      <c r="A890" s="6" t="s">
        <v>1966</v>
      </c>
      <c r="B890" s="6" t="s">
        <v>112</v>
      </c>
      <c r="C890" s="7">
        <v>45454</v>
      </c>
      <c r="D890" s="7">
        <v>1363633</v>
      </c>
      <c r="E890" s="9">
        <f>SUM($D$6:D890)/$D$1860</f>
        <v>0.96378848931588168</v>
      </c>
      <c r="F890" s="8" t="s">
        <v>2324</v>
      </c>
    </row>
    <row r="891" spans="1:6" ht="15.75" x14ac:dyDescent="0.25">
      <c r="A891" s="6" t="s">
        <v>284</v>
      </c>
      <c r="B891" s="6" t="s">
        <v>82</v>
      </c>
      <c r="C891" s="7">
        <v>166212</v>
      </c>
      <c r="D891" s="7">
        <v>1363072</v>
      </c>
      <c r="E891" s="9">
        <f>SUM($D$6:D891)/$D$1860</f>
        <v>0.96390069794192312</v>
      </c>
      <c r="F891" s="8" t="s">
        <v>2324</v>
      </c>
    </row>
    <row r="892" spans="1:6" ht="15.75" x14ac:dyDescent="0.25">
      <c r="A892" s="6" t="s">
        <v>91</v>
      </c>
      <c r="B892" s="6" t="s">
        <v>92</v>
      </c>
      <c r="C892" s="7">
        <v>10899</v>
      </c>
      <c r="D892" s="7">
        <v>1362375</v>
      </c>
      <c r="E892" s="9">
        <f>SUM($D$6:D892)/$D$1860</f>
        <v>0.964012849190649</v>
      </c>
      <c r="F892" s="8" t="s">
        <v>2324</v>
      </c>
    </row>
    <row r="893" spans="1:6" ht="15.75" x14ac:dyDescent="0.25">
      <c r="A893" s="6" t="s">
        <v>1165</v>
      </c>
      <c r="B893" s="6" t="s">
        <v>429</v>
      </c>
      <c r="C893" s="7">
        <v>22040</v>
      </c>
      <c r="D893" s="7">
        <v>1358440</v>
      </c>
      <c r="E893" s="9">
        <f>SUM($D$6:D893)/$D$1860</f>
        <v>0.96412467650861877</v>
      </c>
      <c r="F893" s="8" t="s">
        <v>2324</v>
      </c>
    </row>
    <row r="894" spans="1:6" ht="15.75" x14ac:dyDescent="0.25">
      <c r="A894" s="6" t="s">
        <v>1143</v>
      </c>
      <c r="B894" s="6" t="s">
        <v>851</v>
      </c>
      <c r="C894" s="7">
        <v>20000</v>
      </c>
      <c r="D894" s="7">
        <v>1356000</v>
      </c>
      <c r="E894" s="9">
        <f>SUM($D$6:D894)/$D$1860</f>
        <v>0.96423630296482377</v>
      </c>
      <c r="F894" s="8" t="s">
        <v>2324</v>
      </c>
    </row>
    <row r="895" spans="1:6" ht="15.75" x14ac:dyDescent="0.25">
      <c r="A895" s="6" t="s">
        <v>1944</v>
      </c>
      <c r="B895" s="6" t="s">
        <v>20</v>
      </c>
      <c r="C895" s="7">
        <v>678000</v>
      </c>
      <c r="D895" s="7">
        <v>1356000</v>
      </c>
      <c r="E895" s="9">
        <f>SUM($D$6:D895)/$D$1860</f>
        <v>0.96434792942102876</v>
      </c>
      <c r="F895" s="8" t="s">
        <v>2324</v>
      </c>
    </row>
    <row r="896" spans="1:6" ht="15.75" x14ac:dyDescent="0.25">
      <c r="A896" s="6" t="s">
        <v>371</v>
      </c>
      <c r="B896" s="6" t="s">
        <v>138</v>
      </c>
      <c r="C896" s="7">
        <v>96000</v>
      </c>
      <c r="D896" s="7">
        <v>1354500</v>
      </c>
      <c r="E896" s="9">
        <f>SUM($D$6:D896)/$D$1860</f>
        <v>0.96445943239664056</v>
      </c>
      <c r="F896" s="8" t="s">
        <v>2324</v>
      </c>
    </row>
    <row r="897" spans="1:6" ht="15.75" x14ac:dyDescent="0.25">
      <c r="A897" s="6" t="s">
        <v>1635</v>
      </c>
      <c r="B897" s="6" t="s">
        <v>5</v>
      </c>
      <c r="C897" s="7">
        <v>123900</v>
      </c>
      <c r="D897" s="7">
        <v>1354260</v>
      </c>
      <c r="E897" s="9">
        <f>SUM($D$6:D897)/$D$1860</f>
        <v>0.96457091561535746</v>
      </c>
      <c r="F897" s="8" t="s">
        <v>2324</v>
      </c>
    </row>
    <row r="898" spans="1:6" ht="15.75" x14ac:dyDescent="0.25">
      <c r="A898" s="6" t="s">
        <v>1777</v>
      </c>
      <c r="B898" s="6" t="s">
        <v>82</v>
      </c>
      <c r="C898" s="7">
        <v>180200</v>
      </c>
      <c r="D898" s="7">
        <v>1351900</v>
      </c>
      <c r="E898" s="9">
        <f>SUM($D$6:D898)/$D$1860</f>
        <v>0.96468220455794118</v>
      </c>
      <c r="F898" s="8" t="s">
        <v>2324</v>
      </c>
    </row>
    <row r="899" spans="1:6" ht="15.75" x14ac:dyDescent="0.25">
      <c r="A899" s="6" t="s">
        <v>1918</v>
      </c>
      <c r="B899" s="6" t="s">
        <v>3</v>
      </c>
      <c r="C899" s="7">
        <v>450000</v>
      </c>
      <c r="D899" s="7">
        <v>1350000</v>
      </c>
      <c r="E899" s="9">
        <f>SUM($D$6:D899)/$D$1860</f>
        <v>0.96479333709177362</v>
      </c>
      <c r="F899" s="8" t="s">
        <v>2324</v>
      </c>
    </row>
    <row r="900" spans="1:6" ht="15.75" x14ac:dyDescent="0.25">
      <c r="A900" s="6" t="s">
        <v>132</v>
      </c>
      <c r="B900" s="6" t="s">
        <v>133</v>
      </c>
      <c r="C900" s="7">
        <v>48000</v>
      </c>
      <c r="D900" s="7">
        <v>1344000</v>
      </c>
      <c r="E900" s="9">
        <f>SUM($D$6:D900)/$D$1860</f>
        <v>0.96490397570323339</v>
      </c>
      <c r="F900" s="8" t="s">
        <v>2324</v>
      </c>
    </row>
    <row r="901" spans="1:6" ht="15.75" x14ac:dyDescent="0.25">
      <c r="A901" s="6" t="s">
        <v>1920</v>
      </c>
      <c r="B901" s="6" t="s">
        <v>12</v>
      </c>
      <c r="C901" s="7">
        <v>1339000</v>
      </c>
      <c r="D901" s="7">
        <v>1339000</v>
      </c>
      <c r="E901" s="9">
        <f>SUM($D$6:D901)/$D$1860</f>
        <v>0.9650142027127161</v>
      </c>
      <c r="F901" s="8" t="s">
        <v>2324</v>
      </c>
    </row>
    <row r="902" spans="1:6" ht="15.75" x14ac:dyDescent="0.25">
      <c r="A902" s="6" t="s">
        <v>518</v>
      </c>
      <c r="B902" s="6" t="s">
        <v>123</v>
      </c>
      <c r="C902" s="7">
        <v>189000</v>
      </c>
      <c r="D902" s="7">
        <v>1323000</v>
      </c>
      <c r="E902" s="9">
        <f>SUM($D$6:D902)/$D$1860</f>
        <v>0.9651231125958718</v>
      </c>
      <c r="F902" s="8" t="s">
        <v>2324</v>
      </c>
    </row>
    <row r="903" spans="1:6" ht="15.75" x14ac:dyDescent="0.25">
      <c r="A903" s="6" t="s">
        <v>1959</v>
      </c>
      <c r="B903" s="6" t="s">
        <v>177</v>
      </c>
      <c r="C903" s="7">
        <v>18900</v>
      </c>
      <c r="D903" s="7">
        <v>1323000</v>
      </c>
      <c r="E903" s="9">
        <f>SUM($D$6:D903)/$D$1860</f>
        <v>0.96523202247902751</v>
      </c>
      <c r="F903" s="8" t="s">
        <v>2324</v>
      </c>
    </row>
    <row r="904" spans="1:6" ht="15.75" x14ac:dyDescent="0.25">
      <c r="A904" s="6" t="s">
        <v>1679</v>
      </c>
      <c r="B904" s="6" t="s">
        <v>114</v>
      </c>
      <c r="C904" s="7">
        <v>96200</v>
      </c>
      <c r="D904" s="7">
        <v>1322100</v>
      </c>
      <c r="E904" s="9">
        <f>SUM($D$6:D904)/$D$1860</f>
        <v>0.96534085827382743</v>
      </c>
      <c r="F904" s="8" t="s">
        <v>2324</v>
      </c>
    </row>
    <row r="905" spans="1:6" ht="15.75" x14ac:dyDescent="0.25">
      <c r="A905" s="6" t="s">
        <v>165</v>
      </c>
      <c r="B905" s="6" t="s">
        <v>166</v>
      </c>
      <c r="C905" s="7">
        <v>25400</v>
      </c>
      <c r="D905" s="7">
        <v>1320800</v>
      </c>
      <c r="E905" s="9">
        <f>SUM($D$6:D905)/$D$1860</f>
        <v>0.96544958705211315</v>
      </c>
      <c r="F905" s="8" t="s">
        <v>2324</v>
      </c>
    </row>
    <row r="906" spans="1:6" ht="15.75" x14ac:dyDescent="0.25">
      <c r="A906" s="6" t="s">
        <v>1407</v>
      </c>
      <c r="B906" s="6" t="s">
        <v>20</v>
      </c>
      <c r="C906" s="7">
        <v>660000</v>
      </c>
      <c r="D906" s="7">
        <v>1320000</v>
      </c>
      <c r="E906" s="9">
        <f>SUM($D$6:D906)/$D$1860</f>
        <v>0.96555824997408268</v>
      </c>
      <c r="F906" s="8" t="s">
        <v>2324</v>
      </c>
    </row>
    <row r="907" spans="1:6" ht="15.75" x14ac:dyDescent="0.25">
      <c r="A907" s="6" t="s">
        <v>1737</v>
      </c>
      <c r="B907" s="6" t="s">
        <v>1738</v>
      </c>
      <c r="C907" s="7">
        <v>8250</v>
      </c>
      <c r="D907" s="7">
        <v>1320000</v>
      </c>
      <c r="E907" s="9">
        <f>SUM($D$6:D907)/$D$1860</f>
        <v>0.96566691289605211</v>
      </c>
      <c r="F907" s="8" t="s">
        <v>2324</v>
      </c>
    </row>
    <row r="908" spans="1:6" ht="15.75" x14ac:dyDescent="0.25">
      <c r="A908" s="6" t="s">
        <v>1669</v>
      </c>
      <c r="B908" s="6" t="s">
        <v>550</v>
      </c>
      <c r="C908" s="7">
        <v>32850</v>
      </c>
      <c r="D908" s="7">
        <v>1314000</v>
      </c>
      <c r="E908" s="9">
        <f>SUM($D$6:D908)/$D$1860</f>
        <v>0.96577508189564898</v>
      </c>
      <c r="F908" s="8" t="s">
        <v>2324</v>
      </c>
    </row>
    <row r="909" spans="1:6" ht="15.75" x14ac:dyDescent="0.25">
      <c r="A909" s="6" t="s">
        <v>1329</v>
      </c>
      <c r="B909" s="6" t="s">
        <v>14</v>
      </c>
      <c r="C909" s="7">
        <v>327273</v>
      </c>
      <c r="D909" s="7">
        <v>1309092</v>
      </c>
      <c r="E909" s="9">
        <f>SUM($D$6:D909)/$D$1860</f>
        <v>0.96588284686674508</v>
      </c>
      <c r="F909" s="8" t="s">
        <v>2324</v>
      </c>
    </row>
    <row r="910" spans="1:6" ht="15.75" x14ac:dyDescent="0.25">
      <c r="A910" s="6" t="s">
        <v>2141</v>
      </c>
      <c r="B910" s="6" t="s">
        <v>18</v>
      </c>
      <c r="C910" s="7">
        <v>145201</v>
      </c>
      <c r="D910" s="7">
        <v>1306809</v>
      </c>
      <c r="E910" s="9">
        <f>SUM($D$6:D910)/$D$1860</f>
        <v>0.96599042390037837</v>
      </c>
      <c r="F910" s="8" t="s">
        <v>2324</v>
      </c>
    </row>
    <row r="911" spans="1:6" ht="15.75" x14ac:dyDescent="0.25">
      <c r="A911" s="6" t="s">
        <v>2142</v>
      </c>
      <c r="B911" s="6" t="s">
        <v>82</v>
      </c>
      <c r="C911" s="7">
        <v>163350</v>
      </c>
      <c r="D911" s="7">
        <v>1306800</v>
      </c>
      <c r="E911" s="9">
        <f>SUM($D$6:D911)/$D$1860</f>
        <v>0.96609800019312808</v>
      </c>
      <c r="F911" s="8" t="s">
        <v>2324</v>
      </c>
    </row>
    <row r="912" spans="1:6" ht="15.75" x14ac:dyDescent="0.25">
      <c r="A912" s="6" t="s">
        <v>2062</v>
      </c>
      <c r="B912" s="6" t="s">
        <v>2063</v>
      </c>
      <c r="C912" s="7">
        <v>43</v>
      </c>
      <c r="D912" s="7">
        <v>1300200</v>
      </c>
      <c r="E912" s="9">
        <f>SUM($D$6:D912)/$D$1860</f>
        <v>0.96620503317126805</v>
      </c>
      <c r="F912" s="8" t="s">
        <v>2324</v>
      </c>
    </row>
    <row r="913" spans="1:6" ht="15.75" x14ac:dyDescent="0.25">
      <c r="A913" s="6" t="s">
        <v>1424</v>
      </c>
      <c r="B913" s="6" t="s">
        <v>25</v>
      </c>
      <c r="C913" s="7">
        <v>65000</v>
      </c>
      <c r="D913" s="7">
        <v>1300000</v>
      </c>
      <c r="E913" s="9">
        <f>SUM($D$6:D913)/$D$1860</f>
        <v>0.9663120496853288</v>
      </c>
      <c r="F913" s="8" t="s">
        <v>2324</v>
      </c>
    </row>
    <row r="914" spans="1:6" ht="15.75" x14ac:dyDescent="0.25">
      <c r="A914" s="6" t="s">
        <v>1998</v>
      </c>
      <c r="B914" s="6" t="s">
        <v>25</v>
      </c>
      <c r="C914" s="7">
        <v>65000</v>
      </c>
      <c r="D914" s="7">
        <v>1300000</v>
      </c>
      <c r="E914" s="9">
        <f>SUM($D$6:D914)/$D$1860</f>
        <v>0.96641906619938966</v>
      </c>
      <c r="F914" s="8" t="s">
        <v>2324</v>
      </c>
    </row>
    <row r="915" spans="1:6" ht="15.75" x14ac:dyDescent="0.25">
      <c r="A915" s="6" t="s">
        <v>1609</v>
      </c>
      <c r="B915" s="6" t="s">
        <v>18</v>
      </c>
      <c r="C915" s="7">
        <v>143636</v>
      </c>
      <c r="D915" s="7">
        <v>1292727</v>
      </c>
      <c r="E915" s="9">
        <f>SUM($D$6:D915)/$D$1860</f>
        <v>0.9665254839972145</v>
      </c>
      <c r="F915" s="8" t="s">
        <v>2324</v>
      </c>
    </row>
    <row r="916" spans="1:6" ht="15.75" x14ac:dyDescent="0.25">
      <c r="A916" s="6" t="s">
        <v>1095</v>
      </c>
      <c r="B916" s="6" t="s">
        <v>166</v>
      </c>
      <c r="C916" s="7">
        <v>25843</v>
      </c>
      <c r="D916" s="7">
        <v>1292161</v>
      </c>
      <c r="E916" s="9">
        <f>SUM($D$6:D916)/$D$1860</f>
        <v>0.96663185520169548</v>
      </c>
      <c r="F916" s="8" t="s">
        <v>2324</v>
      </c>
    </row>
    <row r="917" spans="1:6" ht="15.75" x14ac:dyDescent="0.25">
      <c r="A917" s="6" t="s">
        <v>2233</v>
      </c>
      <c r="B917" s="6" t="s">
        <v>5</v>
      </c>
      <c r="C917" s="7">
        <v>129000</v>
      </c>
      <c r="D917" s="7">
        <v>1290000</v>
      </c>
      <c r="E917" s="9">
        <f>SUM($D$6:D917)/$D$1860</f>
        <v>0.96673804851180201</v>
      </c>
      <c r="F917" s="8" t="s">
        <v>2324</v>
      </c>
    </row>
    <row r="918" spans="1:6" ht="15.75" x14ac:dyDescent="0.25">
      <c r="A918" s="6" t="s">
        <v>2234</v>
      </c>
      <c r="B918" s="6" t="s">
        <v>5</v>
      </c>
      <c r="C918" s="7">
        <v>129000</v>
      </c>
      <c r="D918" s="7">
        <v>1290000</v>
      </c>
      <c r="E918" s="9">
        <f>SUM($D$6:D918)/$D$1860</f>
        <v>0.96684424182190853</v>
      </c>
      <c r="F918" s="8" t="s">
        <v>2324</v>
      </c>
    </row>
    <row r="919" spans="1:6" ht="15.75" x14ac:dyDescent="0.25">
      <c r="A919" s="6" t="s">
        <v>2235</v>
      </c>
      <c r="B919" s="6" t="s">
        <v>5</v>
      </c>
      <c r="C919" s="7">
        <v>129000</v>
      </c>
      <c r="D919" s="7">
        <v>1290000</v>
      </c>
      <c r="E919" s="9">
        <f>SUM($D$6:D919)/$D$1860</f>
        <v>0.96695043513201506</v>
      </c>
      <c r="F919" s="8" t="s">
        <v>2324</v>
      </c>
    </row>
    <row r="920" spans="1:6" ht="15.75" x14ac:dyDescent="0.25">
      <c r="A920" s="6" t="s">
        <v>1259</v>
      </c>
      <c r="B920" s="6" t="s">
        <v>112</v>
      </c>
      <c r="C920" s="7">
        <v>41950</v>
      </c>
      <c r="D920" s="7">
        <v>1284750</v>
      </c>
      <c r="E920" s="9">
        <f>SUM($D$6:D920)/$D$1860</f>
        <v>0.96705619626004558</v>
      </c>
      <c r="F920" s="8" t="s">
        <v>2324</v>
      </c>
    </row>
    <row r="921" spans="1:6" ht="15.75" x14ac:dyDescent="0.25">
      <c r="A921" s="6" t="s">
        <v>787</v>
      </c>
      <c r="B921" s="6" t="s">
        <v>788</v>
      </c>
      <c r="C921" s="7">
        <v>200000</v>
      </c>
      <c r="D921" s="7">
        <v>1284000</v>
      </c>
      <c r="E921" s="9">
        <f>SUM($D$6:D921)/$D$1860</f>
        <v>0.96716189564777943</v>
      </c>
      <c r="F921" s="8" t="s">
        <v>2324</v>
      </c>
    </row>
    <row r="922" spans="1:6" ht="15.75" x14ac:dyDescent="0.25">
      <c r="A922" s="6" t="s">
        <v>65</v>
      </c>
      <c r="B922" s="6" t="s">
        <v>14</v>
      </c>
      <c r="C922" s="7">
        <v>318181</v>
      </c>
      <c r="D922" s="7">
        <v>1272727</v>
      </c>
      <c r="E922" s="9">
        <f>SUM($D$6:D922)/$D$1860</f>
        <v>0.9672666670376957</v>
      </c>
      <c r="F922" s="8" t="s">
        <v>2324</v>
      </c>
    </row>
    <row r="923" spans="1:6" ht="15.75" x14ac:dyDescent="0.25">
      <c r="A923" s="6" t="s">
        <v>2114</v>
      </c>
      <c r="B923" s="6" t="s">
        <v>25</v>
      </c>
      <c r="C923" s="7">
        <v>63636</v>
      </c>
      <c r="D923" s="7">
        <v>1272727</v>
      </c>
      <c r="E923" s="9">
        <f>SUM($D$6:D923)/$D$1860</f>
        <v>0.96737143842761186</v>
      </c>
      <c r="F923" s="8" t="s">
        <v>2324</v>
      </c>
    </row>
    <row r="924" spans="1:6" ht="15.75" x14ac:dyDescent="0.25">
      <c r="A924" s="6" t="s">
        <v>1394</v>
      </c>
      <c r="B924" s="6" t="s">
        <v>14</v>
      </c>
      <c r="C924" s="7">
        <v>300000</v>
      </c>
      <c r="D924" s="7">
        <v>1271818</v>
      </c>
      <c r="E924" s="9">
        <f>SUM($D$6:D924)/$D$1860</f>
        <v>0.96747613498828866</v>
      </c>
      <c r="F924" s="8" t="s">
        <v>2324</v>
      </c>
    </row>
    <row r="925" spans="1:6" ht="15.75" x14ac:dyDescent="0.25">
      <c r="A925" s="6" t="s">
        <v>2003</v>
      </c>
      <c r="B925" s="6" t="s">
        <v>123</v>
      </c>
      <c r="C925" s="7">
        <v>309400</v>
      </c>
      <c r="D925" s="7">
        <v>1269400</v>
      </c>
      <c r="E925" s="9">
        <f>SUM($D$6:D925)/$D$1860</f>
        <v>0.96758063249824933</v>
      </c>
      <c r="F925" s="8" t="s">
        <v>2324</v>
      </c>
    </row>
    <row r="926" spans="1:6" ht="15.75" x14ac:dyDescent="0.25">
      <c r="A926" s="6" t="s">
        <v>339</v>
      </c>
      <c r="B926" s="6" t="s">
        <v>340</v>
      </c>
      <c r="C926" s="7">
        <v>63500</v>
      </c>
      <c r="D926" s="7">
        <v>1269000</v>
      </c>
      <c r="E926" s="9">
        <f>SUM($D$6:D926)/$D$1860</f>
        <v>0.96768509708005168</v>
      </c>
      <c r="F926" s="8" t="s">
        <v>2324</v>
      </c>
    </row>
    <row r="927" spans="1:6" ht="15.75" x14ac:dyDescent="0.25">
      <c r="A927" s="6" t="s">
        <v>2118</v>
      </c>
      <c r="B927" s="6" t="s">
        <v>150</v>
      </c>
      <c r="C927" s="7">
        <v>19550</v>
      </c>
      <c r="D927" s="7">
        <v>1263000</v>
      </c>
      <c r="E927" s="9">
        <f>SUM($D$6:D927)/$D$1860</f>
        <v>0.96778906773948159</v>
      </c>
      <c r="F927" s="8" t="s">
        <v>2324</v>
      </c>
    </row>
    <row r="928" spans="1:6" ht="15.75" x14ac:dyDescent="0.25">
      <c r="A928" s="6" t="s">
        <v>666</v>
      </c>
      <c r="B928" s="6" t="s">
        <v>667</v>
      </c>
      <c r="C928" s="7">
        <v>5810</v>
      </c>
      <c r="D928" s="7">
        <v>1262628</v>
      </c>
      <c r="E928" s="9">
        <f>SUM($D$6:D928)/$D$1860</f>
        <v>0.96789300777572429</v>
      </c>
      <c r="F928" s="8" t="s">
        <v>2324</v>
      </c>
    </row>
    <row r="929" spans="1:6" ht="15.75" x14ac:dyDescent="0.25">
      <c r="A929" s="6" t="s">
        <v>331</v>
      </c>
      <c r="B929" s="6" t="s">
        <v>3</v>
      </c>
      <c r="C929" s="7">
        <v>420000</v>
      </c>
      <c r="D929" s="7">
        <v>1260000</v>
      </c>
      <c r="E929" s="9">
        <f>SUM($D$6:D929)/$D$1860</f>
        <v>0.96799673147396792</v>
      </c>
      <c r="F929" s="8" t="s">
        <v>2324</v>
      </c>
    </row>
    <row r="930" spans="1:6" ht="15.75" x14ac:dyDescent="0.25">
      <c r="A930" s="6" t="s">
        <v>377</v>
      </c>
      <c r="B930" s="6" t="s">
        <v>1</v>
      </c>
      <c r="C930" s="7">
        <v>252000</v>
      </c>
      <c r="D930" s="7">
        <v>1260000</v>
      </c>
      <c r="E930" s="9">
        <f>SUM($D$6:D930)/$D$1860</f>
        <v>0.96810045517221144</v>
      </c>
      <c r="F930" s="8" t="s">
        <v>2324</v>
      </c>
    </row>
    <row r="931" spans="1:6" ht="15.75" x14ac:dyDescent="0.25">
      <c r="A931" s="6" t="s">
        <v>714</v>
      </c>
      <c r="B931" s="6" t="s">
        <v>70</v>
      </c>
      <c r="C931" s="7">
        <v>13980</v>
      </c>
      <c r="D931" s="7">
        <v>1258200</v>
      </c>
      <c r="E931" s="9">
        <f>SUM($D$6:D931)/$D$1860</f>
        <v>0.96820403069374328</v>
      </c>
      <c r="F931" s="8" t="s">
        <v>2324</v>
      </c>
    </row>
    <row r="932" spans="1:6" ht="15.75" x14ac:dyDescent="0.25">
      <c r="A932" s="6" t="s">
        <v>1257</v>
      </c>
      <c r="B932" s="6" t="s">
        <v>1258</v>
      </c>
      <c r="C932" s="7">
        <v>4795</v>
      </c>
      <c r="D932" s="7">
        <v>1257752</v>
      </c>
      <c r="E932" s="9">
        <f>SUM($D$6:D932)/$D$1860</f>
        <v>0.96830756933573792</v>
      </c>
      <c r="F932" s="8" t="s">
        <v>2324</v>
      </c>
    </row>
    <row r="933" spans="1:6" ht="15.75" x14ac:dyDescent="0.25">
      <c r="A933" s="6" t="s">
        <v>1021</v>
      </c>
      <c r="B933" s="6" t="s">
        <v>44</v>
      </c>
      <c r="C933" s="7">
        <v>106363</v>
      </c>
      <c r="D933" s="7">
        <v>1255090</v>
      </c>
      <c r="E933" s="9">
        <f>SUM($D$6:D933)/$D$1860</f>
        <v>0.96841088884083992</v>
      </c>
      <c r="F933" s="8" t="s">
        <v>2324</v>
      </c>
    </row>
    <row r="934" spans="1:6" ht="15.75" x14ac:dyDescent="0.25">
      <c r="A934" s="6" t="s">
        <v>232</v>
      </c>
      <c r="B934" s="6" t="s">
        <v>20</v>
      </c>
      <c r="C934" s="7">
        <v>625700</v>
      </c>
      <c r="D934" s="7">
        <v>1251400</v>
      </c>
      <c r="E934" s="9">
        <f>SUM($D$6:D934)/$D$1860</f>
        <v>0.96851390458368269</v>
      </c>
      <c r="F934" s="8" t="s">
        <v>2324</v>
      </c>
    </row>
    <row r="935" spans="1:6" ht="15.75" x14ac:dyDescent="0.25">
      <c r="A935" s="6" t="s">
        <v>1779</v>
      </c>
      <c r="B935" s="6" t="s">
        <v>1</v>
      </c>
      <c r="C935" s="7">
        <v>250000</v>
      </c>
      <c r="D935" s="7">
        <v>1250000</v>
      </c>
      <c r="E935" s="9">
        <f>SUM($D$6:D935)/$D$1860</f>
        <v>0.96861680507797199</v>
      </c>
      <c r="F935" s="8" t="s">
        <v>2324</v>
      </c>
    </row>
    <row r="936" spans="1:6" ht="15.75" x14ac:dyDescent="0.25">
      <c r="A936" s="6" t="s">
        <v>386</v>
      </c>
      <c r="B936" s="6" t="s">
        <v>387</v>
      </c>
      <c r="C936" s="7">
        <v>28000</v>
      </c>
      <c r="D936" s="7">
        <v>1246900</v>
      </c>
      <c r="E936" s="9">
        <f>SUM($D$6:D936)/$D$1860</f>
        <v>0.9687194503790354</v>
      </c>
      <c r="F936" s="8" t="s">
        <v>2324</v>
      </c>
    </row>
    <row r="937" spans="1:6" ht="15.75" x14ac:dyDescent="0.25">
      <c r="A937" s="6" t="s">
        <v>742</v>
      </c>
      <c r="B937" s="6" t="s">
        <v>14</v>
      </c>
      <c r="C937" s="7">
        <v>309251</v>
      </c>
      <c r="D937" s="7">
        <v>1237004</v>
      </c>
      <c r="E937" s="9">
        <f>SUM($D$6:D937)/$D$1860</f>
        <v>0.96882128103746568</v>
      </c>
      <c r="F937" s="8" t="s">
        <v>2324</v>
      </c>
    </row>
    <row r="938" spans="1:6" ht="15.75" x14ac:dyDescent="0.25">
      <c r="A938" s="6" t="s">
        <v>1616</v>
      </c>
      <c r="B938" s="6" t="s">
        <v>104</v>
      </c>
      <c r="C938" s="7">
        <v>68500</v>
      </c>
      <c r="D938" s="7">
        <v>1233000</v>
      </c>
      <c r="E938" s="9">
        <f>SUM($D$6:D938)/$D$1860</f>
        <v>0.96892278208503257</v>
      </c>
      <c r="F938" s="8" t="s">
        <v>2324</v>
      </c>
    </row>
    <row r="939" spans="1:6" ht="15.75" x14ac:dyDescent="0.25">
      <c r="A939" s="6" t="s">
        <v>1978</v>
      </c>
      <c r="B939" s="6" t="s">
        <v>82</v>
      </c>
      <c r="C939" s="7">
        <v>165000</v>
      </c>
      <c r="D939" s="7">
        <v>1230000</v>
      </c>
      <c r="E939" s="9">
        <f>SUM($D$6:D939)/$D$1860</f>
        <v>0.96902403617141319</v>
      </c>
      <c r="F939" s="8" t="s">
        <v>2324</v>
      </c>
    </row>
    <row r="940" spans="1:6" ht="15.75" x14ac:dyDescent="0.25">
      <c r="A940" s="6" t="s">
        <v>1981</v>
      </c>
      <c r="B940" s="6" t="s">
        <v>82</v>
      </c>
      <c r="C940" s="7">
        <v>165000</v>
      </c>
      <c r="D940" s="7">
        <v>1230000</v>
      </c>
      <c r="E940" s="9">
        <f>SUM($D$6:D940)/$D$1860</f>
        <v>0.96912529025779381</v>
      </c>
      <c r="F940" s="8" t="s">
        <v>2324</v>
      </c>
    </row>
    <row r="941" spans="1:6" ht="15.75" x14ac:dyDescent="0.25">
      <c r="A941" s="6" t="s">
        <v>466</v>
      </c>
      <c r="B941" s="6" t="s">
        <v>467</v>
      </c>
      <c r="C941" s="7">
        <v>30000</v>
      </c>
      <c r="D941" s="7">
        <v>1221000</v>
      </c>
      <c r="E941" s="9">
        <f>SUM($D$6:D941)/$D$1860</f>
        <v>0.96922580346061549</v>
      </c>
      <c r="F941" s="8" t="s">
        <v>2324</v>
      </c>
    </row>
    <row r="942" spans="1:6" ht="15.75" x14ac:dyDescent="0.25">
      <c r="A942" s="6" t="s">
        <v>1780</v>
      </c>
      <c r="B942" s="6" t="s">
        <v>158</v>
      </c>
      <c r="C942" s="7">
        <v>34875</v>
      </c>
      <c r="D942" s="7">
        <v>1220625</v>
      </c>
      <c r="E942" s="9">
        <f>SUM($D$6:D942)/$D$1860</f>
        <v>0.96932628579328894</v>
      </c>
      <c r="F942" s="8" t="s">
        <v>2324</v>
      </c>
    </row>
    <row r="943" spans="1:6" ht="15.75" x14ac:dyDescent="0.25">
      <c r="A943" s="6" t="s">
        <v>293</v>
      </c>
      <c r="B943" s="6" t="s">
        <v>234</v>
      </c>
      <c r="C943" s="7">
        <v>45000</v>
      </c>
      <c r="D943" s="7">
        <v>1215000</v>
      </c>
      <c r="E943" s="9">
        <f>SUM($D$6:D943)/$D$1860</f>
        <v>0.96942630507373817</v>
      </c>
      <c r="F943" s="8" t="s">
        <v>2324</v>
      </c>
    </row>
    <row r="944" spans="1:6" ht="15.75" x14ac:dyDescent="0.25">
      <c r="A944" s="6" t="s">
        <v>1338</v>
      </c>
      <c r="B944" s="6" t="s">
        <v>1339</v>
      </c>
      <c r="C944" s="7">
        <v>8995</v>
      </c>
      <c r="D944" s="7">
        <v>1212150</v>
      </c>
      <c r="E944" s="9">
        <f>SUM($D$6:D944)/$D$1860</f>
        <v>0.96952608974106025</v>
      </c>
      <c r="F944" s="8" t="s">
        <v>2324</v>
      </c>
    </row>
    <row r="945" spans="1:6" ht="15.75" x14ac:dyDescent="0.25">
      <c r="A945" s="6" t="s">
        <v>261</v>
      </c>
      <c r="B945" s="6" t="s">
        <v>3</v>
      </c>
      <c r="C945" s="7">
        <v>403737</v>
      </c>
      <c r="D945" s="7">
        <v>1211211</v>
      </c>
      <c r="E945" s="9">
        <f>SUM($D$6:D945)/$D$1860</f>
        <v>0.96962579710953112</v>
      </c>
      <c r="F945" s="8" t="s">
        <v>2324</v>
      </c>
    </row>
    <row r="946" spans="1:6" ht="15.75" x14ac:dyDescent="0.25">
      <c r="A946" s="6" t="s">
        <v>327</v>
      </c>
      <c r="B946" s="6" t="s">
        <v>328</v>
      </c>
      <c r="C946" s="7">
        <v>7000</v>
      </c>
      <c r="D946" s="7">
        <v>1208400</v>
      </c>
      <c r="E946" s="9">
        <f>SUM($D$6:D946)/$D$1860</f>
        <v>0.96972527307537049</v>
      </c>
      <c r="F946" s="8" t="s">
        <v>2324</v>
      </c>
    </row>
    <row r="947" spans="1:6" ht="15.75" x14ac:dyDescent="0.25">
      <c r="A947" s="6" t="s">
        <v>1827</v>
      </c>
      <c r="B947" s="6" t="s">
        <v>1417</v>
      </c>
      <c r="C947" s="7">
        <v>25400</v>
      </c>
      <c r="D947" s="7">
        <v>1205800</v>
      </c>
      <c r="E947" s="9">
        <f>SUM($D$6:D947)/$D$1860</f>
        <v>0.96982453500818167</v>
      </c>
      <c r="F947" s="8" t="s">
        <v>2324</v>
      </c>
    </row>
    <row r="948" spans="1:6" ht="15.75" x14ac:dyDescent="0.25">
      <c r="A948" s="6" t="s">
        <v>887</v>
      </c>
      <c r="B948" s="6" t="s">
        <v>82</v>
      </c>
      <c r="C948" s="7">
        <v>150000</v>
      </c>
      <c r="D948" s="7">
        <v>1200000</v>
      </c>
      <c r="E948" s="9">
        <f>SUM($D$6:D948)/$D$1860</f>
        <v>0.96992331948269928</v>
      </c>
      <c r="F948" s="8" t="s">
        <v>2324</v>
      </c>
    </row>
    <row r="949" spans="1:6" ht="15.75" x14ac:dyDescent="0.25">
      <c r="A949" s="6" t="s">
        <v>635</v>
      </c>
      <c r="B949" s="6" t="s">
        <v>123</v>
      </c>
      <c r="C949" s="7">
        <v>170000</v>
      </c>
      <c r="D949" s="7">
        <v>1190000</v>
      </c>
      <c r="E949" s="9">
        <f>SUM($D$6:D949)/$D$1860</f>
        <v>0.97002128075326266</v>
      </c>
      <c r="F949" s="8" t="s">
        <v>2324</v>
      </c>
    </row>
    <row r="950" spans="1:6" ht="15.75" x14ac:dyDescent="0.25">
      <c r="A950" s="6" t="s">
        <v>2239</v>
      </c>
      <c r="B950" s="6" t="s">
        <v>12</v>
      </c>
      <c r="C950" s="7">
        <v>1185800</v>
      </c>
      <c r="D950" s="7">
        <v>1185800</v>
      </c>
      <c r="E950" s="9">
        <f>SUM($D$6:D950)/$D$1860</f>
        <v>0.97011889627816528</v>
      </c>
      <c r="F950" s="8" t="s">
        <v>2324</v>
      </c>
    </row>
    <row r="951" spans="1:6" ht="15.75" x14ac:dyDescent="0.25">
      <c r="A951" s="6" t="s">
        <v>2005</v>
      </c>
      <c r="B951" s="6" t="s">
        <v>938</v>
      </c>
      <c r="C951" s="7">
        <v>6350</v>
      </c>
      <c r="D951" s="7">
        <v>1167830</v>
      </c>
      <c r="E951" s="9">
        <f>SUM($D$6:D951)/$D$1860</f>
        <v>0.97021503250556185</v>
      </c>
      <c r="F951" s="8" t="s">
        <v>2324</v>
      </c>
    </row>
    <row r="952" spans="1:6" ht="15.75" x14ac:dyDescent="0.25">
      <c r="A952" s="6" t="s">
        <v>1189</v>
      </c>
      <c r="B952" s="6" t="s">
        <v>1190</v>
      </c>
      <c r="C952" s="7">
        <v>3360</v>
      </c>
      <c r="D952" s="7">
        <v>1165860</v>
      </c>
      <c r="E952" s="9">
        <f>SUM($D$6:D952)/$D$1860</f>
        <v>0.9703110065617796</v>
      </c>
      <c r="F952" s="8" t="s">
        <v>2324</v>
      </c>
    </row>
    <row r="953" spans="1:6" ht="15.75" x14ac:dyDescent="0.25">
      <c r="A953" s="6" t="s">
        <v>1614</v>
      </c>
      <c r="B953" s="6" t="s">
        <v>881</v>
      </c>
      <c r="C953" s="7">
        <v>11613</v>
      </c>
      <c r="D953" s="7">
        <v>1161350</v>
      </c>
      <c r="E953" s="9">
        <f>SUM($D$6:D953)/$D$1860</f>
        <v>0.97040660935301382</v>
      </c>
      <c r="F953" s="8" t="s">
        <v>2324</v>
      </c>
    </row>
    <row r="954" spans="1:6" ht="15.75" x14ac:dyDescent="0.25">
      <c r="A954" s="6" t="s">
        <v>1835</v>
      </c>
      <c r="B954" s="6" t="s">
        <v>158</v>
      </c>
      <c r="C954" s="7">
        <v>36000</v>
      </c>
      <c r="D954" s="7">
        <v>1156000</v>
      </c>
      <c r="E954" s="9">
        <f>SUM($D$6:D954)/$D$1860</f>
        <v>0.97050177173013252</v>
      </c>
      <c r="F954" s="8" t="s">
        <v>2324</v>
      </c>
    </row>
    <row r="955" spans="1:6" ht="15.75" x14ac:dyDescent="0.25">
      <c r="A955" s="6" t="s">
        <v>294</v>
      </c>
      <c r="B955" s="6" t="s">
        <v>14</v>
      </c>
      <c r="C955" s="7">
        <v>272233</v>
      </c>
      <c r="D955" s="7">
        <v>1154266</v>
      </c>
      <c r="E955" s="9">
        <f>SUM($D$6:D955)/$D$1860</f>
        <v>0.97059679136368548</v>
      </c>
      <c r="F955" s="8" t="s">
        <v>2324</v>
      </c>
    </row>
    <row r="956" spans="1:6" ht="15.75" x14ac:dyDescent="0.25">
      <c r="A956" s="6" t="s">
        <v>1110</v>
      </c>
      <c r="B956" s="6" t="s">
        <v>1024</v>
      </c>
      <c r="C956" s="7">
        <v>25000</v>
      </c>
      <c r="D956" s="7">
        <v>1150000</v>
      </c>
      <c r="E956" s="9">
        <f>SUM($D$6:D956)/$D$1860</f>
        <v>0.97069145981843163</v>
      </c>
      <c r="F956" s="8" t="s">
        <v>2324</v>
      </c>
    </row>
    <row r="957" spans="1:6" ht="15.75" x14ac:dyDescent="0.25">
      <c r="A957" s="6" t="s">
        <v>2177</v>
      </c>
      <c r="B957" s="6" t="s">
        <v>1</v>
      </c>
      <c r="C957" s="7">
        <v>227273</v>
      </c>
      <c r="D957" s="7">
        <v>1136365</v>
      </c>
      <c r="E957" s="9">
        <f>SUM($D$6:D957)/$D$1860</f>
        <v>0.97078500583458605</v>
      </c>
      <c r="F957" s="8" t="s">
        <v>2324</v>
      </c>
    </row>
    <row r="958" spans="1:6" ht="15.75" x14ac:dyDescent="0.25">
      <c r="A958" s="6" t="s">
        <v>2179</v>
      </c>
      <c r="B958" s="6" t="s">
        <v>1</v>
      </c>
      <c r="C958" s="7">
        <v>227273</v>
      </c>
      <c r="D958" s="7">
        <v>1136365</v>
      </c>
      <c r="E958" s="9">
        <f>SUM($D$6:D958)/$D$1860</f>
        <v>0.97087855185074046</v>
      </c>
      <c r="F958" s="8" t="s">
        <v>2324</v>
      </c>
    </row>
    <row r="959" spans="1:6" ht="15.75" x14ac:dyDescent="0.25">
      <c r="A959" s="6" t="s">
        <v>2180</v>
      </c>
      <c r="B959" s="6" t="s">
        <v>1</v>
      </c>
      <c r="C959" s="7">
        <v>227273</v>
      </c>
      <c r="D959" s="7">
        <v>1136365</v>
      </c>
      <c r="E959" s="9">
        <f>SUM($D$6:D959)/$D$1860</f>
        <v>0.97097209786689487</v>
      </c>
      <c r="F959" s="8" t="s">
        <v>2324</v>
      </c>
    </row>
    <row r="960" spans="1:6" ht="15.75" x14ac:dyDescent="0.25">
      <c r="A960" s="6" t="s">
        <v>68</v>
      </c>
      <c r="B960" s="6" t="s">
        <v>14</v>
      </c>
      <c r="C960" s="7">
        <v>250000</v>
      </c>
      <c r="D960" s="7">
        <v>1136364</v>
      </c>
      <c r="E960" s="9">
        <f>SUM($D$6:D960)/$D$1860</f>
        <v>0.97106564380072879</v>
      </c>
      <c r="F960" s="8" t="s">
        <v>2324</v>
      </c>
    </row>
    <row r="961" spans="1:6" ht="15.75" x14ac:dyDescent="0.25">
      <c r="A961" s="6" t="s">
        <v>961</v>
      </c>
      <c r="B961" s="6" t="s">
        <v>92</v>
      </c>
      <c r="C961" s="7">
        <v>9000</v>
      </c>
      <c r="D961" s="7">
        <v>1135500</v>
      </c>
      <c r="E961" s="9">
        <f>SUM($D$6:D961)/$D$1860</f>
        <v>0.97115911860974125</v>
      </c>
      <c r="F961" s="8" t="s">
        <v>2324</v>
      </c>
    </row>
    <row r="962" spans="1:6" ht="15.75" x14ac:dyDescent="0.25">
      <c r="A962" s="6" t="s">
        <v>1699</v>
      </c>
      <c r="B962" s="6" t="s">
        <v>123</v>
      </c>
      <c r="C962" s="7">
        <v>162000</v>
      </c>
      <c r="D962" s="7">
        <v>1134000</v>
      </c>
      <c r="E962" s="9">
        <f>SUM($D$6:D962)/$D$1860</f>
        <v>0.97125246993816039</v>
      </c>
      <c r="F962" s="8" t="s">
        <v>2324</v>
      </c>
    </row>
    <row r="963" spans="1:6" ht="15.75" x14ac:dyDescent="0.25">
      <c r="A963" s="6" t="s">
        <v>1895</v>
      </c>
      <c r="B963" s="6" t="s">
        <v>314</v>
      </c>
      <c r="C963" s="7">
        <v>80000</v>
      </c>
      <c r="D963" s="7">
        <v>1124000</v>
      </c>
      <c r="E963" s="9">
        <f>SUM($D$6:D963)/$D$1860</f>
        <v>0.97134499806262531</v>
      </c>
      <c r="F963" s="8" t="s">
        <v>2324</v>
      </c>
    </row>
    <row r="964" spans="1:6" ht="15.75" x14ac:dyDescent="0.25">
      <c r="A964" s="6" t="s">
        <v>1473</v>
      </c>
      <c r="B964" s="6" t="s">
        <v>1</v>
      </c>
      <c r="C964" s="7">
        <v>224700</v>
      </c>
      <c r="D964" s="7">
        <v>1123500</v>
      </c>
      <c r="E964" s="9">
        <f>SUM($D$6:D964)/$D$1860</f>
        <v>0.97143748502689253</v>
      </c>
      <c r="F964" s="8" t="s">
        <v>2324</v>
      </c>
    </row>
    <row r="965" spans="1:6" ht="15.75" x14ac:dyDescent="0.25">
      <c r="A965" s="6" t="s">
        <v>1382</v>
      </c>
      <c r="B965" s="6" t="s">
        <v>1383</v>
      </c>
      <c r="C965" s="7">
        <v>4460</v>
      </c>
      <c r="D965" s="7">
        <v>1122000</v>
      </c>
      <c r="E965" s="9">
        <f>SUM($D$6:D965)/$D$1860</f>
        <v>0.97152984851056656</v>
      </c>
      <c r="F965" s="8" t="s">
        <v>2324</v>
      </c>
    </row>
    <row r="966" spans="1:6" ht="15.75" x14ac:dyDescent="0.25">
      <c r="A966" s="6" t="s">
        <v>1215</v>
      </c>
      <c r="B966" s="6" t="s">
        <v>1216</v>
      </c>
      <c r="C966" s="7">
        <v>5500</v>
      </c>
      <c r="D966" s="7">
        <v>1121839</v>
      </c>
      <c r="E966" s="9">
        <f>SUM($D$6:D966)/$D$1860</f>
        <v>0.97162219874065692</v>
      </c>
      <c r="F966" s="8" t="s">
        <v>2324</v>
      </c>
    </row>
    <row r="967" spans="1:6" ht="15.75" x14ac:dyDescent="0.25">
      <c r="A967" s="6" t="s">
        <v>704</v>
      </c>
      <c r="B967" s="6" t="s">
        <v>82</v>
      </c>
      <c r="C967" s="7">
        <v>140000</v>
      </c>
      <c r="D967" s="7">
        <v>1120000</v>
      </c>
      <c r="E967" s="9">
        <f>SUM($D$6:D967)/$D$1860</f>
        <v>0.97171439758354006</v>
      </c>
      <c r="F967" s="8" t="s">
        <v>2324</v>
      </c>
    </row>
    <row r="968" spans="1:6" ht="15.75" x14ac:dyDescent="0.25">
      <c r="A968" s="6" t="s">
        <v>976</v>
      </c>
      <c r="B968" s="6" t="s">
        <v>5</v>
      </c>
      <c r="C968" s="7">
        <v>112000</v>
      </c>
      <c r="D968" s="7">
        <v>1120000</v>
      </c>
      <c r="E968" s="9">
        <f>SUM($D$6:D968)/$D$1860</f>
        <v>0.9718065964264232</v>
      </c>
      <c r="F968" s="8" t="s">
        <v>2324</v>
      </c>
    </row>
    <row r="969" spans="1:6" ht="15.75" x14ac:dyDescent="0.25">
      <c r="A969" s="6" t="s">
        <v>1046</v>
      </c>
      <c r="B969" s="6" t="s">
        <v>5</v>
      </c>
      <c r="C969" s="7">
        <v>103632</v>
      </c>
      <c r="D969" s="7">
        <v>1118160</v>
      </c>
      <c r="E969" s="9">
        <f>SUM($D$6:D969)/$D$1860</f>
        <v>0.97189864379977875</v>
      </c>
      <c r="F969" s="8" t="s">
        <v>2324</v>
      </c>
    </row>
    <row r="970" spans="1:6" ht="15.75" x14ac:dyDescent="0.25">
      <c r="A970" s="6" t="s">
        <v>2102</v>
      </c>
      <c r="B970" s="6" t="s">
        <v>213</v>
      </c>
      <c r="C970" s="7">
        <v>70000</v>
      </c>
      <c r="D970" s="7">
        <v>1113636</v>
      </c>
      <c r="E970" s="9">
        <f>SUM($D$6:D970)/$D$1860</f>
        <v>0.97199031875566544</v>
      </c>
      <c r="F970" s="8" t="s">
        <v>2324</v>
      </c>
    </row>
    <row r="971" spans="1:6" ht="15.75" x14ac:dyDescent="0.25">
      <c r="A971" s="6" t="s">
        <v>2033</v>
      </c>
      <c r="B971" s="6" t="s">
        <v>166</v>
      </c>
      <c r="C971" s="7">
        <v>22200</v>
      </c>
      <c r="D971" s="7">
        <v>1110000</v>
      </c>
      <c r="E971" s="9">
        <f>SUM($D$6:D971)/$D$1860</f>
        <v>0.97208169439459424</v>
      </c>
      <c r="F971" s="8" t="s">
        <v>2324</v>
      </c>
    </row>
    <row r="972" spans="1:6" ht="15.75" x14ac:dyDescent="0.25">
      <c r="A972" s="6" t="s">
        <v>1784</v>
      </c>
      <c r="B972" s="6" t="s">
        <v>973</v>
      </c>
      <c r="C972" s="7">
        <v>23900</v>
      </c>
      <c r="D972" s="7">
        <v>1108800</v>
      </c>
      <c r="E972" s="9">
        <f>SUM($D$6:D972)/$D$1860</f>
        <v>0.97217297124904867</v>
      </c>
      <c r="F972" s="8" t="s">
        <v>2324</v>
      </c>
    </row>
    <row r="973" spans="1:6" ht="15.75" x14ac:dyDescent="0.25">
      <c r="A973" s="6" t="s">
        <v>1242</v>
      </c>
      <c r="B973" s="6" t="s">
        <v>90</v>
      </c>
      <c r="C973" s="7">
        <v>73650</v>
      </c>
      <c r="D973" s="7">
        <v>1104750</v>
      </c>
      <c r="E973" s="9">
        <f>SUM($D$6:D973)/$D$1860</f>
        <v>0.97226391470590146</v>
      </c>
      <c r="F973" s="8" t="s">
        <v>2324</v>
      </c>
    </row>
    <row r="974" spans="1:6" ht="15.75" x14ac:dyDescent="0.25">
      <c r="A974" s="6" t="s">
        <v>1627</v>
      </c>
      <c r="B974" s="6" t="s">
        <v>9</v>
      </c>
      <c r="C974" s="7">
        <v>183585</v>
      </c>
      <c r="D974" s="7">
        <v>1101510</v>
      </c>
      <c r="E974" s="9">
        <f>SUM($D$6:D974)/$D$1860</f>
        <v>0.97235459144467307</v>
      </c>
      <c r="F974" s="8" t="s">
        <v>2324</v>
      </c>
    </row>
    <row r="975" spans="1:6" ht="15.75" x14ac:dyDescent="0.25">
      <c r="A975" s="6" t="s">
        <v>151</v>
      </c>
      <c r="B975" s="6" t="s">
        <v>152</v>
      </c>
      <c r="C975" s="7">
        <v>339000</v>
      </c>
      <c r="D975" s="7">
        <v>1100920</v>
      </c>
      <c r="E975" s="9">
        <f>SUM($D$6:D975)/$D$1860</f>
        <v>0.97244521961441144</v>
      </c>
      <c r="F975" s="8" t="s">
        <v>2324</v>
      </c>
    </row>
    <row r="976" spans="1:6" ht="15.75" x14ac:dyDescent="0.25">
      <c r="A976" s="6" t="s">
        <v>726</v>
      </c>
      <c r="B976" s="6" t="s">
        <v>727</v>
      </c>
      <c r="C976" s="7">
        <v>866</v>
      </c>
      <c r="D976" s="7">
        <v>1100836</v>
      </c>
      <c r="E976" s="9">
        <f>SUM($D$6:D976)/$D$1860</f>
        <v>0.97253584086923661</v>
      </c>
      <c r="F976" s="8" t="s">
        <v>2324</v>
      </c>
    </row>
    <row r="977" spans="1:6" ht="15.75" x14ac:dyDescent="0.25">
      <c r="A977" s="6" t="s">
        <v>321</v>
      </c>
      <c r="B977" s="6" t="s">
        <v>5</v>
      </c>
      <c r="C977" s="7">
        <v>110000</v>
      </c>
      <c r="D977" s="7">
        <v>1100000</v>
      </c>
      <c r="E977" s="9">
        <f>SUM($D$6:D977)/$D$1860</f>
        <v>0.97262639330421108</v>
      </c>
      <c r="F977" s="8" t="s">
        <v>2324</v>
      </c>
    </row>
    <row r="978" spans="1:6" ht="15.75" x14ac:dyDescent="0.25">
      <c r="A978" s="6" t="s">
        <v>1220</v>
      </c>
      <c r="B978" s="6" t="s">
        <v>218</v>
      </c>
      <c r="C978" s="7">
        <v>50000</v>
      </c>
      <c r="D978" s="7">
        <v>1100000</v>
      </c>
      <c r="E978" s="9">
        <f>SUM($D$6:D978)/$D$1860</f>
        <v>0.97271694573918566</v>
      </c>
      <c r="F978" s="8" t="s">
        <v>2324</v>
      </c>
    </row>
    <row r="979" spans="1:6" ht="15.75" x14ac:dyDescent="0.25">
      <c r="A979" s="6" t="s">
        <v>1519</v>
      </c>
      <c r="B979" s="6" t="s">
        <v>25</v>
      </c>
      <c r="C979" s="7">
        <v>55000</v>
      </c>
      <c r="D979" s="7">
        <v>1100000</v>
      </c>
      <c r="E979" s="9">
        <f>SUM($D$6:D979)/$D$1860</f>
        <v>0.97280749817416012</v>
      </c>
      <c r="F979" s="8" t="s">
        <v>2324</v>
      </c>
    </row>
    <row r="980" spans="1:6" ht="15.75" x14ac:dyDescent="0.25">
      <c r="A980" s="6" t="s">
        <v>2163</v>
      </c>
      <c r="B980" s="6" t="s">
        <v>114</v>
      </c>
      <c r="C980" s="7">
        <v>63200</v>
      </c>
      <c r="D980" s="7">
        <v>1093800</v>
      </c>
      <c r="E980" s="9">
        <f>SUM($D$6:D980)/$D$1860</f>
        <v>0.97289754022268304</v>
      </c>
      <c r="F980" s="8" t="s">
        <v>2324</v>
      </c>
    </row>
    <row r="981" spans="1:6" ht="15.75" x14ac:dyDescent="0.25">
      <c r="A981" s="6" t="s">
        <v>2213</v>
      </c>
      <c r="B981" s="6" t="s">
        <v>12</v>
      </c>
      <c r="C981" s="7">
        <v>1090909</v>
      </c>
      <c r="D981" s="7">
        <v>1090909</v>
      </c>
      <c r="E981" s="9">
        <f>SUM($D$6:D981)/$D$1860</f>
        <v>0.97298734428294276</v>
      </c>
      <c r="F981" s="8" t="s">
        <v>2324</v>
      </c>
    </row>
    <row r="982" spans="1:6" ht="15.75" x14ac:dyDescent="0.25">
      <c r="A982" s="6" t="s">
        <v>193</v>
      </c>
      <c r="B982" s="6" t="s">
        <v>20</v>
      </c>
      <c r="C982" s="7">
        <v>543819</v>
      </c>
      <c r="D982" s="7">
        <v>1087638</v>
      </c>
      <c r="E982" s="9">
        <f>SUM($D$6:D982)/$D$1860</f>
        <v>0.97307687907318896</v>
      </c>
      <c r="F982" s="8" t="s">
        <v>2324</v>
      </c>
    </row>
    <row r="983" spans="1:6" ht="15.75" x14ac:dyDescent="0.25">
      <c r="A983" s="6" t="s">
        <v>353</v>
      </c>
      <c r="B983" s="6" t="s">
        <v>138</v>
      </c>
      <c r="C983" s="7">
        <v>75000</v>
      </c>
      <c r="D983" s="7">
        <v>1080000</v>
      </c>
      <c r="E983" s="9">
        <f>SUM($D$6:D983)/$D$1860</f>
        <v>0.97316578510025487</v>
      </c>
      <c r="F983" s="8" t="s">
        <v>2324</v>
      </c>
    </row>
    <row r="984" spans="1:6" ht="15.75" x14ac:dyDescent="0.25">
      <c r="A984" s="6" t="s">
        <v>1507</v>
      </c>
      <c r="B984" s="6" t="s">
        <v>347</v>
      </c>
      <c r="C984" s="7">
        <v>1800</v>
      </c>
      <c r="D984" s="7">
        <v>1080000</v>
      </c>
      <c r="E984" s="9">
        <f>SUM($D$6:D984)/$D$1860</f>
        <v>0.97325469112732077</v>
      </c>
      <c r="F984" s="8" t="s">
        <v>2324</v>
      </c>
    </row>
    <row r="985" spans="1:6" ht="15.75" x14ac:dyDescent="0.25">
      <c r="A985" s="6" t="s">
        <v>1569</v>
      </c>
      <c r="B985" s="6" t="s">
        <v>1570</v>
      </c>
      <c r="C985" s="7">
        <v>3025</v>
      </c>
      <c r="D985" s="7">
        <v>1075000</v>
      </c>
      <c r="E985" s="9">
        <f>SUM($D$6:D985)/$D$1860</f>
        <v>0.97334318555240951</v>
      </c>
      <c r="F985" s="8" t="s">
        <v>2324</v>
      </c>
    </row>
    <row r="986" spans="1:6" ht="15.75" x14ac:dyDescent="0.25">
      <c r="A986" s="6" t="s">
        <v>1858</v>
      </c>
      <c r="B986" s="6" t="s">
        <v>5</v>
      </c>
      <c r="C986" s="7">
        <v>106979</v>
      </c>
      <c r="D986" s="7">
        <v>1069790</v>
      </c>
      <c r="E986" s="9">
        <f>SUM($D$6:D986)/$D$1860</f>
        <v>0.97343125108823803</v>
      </c>
      <c r="F986" s="8" t="s">
        <v>2324</v>
      </c>
    </row>
    <row r="987" spans="1:6" ht="15.75" x14ac:dyDescent="0.25">
      <c r="A987" s="6" t="s">
        <v>356</v>
      </c>
      <c r="B987" s="6" t="s">
        <v>3</v>
      </c>
      <c r="C987" s="7">
        <v>356414</v>
      </c>
      <c r="D987" s="7">
        <v>1069242</v>
      </c>
      <c r="E987" s="9">
        <f>SUM($D$6:D987)/$D$1860</f>
        <v>0.97351927151248996</v>
      </c>
      <c r="F987" s="8" t="s">
        <v>2324</v>
      </c>
    </row>
    <row r="988" spans="1:6" ht="15.75" x14ac:dyDescent="0.25">
      <c r="A988" s="6" t="s">
        <v>1250</v>
      </c>
      <c r="B988" s="6" t="s">
        <v>665</v>
      </c>
      <c r="C988" s="7">
        <v>30000</v>
      </c>
      <c r="D988" s="7">
        <v>1066000</v>
      </c>
      <c r="E988" s="9">
        <f>SUM($D$6:D988)/$D$1860</f>
        <v>0.97360702505401975</v>
      </c>
      <c r="F988" s="8" t="s">
        <v>2324</v>
      </c>
    </row>
    <row r="989" spans="1:6" ht="15.75" x14ac:dyDescent="0.25">
      <c r="A989" s="6" t="s">
        <v>2181</v>
      </c>
      <c r="B989" s="6" t="s">
        <v>427</v>
      </c>
      <c r="C989" s="7">
        <v>55000</v>
      </c>
      <c r="D989" s="7">
        <v>1055000</v>
      </c>
      <c r="E989" s="9">
        <f>SUM($D$6:D989)/$D$1860</f>
        <v>0.97369387307119992</v>
      </c>
      <c r="F989" s="8" t="s">
        <v>2324</v>
      </c>
    </row>
    <row r="990" spans="1:6" ht="15.75" x14ac:dyDescent="0.25">
      <c r="A990" s="6" t="s">
        <v>2249</v>
      </c>
      <c r="B990" s="6" t="s">
        <v>12</v>
      </c>
      <c r="C990" s="7">
        <v>1053113</v>
      </c>
      <c r="D990" s="7">
        <v>1053113</v>
      </c>
      <c r="E990" s="9">
        <f>SUM($D$6:D990)/$D$1860</f>
        <v>0.97378056574979388</v>
      </c>
      <c r="F990" s="8" t="s">
        <v>2324</v>
      </c>
    </row>
    <row r="991" spans="1:6" ht="15.75" x14ac:dyDescent="0.25">
      <c r="A991" s="6" t="s">
        <v>773</v>
      </c>
      <c r="B991" s="6" t="s">
        <v>123</v>
      </c>
      <c r="C991" s="7">
        <v>150000</v>
      </c>
      <c r="D991" s="7">
        <v>1050000</v>
      </c>
      <c r="E991" s="9">
        <f>SUM($D$6:D991)/$D$1860</f>
        <v>0.97386700216499689</v>
      </c>
      <c r="F991" s="8" t="s">
        <v>2324</v>
      </c>
    </row>
    <row r="992" spans="1:6" ht="15.75" x14ac:dyDescent="0.25">
      <c r="A992" s="6" t="s">
        <v>1368</v>
      </c>
      <c r="B992" s="6" t="s">
        <v>114</v>
      </c>
      <c r="C992" s="7">
        <v>65578</v>
      </c>
      <c r="D992" s="7">
        <v>1049248</v>
      </c>
      <c r="E992" s="9">
        <f>SUM($D$6:D992)/$D$1860</f>
        <v>0.97395337667526249</v>
      </c>
      <c r="F992" s="8" t="s">
        <v>2324</v>
      </c>
    </row>
    <row r="993" spans="1:6" ht="15.75" x14ac:dyDescent="0.25">
      <c r="A993" s="6" t="s">
        <v>4</v>
      </c>
      <c r="B993" s="6" t="s">
        <v>5</v>
      </c>
      <c r="C993" s="7">
        <v>104545</v>
      </c>
      <c r="D993" s="7">
        <v>1045454</v>
      </c>
      <c r="E993" s="9">
        <f>SUM($D$6:D993)/$D$1860</f>
        <v>0.97403943886194777</v>
      </c>
      <c r="F993" s="8" t="s">
        <v>2324</v>
      </c>
    </row>
    <row r="994" spans="1:6" ht="15.75" x14ac:dyDescent="0.25">
      <c r="A994" s="6" t="s">
        <v>1498</v>
      </c>
      <c r="B994" s="6" t="s">
        <v>1499</v>
      </c>
      <c r="C994" s="7">
        <v>212125</v>
      </c>
      <c r="D994" s="7">
        <v>1044700</v>
      </c>
      <c r="E994" s="9">
        <f>SUM($D$6:D994)/$D$1860</f>
        <v>0.97412543897905501</v>
      </c>
      <c r="F994" s="8" t="s">
        <v>2324</v>
      </c>
    </row>
    <row r="995" spans="1:6" ht="15.75" x14ac:dyDescent="0.25">
      <c r="A995" s="6" t="s">
        <v>1985</v>
      </c>
      <c r="B995" s="6" t="s">
        <v>112</v>
      </c>
      <c r="C995" s="7">
        <v>34667</v>
      </c>
      <c r="D995" s="7">
        <v>1040010</v>
      </c>
      <c r="E995" s="9">
        <f>SUM($D$6:D995)/$D$1860</f>
        <v>0.97421105301350763</v>
      </c>
      <c r="F995" s="8" t="s">
        <v>2324</v>
      </c>
    </row>
    <row r="996" spans="1:6" ht="15.75" x14ac:dyDescent="0.25">
      <c r="A996" s="6" t="s">
        <v>1914</v>
      </c>
      <c r="B996" s="6" t="s">
        <v>12</v>
      </c>
      <c r="C996" s="7">
        <v>1039600</v>
      </c>
      <c r="D996" s="7">
        <v>1039600</v>
      </c>
      <c r="E996" s="9">
        <f>SUM($D$6:D996)/$D$1860</f>
        <v>0.9742966332965981</v>
      </c>
      <c r="F996" s="8" t="s">
        <v>2324</v>
      </c>
    </row>
    <row r="997" spans="1:6" ht="15.75" x14ac:dyDescent="0.25">
      <c r="A997" s="6" t="s">
        <v>1960</v>
      </c>
      <c r="B997" s="6" t="s">
        <v>278</v>
      </c>
      <c r="C997" s="7">
        <v>18900</v>
      </c>
      <c r="D997" s="7">
        <v>1039500</v>
      </c>
      <c r="E997" s="9">
        <f>SUM($D$6:D997)/$D$1860</f>
        <v>0.97438220534764897</v>
      </c>
      <c r="F997" s="8" t="s">
        <v>2324</v>
      </c>
    </row>
    <row r="998" spans="1:6" ht="15.75" x14ac:dyDescent="0.25">
      <c r="A998" s="6" t="s">
        <v>1369</v>
      </c>
      <c r="B998" s="6" t="s">
        <v>5</v>
      </c>
      <c r="C998" s="7">
        <v>104672</v>
      </c>
      <c r="D998" s="7">
        <v>1037450</v>
      </c>
      <c r="E998" s="9">
        <f>SUM($D$6:D998)/$D$1860</f>
        <v>0.9744676086418893</v>
      </c>
      <c r="F998" s="8" t="s">
        <v>2324</v>
      </c>
    </row>
    <row r="999" spans="1:6" ht="15.75" x14ac:dyDescent="0.25">
      <c r="A999" s="6" t="s">
        <v>1971</v>
      </c>
      <c r="B999" s="6" t="s">
        <v>439</v>
      </c>
      <c r="C999" s="7">
        <v>15909</v>
      </c>
      <c r="D999" s="7">
        <v>1034090</v>
      </c>
      <c r="E999" s="9">
        <f>SUM($D$6:D999)/$D$1860</f>
        <v>0.97455273533960096</v>
      </c>
      <c r="F999" s="8" t="s">
        <v>2324</v>
      </c>
    </row>
    <row r="1000" spans="1:6" ht="15.75" x14ac:dyDescent="0.25">
      <c r="A1000" s="6" t="s">
        <v>1153</v>
      </c>
      <c r="B1000" s="6" t="s">
        <v>25</v>
      </c>
      <c r="C1000" s="7">
        <v>51700</v>
      </c>
      <c r="D1000" s="7">
        <v>1034000</v>
      </c>
      <c r="E1000" s="9">
        <f>SUM($D$6:D1000)/$D$1860</f>
        <v>0.97463785462847707</v>
      </c>
      <c r="F1000" s="8" t="s">
        <v>2324</v>
      </c>
    </row>
    <row r="1001" spans="1:6" ht="15.75" x14ac:dyDescent="0.25">
      <c r="A1001" s="6" t="s">
        <v>2139</v>
      </c>
      <c r="B1001" s="6" t="s">
        <v>2140</v>
      </c>
      <c r="C1001" s="7">
        <v>130</v>
      </c>
      <c r="D1001" s="7">
        <v>1030000</v>
      </c>
      <c r="E1001" s="9">
        <f>SUM($D$6:D1001)/$D$1860</f>
        <v>0.97472264463577141</v>
      </c>
      <c r="F1001" s="8" t="s">
        <v>2324</v>
      </c>
    </row>
    <row r="1002" spans="1:6" ht="15.75" x14ac:dyDescent="0.25">
      <c r="A1002" s="6" t="s">
        <v>1036</v>
      </c>
      <c r="B1002" s="6" t="s">
        <v>5</v>
      </c>
      <c r="C1002" s="7">
        <v>102600</v>
      </c>
      <c r="D1002" s="7">
        <v>1026000</v>
      </c>
      <c r="E1002" s="9">
        <f>SUM($D$6:D1002)/$D$1860</f>
        <v>0.97480710536148396</v>
      </c>
      <c r="F1002" s="8" t="s">
        <v>2324</v>
      </c>
    </row>
    <row r="1003" spans="1:6" ht="15.75" x14ac:dyDescent="0.25">
      <c r="A1003" s="6" t="s">
        <v>381</v>
      </c>
      <c r="B1003" s="6" t="s">
        <v>382</v>
      </c>
      <c r="C1003" s="7">
        <v>126000</v>
      </c>
      <c r="D1003" s="7">
        <v>1025640</v>
      </c>
      <c r="E1003" s="9">
        <f>SUM($D$6:D1003)/$D$1860</f>
        <v>0.97489153645185422</v>
      </c>
      <c r="F1003" s="8" t="s">
        <v>2324</v>
      </c>
    </row>
    <row r="1004" spans="1:6" ht="15.75" x14ac:dyDescent="0.25">
      <c r="A1004" s="6" t="s">
        <v>1362</v>
      </c>
      <c r="B1004" s="6" t="s">
        <v>1</v>
      </c>
      <c r="C1004" s="7">
        <v>205000</v>
      </c>
      <c r="D1004" s="7">
        <v>1025000</v>
      </c>
      <c r="E1004" s="9">
        <f>SUM($D$6:D1004)/$D$1860</f>
        <v>0.97497591485717139</v>
      </c>
      <c r="F1004" s="8" t="s">
        <v>2324</v>
      </c>
    </row>
    <row r="1005" spans="1:6" ht="15.75" x14ac:dyDescent="0.25">
      <c r="A1005" s="6" t="s">
        <v>2311</v>
      </c>
      <c r="B1005" s="6" t="s">
        <v>12</v>
      </c>
      <c r="C1005" s="7">
        <v>1025000</v>
      </c>
      <c r="D1005" s="7">
        <v>1025000</v>
      </c>
      <c r="E1005" s="9">
        <f>SUM($D$6:D1005)/$D$1860</f>
        <v>0.97506029326248866</v>
      </c>
      <c r="F1005" s="8" t="s">
        <v>2324</v>
      </c>
    </row>
    <row r="1006" spans="1:6" ht="15.75" x14ac:dyDescent="0.25">
      <c r="A1006" s="6" t="s">
        <v>290</v>
      </c>
      <c r="B1006" s="6" t="s">
        <v>291</v>
      </c>
      <c r="C1006" s="7">
        <v>112500</v>
      </c>
      <c r="D1006" s="7">
        <v>1018440</v>
      </c>
      <c r="E1006" s="9">
        <f>SUM($D$6:D1006)/$D$1860</f>
        <v>0.97514413164601177</v>
      </c>
      <c r="F1006" s="8" t="s">
        <v>2324</v>
      </c>
    </row>
    <row r="1007" spans="1:6" ht="15.75" x14ac:dyDescent="0.25">
      <c r="A1007" s="6" t="s">
        <v>1387</v>
      </c>
      <c r="B1007" s="6" t="s">
        <v>20</v>
      </c>
      <c r="C1007" s="7">
        <v>509136</v>
      </c>
      <c r="D1007" s="7">
        <v>1018272</v>
      </c>
      <c r="E1007" s="9">
        <f>SUM($D$6:D1007)/$D$1860</f>
        <v>0.97522795619970848</v>
      </c>
      <c r="F1007" s="8" t="s">
        <v>2324</v>
      </c>
    </row>
    <row r="1008" spans="1:6" ht="15.75" x14ac:dyDescent="0.25">
      <c r="A1008" s="6" t="s">
        <v>1071</v>
      </c>
      <c r="B1008" s="6" t="s">
        <v>9</v>
      </c>
      <c r="C1008" s="7">
        <v>140006</v>
      </c>
      <c r="D1008" s="7">
        <v>1017468</v>
      </c>
      <c r="E1008" s="9">
        <f>SUM($D$6:D1008)/$D$1860</f>
        <v>0.9753117145678073</v>
      </c>
      <c r="F1008" s="8" t="s">
        <v>2324</v>
      </c>
    </row>
    <row r="1009" spans="1:6" ht="15.75" x14ac:dyDescent="0.25">
      <c r="A1009" s="6" t="s">
        <v>1252</v>
      </c>
      <c r="B1009" s="6" t="s">
        <v>162</v>
      </c>
      <c r="C1009" s="7">
        <v>32410</v>
      </c>
      <c r="D1009" s="7">
        <v>1011290</v>
      </c>
      <c r="E1009" s="9">
        <f>SUM($D$6:D1009)/$D$1860</f>
        <v>0.9753949643605031</v>
      </c>
      <c r="F1009" s="8" t="s">
        <v>2324</v>
      </c>
    </row>
    <row r="1010" spans="1:6" ht="15.75" x14ac:dyDescent="0.25">
      <c r="A1010" s="6" t="s">
        <v>1067</v>
      </c>
      <c r="B1010" s="6" t="s">
        <v>1</v>
      </c>
      <c r="C1010" s="7">
        <v>199700</v>
      </c>
      <c r="D1010" s="7">
        <v>1011100</v>
      </c>
      <c r="E1010" s="9">
        <f>SUM($D$6:D1010)/$D$1860</f>
        <v>0.97547819851232376</v>
      </c>
      <c r="F1010" s="8" t="s">
        <v>2324</v>
      </c>
    </row>
    <row r="1011" spans="1:6" ht="15.75" x14ac:dyDescent="0.25">
      <c r="A1011" s="6" t="s">
        <v>1090</v>
      </c>
      <c r="B1011" s="6" t="s">
        <v>1</v>
      </c>
      <c r="C1011" s="7">
        <v>202020</v>
      </c>
      <c r="D1011" s="7">
        <v>1010100</v>
      </c>
      <c r="E1011" s="9">
        <f>SUM($D$6:D1011)/$D$1860</f>
        <v>0.97556135034374902</v>
      </c>
      <c r="F1011" s="8" t="s">
        <v>2324</v>
      </c>
    </row>
    <row r="1012" spans="1:6" ht="15.75" x14ac:dyDescent="0.25">
      <c r="A1012" s="6" t="s">
        <v>64</v>
      </c>
      <c r="B1012" s="6" t="s">
        <v>14</v>
      </c>
      <c r="C1012" s="7">
        <v>250000</v>
      </c>
      <c r="D1012" s="7">
        <v>1000000</v>
      </c>
      <c r="E1012" s="9">
        <f>SUM($D$6:D1012)/$D$1860</f>
        <v>0.97564367073918046</v>
      </c>
      <c r="F1012" s="8" t="s">
        <v>2324</v>
      </c>
    </row>
    <row r="1013" spans="1:6" ht="15.75" x14ac:dyDescent="0.25">
      <c r="A1013" s="6" t="s">
        <v>1405</v>
      </c>
      <c r="B1013" s="6" t="s">
        <v>1</v>
      </c>
      <c r="C1013" s="7">
        <v>200000</v>
      </c>
      <c r="D1013" s="7">
        <v>1000000</v>
      </c>
      <c r="E1013" s="9">
        <f>SUM($D$6:D1013)/$D$1860</f>
        <v>0.97572599113461189</v>
      </c>
      <c r="F1013" s="8" t="s">
        <v>2324</v>
      </c>
    </row>
    <row r="1014" spans="1:6" ht="15.75" x14ac:dyDescent="0.25">
      <c r="A1014" s="6" t="s">
        <v>1619</v>
      </c>
      <c r="B1014" s="6" t="s">
        <v>20</v>
      </c>
      <c r="C1014" s="7">
        <v>500000</v>
      </c>
      <c r="D1014" s="7">
        <v>1000000</v>
      </c>
      <c r="E1014" s="9">
        <f>SUM($D$6:D1014)/$D$1860</f>
        <v>0.97580831153004322</v>
      </c>
      <c r="F1014" s="8" t="s">
        <v>2324</v>
      </c>
    </row>
    <row r="1015" spans="1:6" ht="15.75" x14ac:dyDescent="0.25">
      <c r="A1015" s="6" t="s">
        <v>1862</v>
      </c>
      <c r="B1015" s="6" t="s">
        <v>1</v>
      </c>
      <c r="C1015" s="7">
        <v>200000</v>
      </c>
      <c r="D1015" s="7">
        <v>1000000</v>
      </c>
      <c r="E1015" s="9">
        <f>SUM($D$6:D1015)/$D$1860</f>
        <v>0.97589063192547465</v>
      </c>
      <c r="F1015" s="8" t="s">
        <v>2324</v>
      </c>
    </row>
    <row r="1016" spans="1:6" ht="15.75" x14ac:dyDescent="0.25">
      <c r="A1016" s="6" t="s">
        <v>1924</v>
      </c>
      <c r="B1016" s="6" t="s">
        <v>14</v>
      </c>
      <c r="C1016" s="7">
        <v>250000</v>
      </c>
      <c r="D1016" s="7">
        <v>1000000</v>
      </c>
      <c r="E1016" s="9">
        <f>SUM($D$6:D1016)/$D$1860</f>
        <v>0.97597295232090608</v>
      </c>
      <c r="F1016" s="8" t="s">
        <v>2324</v>
      </c>
    </row>
    <row r="1017" spans="1:6" ht="15.75" x14ac:dyDescent="0.25">
      <c r="A1017" s="6" t="s">
        <v>2113</v>
      </c>
      <c r="B1017" s="6" t="s">
        <v>25</v>
      </c>
      <c r="C1017" s="7">
        <v>50000</v>
      </c>
      <c r="D1017" s="7">
        <v>1000000</v>
      </c>
      <c r="E1017" s="9">
        <f>SUM($D$6:D1017)/$D$1860</f>
        <v>0.97605527271633752</v>
      </c>
      <c r="F1017" s="8" t="s">
        <v>2324</v>
      </c>
    </row>
    <row r="1018" spans="1:6" ht="15.75" x14ac:dyDescent="0.25">
      <c r="A1018" s="6" t="s">
        <v>2299</v>
      </c>
      <c r="B1018" s="6" t="s">
        <v>20</v>
      </c>
      <c r="C1018" s="7">
        <v>500000</v>
      </c>
      <c r="D1018" s="7">
        <v>1000000</v>
      </c>
      <c r="E1018" s="9">
        <f>SUM($D$6:D1018)/$D$1860</f>
        <v>0.97613759311176884</v>
      </c>
      <c r="F1018" s="8" t="s">
        <v>2324</v>
      </c>
    </row>
    <row r="1019" spans="1:6" ht="15.75" x14ac:dyDescent="0.25">
      <c r="A1019" s="6" t="s">
        <v>1343</v>
      </c>
      <c r="B1019" s="6" t="s">
        <v>1</v>
      </c>
      <c r="C1019" s="7">
        <v>198000</v>
      </c>
      <c r="D1019" s="7">
        <v>990000</v>
      </c>
      <c r="E1019" s="9">
        <f>SUM($D$6:D1019)/$D$1860</f>
        <v>0.97621909030324594</v>
      </c>
      <c r="F1019" s="8" t="s">
        <v>2324</v>
      </c>
    </row>
    <row r="1020" spans="1:6" ht="15.75" x14ac:dyDescent="0.25">
      <c r="A1020" s="6" t="s">
        <v>2292</v>
      </c>
      <c r="B1020" s="6" t="s">
        <v>121</v>
      </c>
      <c r="C1020" s="7">
        <v>90000</v>
      </c>
      <c r="D1020" s="7">
        <v>990000</v>
      </c>
      <c r="E1020" s="9">
        <f>SUM($D$6:D1020)/$D$1860</f>
        <v>0.97630058749472304</v>
      </c>
      <c r="F1020" s="8" t="s">
        <v>2324</v>
      </c>
    </row>
    <row r="1021" spans="1:6" ht="15.75" x14ac:dyDescent="0.25">
      <c r="A1021" s="6" t="s">
        <v>1240</v>
      </c>
      <c r="B1021" s="6" t="s">
        <v>1241</v>
      </c>
      <c r="C1021" s="7">
        <v>1000</v>
      </c>
      <c r="D1021" s="7">
        <v>987500</v>
      </c>
      <c r="E1021" s="9">
        <f>SUM($D$6:D1021)/$D$1860</f>
        <v>0.97638187888521155</v>
      </c>
      <c r="F1021" s="8" t="s">
        <v>2324</v>
      </c>
    </row>
    <row r="1022" spans="1:6" ht="15.75" x14ac:dyDescent="0.25">
      <c r="A1022" s="6" t="s">
        <v>1955</v>
      </c>
      <c r="B1022" s="6" t="s">
        <v>90</v>
      </c>
      <c r="C1022" s="7">
        <v>70000</v>
      </c>
      <c r="D1022" s="7">
        <v>986363</v>
      </c>
      <c r="E1022" s="9">
        <f>SUM($D$6:D1022)/$D$1860</f>
        <v>0.9764630766774105</v>
      </c>
      <c r="F1022" s="8" t="s">
        <v>2324</v>
      </c>
    </row>
    <row r="1023" spans="1:6" ht="15.75" x14ac:dyDescent="0.25">
      <c r="A1023" s="6" t="s">
        <v>2103</v>
      </c>
      <c r="B1023" s="6" t="s">
        <v>90</v>
      </c>
      <c r="C1023" s="7">
        <v>70000</v>
      </c>
      <c r="D1023" s="7">
        <v>986363</v>
      </c>
      <c r="E1023" s="9">
        <f>SUM($D$6:D1023)/$D$1860</f>
        <v>0.97654427446960934</v>
      </c>
      <c r="F1023" s="8" t="s">
        <v>2324</v>
      </c>
    </row>
    <row r="1024" spans="1:6" ht="15.75" x14ac:dyDescent="0.25">
      <c r="A1024" s="6" t="s">
        <v>1076</v>
      </c>
      <c r="B1024" s="6" t="s">
        <v>885</v>
      </c>
      <c r="C1024" s="7">
        <v>4195</v>
      </c>
      <c r="D1024" s="7">
        <v>980310</v>
      </c>
      <c r="E1024" s="9">
        <f>SUM($D$6:D1024)/$D$1860</f>
        <v>0.97662497397645476</v>
      </c>
      <c r="F1024" s="8" t="s">
        <v>2324</v>
      </c>
    </row>
    <row r="1025" spans="1:6" ht="15.75" x14ac:dyDescent="0.25">
      <c r="A1025" s="6" t="s">
        <v>871</v>
      </c>
      <c r="B1025" s="6" t="s">
        <v>832</v>
      </c>
      <c r="C1025" s="7">
        <v>577</v>
      </c>
      <c r="D1025" s="7">
        <v>971505</v>
      </c>
      <c r="E1025" s="9">
        <f>SUM($D$6:D1025)/$D$1860</f>
        <v>0.97670494865221824</v>
      </c>
      <c r="F1025" s="8" t="s">
        <v>2324</v>
      </c>
    </row>
    <row r="1026" spans="1:6" ht="15.75" x14ac:dyDescent="0.25">
      <c r="A1026" s="6" t="s">
        <v>2211</v>
      </c>
      <c r="B1026" s="6" t="s">
        <v>511</v>
      </c>
      <c r="C1026" s="7">
        <v>2300</v>
      </c>
      <c r="D1026" s="7">
        <v>966000</v>
      </c>
      <c r="E1026" s="9">
        <f>SUM($D$6:D1026)/$D$1860</f>
        <v>0.976784470154205</v>
      </c>
      <c r="F1026" s="8" t="s">
        <v>2324</v>
      </c>
    </row>
    <row r="1027" spans="1:6" ht="15.75" x14ac:dyDescent="0.25">
      <c r="A1027" s="6" t="s">
        <v>355</v>
      </c>
      <c r="B1027" s="6" t="s">
        <v>82</v>
      </c>
      <c r="C1027" s="7">
        <v>120238</v>
      </c>
      <c r="D1027" s="7">
        <v>961904</v>
      </c>
      <c r="E1027" s="9">
        <f>SUM($D$6:D1027)/$D$1860</f>
        <v>0.97686365447185208</v>
      </c>
      <c r="F1027" s="8" t="s">
        <v>2324</v>
      </c>
    </row>
    <row r="1028" spans="1:6" ht="15.75" x14ac:dyDescent="0.25">
      <c r="A1028" s="6" t="s">
        <v>418</v>
      </c>
      <c r="B1028" s="6" t="s">
        <v>104</v>
      </c>
      <c r="C1028" s="7">
        <v>53100</v>
      </c>
      <c r="D1028" s="7">
        <v>961200</v>
      </c>
      <c r="E1028" s="9">
        <f>SUM($D$6:D1028)/$D$1860</f>
        <v>0.97694278083594077</v>
      </c>
      <c r="F1028" s="8" t="s">
        <v>2324</v>
      </c>
    </row>
    <row r="1029" spans="1:6" ht="15.75" x14ac:dyDescent="0.25">
      <c r="A1029" s="6" t="s">
        <v>768</v>
      </c>
      <c r="B1029" s="6" t="s">
        <v>769</v>
      </c>
      <c r="C1029" s="7">
        <v>72600</v>
      </c>
      <c r="D1029" s="7">
        <v>950520</v>
      </c>
      <c r="E1029" s="9">
        <f>SUM($D$6:D1029)/$D$1860</f>
        <v>0.97702102801820623</v>
      </c>
      <c r="F1029" s="8" t="s">
        <v>2324</v>
      </c>
    </row>
    <row r="1030" spans="1:6" ht="15.75" x14ac:dyDescent="0.25">
      <c r="A1030" s="6" t="s">
        <v>957</v>
      </c>
      <c r="B1030" s="6" t="s">
        <v>125</v>
      </c>
      <c r="C1030" s="7">
        <v>25000</v>
      </c>
      <c r="D1030" s="7">
        <v>950000</v>
      </c>
      <c r="E1030" s="9">
        <f>SUM($D$6:D1030)/$D$1860</f>
        <v>0.97709923239386598</v>
      </c>
      <c r="F1030" s="8" t="s">
        <v>2324</v>
      </c>
    </row>
    <row r="1031" spans="1:6" ht="15.75" x14ac:dyDescent="0.25">
      <c r="A1031" s="6" t="s">
        <v>1201</v>
      </c>
      <c r="B1031" s="6" t="s">
        <v>278</v>
      </c>
      <c r="C1031" s="7">
        <v>16500</v>
      </c>
      <c r="D1031" s="7">
        <v>949000</v>
      </c>
      <c r="E1031" s="9">
        <f>SUM($D$6:D1031)/$D$1860</f>
        <v>0.97717735444913045</v>
      </c>
      <c r="F1031" s="8" t="s">
        <v>2324</v>
      </c>
    </row>
    <row r="1032" spans="1:6" ht="15.75" x14ac:dyDescent="0.25">
      <c r="A1032" s="6" t="s">
        <v>602</v>
      </c>
      <c r="B1032" s="6" t="s">
        <v>603</v>
      </c>
      <c r="C1032" s="7">
        <v>160000</v>
      </c>
      <c r="D1032" s="7">
        <v>948000</v>
      </c>
      <c r="E1032" s="9">
        <f>SUM($D$6:D1032)/$D$1860</f>
        <v>0.97725539418399943</v>
      </c>
      <c r="F1032" s="8" t="s">
        <v>2324</v>
      </c>
    </row>
    <row r="1033" spans="1:6" ht="15.75" x14ac:dyDescent="0.25">
      <c r="A1033" s="6" t="s">
        <v>713</v>
      </c>
      <c r="B1033" s="6" t="s">
        <v>3</v>
      </c>
      <c r="C1033" s="7">
        <v>315000</v>
      </c>
      <c r="D1033" s="7">
        <v>945000</v>
      </c>
      <c r="E1033" s="9">
        <f>SUM($D$6:D1033)/$D$1860</f>
        <v>0.97733318695768201</v>
      </c>
      <c r="F1033" s="8" t="s">
        <v>2324</v>
      </c>
    </row>
    <row r="1034" spans="1:6" ht="15.75" x14ac:dyDescent="0.25">
      <c r="A1034" s="6" t="s">
        <v>255</v>
      </c>
      <c r="B1034" s="6" t="s">
        <v>9</v>
      </c>
      <c r="C1034" s="7">
        <v>157333</v>
      </c>
      <c r="D1034" s="7">
        <v>942299</v>
      </c>
      <c r="E1034" s="9">
        <f>SUM($D$6:D1034)/$D$1860</f>
        <v>0.97741075738397665</v>
      </c>
      <c r="F1034" s="8" t="s">
        <v>2324</v>
      </c>
    </row>
    <row r="1035" spans="1:6" ht="15.75" x14ac:dyDescent="0.25">
      <c r="A1035" s="6" t="s">
        <v>451</v>
      </c>
      <c r="B1035" s="6" t="s">
        <v>104</v>
      </c>
      <c r="C1035" s="7">
        <v>51939</v>
      </c>
      <c r="D1035" s="7">
        <v>934902</v>
      </c>
      <c r="E1035" s="9">
        <f>SUM($D$6:D1035)/$D$1860</f>
        <v>0.97748771888630626</v>
      </c>
      <c r="F1035" s="8" t="s">
        <v>2324</v>
      </c>
    </row>
    <row r="1036" spans="1:6" ht="15.75" x14ac:dyDescent="0.25">
      <c r="A1036" s="6" t="s">
        <v>549</v>
      </c>
      <c r="B1036" s="6" t="s">
        <v>550</v>
      </c>
      <c r="C1036" s="7">
        <v>23318</v>
      </c>
      <c r="D1036" s="7">
        <v>932720</v>
      </c>
      <c r="E1036" s="9">
        <f>SUM($D$6:D1036)/$D$1860</f>
        <v>0.97756450076553303</v>
      </c>
      <c r="F1036" s="8" t="s">
        <v>2324</v>
      </c>
    </row>
    <row r="1037" spans="1:6" ht="15.75" x14ac:dyDescent="0.25">
      <c r="A1037" s="6" t="s">
        <v>1107</v>
      </c>
      <c r="B1037" s="6" t="s">
        <v>995</v>
      </c>
      <c r="C1037" s="7">
        <v>20205</v>
      </c>
      <c r="D1037" s="7">
        <v>919830</v>
      </c>
      <c r="E1037" s="9">
        <f>SUM($D$6:D1037)/$D$1860</f>
        <v>0.97764022153486274</v>
      </c>
      <c r="F1037" s="8" t="s">
        <v>2324</v>
      </c>
    </row>
    <row r="1038" spans="1:6" ht="15.75" x14ac:dyDescent="0.25">
      <c r="A1038" s="6" t="s">
        <v>373</v>
      </c>
      <c r="B1038" s="6" t="s">
        <v>5</v>
      </c>
      <c r="C1038" s="7">
        <v>90000</v>
      </c>
      <c r="D1038" s="7">
        <v>918000</v>
      </c>
      <c r="E1038" s="9">
        <f>SUM($D$6:D1038)/$D$1860</f>
        <v>0.9777157916578687</v>
      </c>
      <c r="F1038" s="8" t="s">
        <v>2324</v>
      </c>
    </row>
    <row r="1039" spans="1:6" ht="15.75" x14ac:dyDescent="0.25">
      <c r="A1039" s="6" t="s">
        <v>1655</v>
      </c>
      <c r="B1039" s="6" t="s">
        <v>166</v>
      </c>
      <c r="C1039" s="7">
        <v>18250</v>
      </c>
      <c r="D1039" s="7">
        <v>912500</v>
      </c>
      <c r="E1039" s="9">
        <f>SUM($D$6:D1039)/$D$1860</f>
        <v>0.97779090901869992</v>
      </c>
      <c r="F1039" s="8" t="s">
        <v>2324</v>
      </c>
    </row>
    <row r="1040" spans="1:6" ht="15.75" x14ac:dyDescent="0.25">
      <c r="A1040" s="6" t="s">
        <v>1702</v>
      </c>
      <c r="B1040" s="6" t="s">
        <v>106</v>
      </c>
      <c r="C1040" s="7">
        <v>9013</v>
      </c>
      <c r="D1040" s="7">
        <v>910348</v>
      </c>
      <c r="E1040" s="9">
        <f>SUM($D$6:D1040)/$D$1860</f>
        <v>0.97786584922604003</v>
      </c>
      <c r="F1040" s="8" t="s">
        <v>2324</v>
      </c>
    </row>
    <row r="1041" spans="1:6" ht="15.75" x14ac:dyDescent="0.25">
      <c r="A1041" s="6" t="s">
        <v>1805</v>
      </c>
      <c r="B1041" s="6" t="s">
        <v>140</v>
      </c>
      <c r="C1041" s="7">
        <v>36375</v>
      </c>
      <c r="D1041" s="7">
        <v>909375</v>
      </c>
      <c r="E1041" s="9">
        <f>SUM($D$6:D1041)/$D$1860</f>
        <v>0.97794070933563548</v>
      </c>
      <c r="F1041" s="8" t="s">
        <v>2324</v>
      </c>
    </row>
    <row r="1042" spans="1:6" ht="15.75" x14ac:dyDescent="0.25">
      <c r="A1042" s="6" t="s">
        <v>1974</v>
      </c>
      <c r="B1042" s="6" t="s">
        <v>25</v>
      </c>
      <c r="C1042" s="7">
        <v>45455</v>
      </c>
      <c r="D1042" s="7">
        <v>909100</v>
      </c>
      <c r="E1042" s="9">
        <f>SUM($D$6:D1042)/$D$1860</f>
        <v>0.97801554680712222</v>
      </c>
      <c r="F1042" s="8" t="s">
        <v>2324</v>
      </c>
    </row>
    <row r="1043" spans="1:6" ht="15.75" x14ac:dyDescent="0.25">
      <c r="A1043" s="6" t="s">
        <v>856</v>
      </c>
      <c r="B1043" s="6" t="s">
        <v>123</v>
      </c>
      <c r="C1043" s="7">
        <v>129400</v>
      </c>
      <c r="D1043" s="7">
        <v>905800</v>
      </c>
      <c r="E1043" s="9">
        <f>SUM($D$6:D1043)/$D$1860</f>
        <v>0.97809011262130396</v>
      </c>
      <c r="F1043" s="8" t="s">
        <v>2324</v>
      </c>
    </row>
    <row r="1044" spans="1:6" ht="15.75" x14ac:dyDescent="0.25">
      <c r="A1044" s="6" t="s">
        <v>1953</v>
      </c>
      <c r="B1044" s="6" t="s">
        <v>123</v>
      </c>
      <c r="C1044" s="7">
        <v>135000</v>
      </c>
      <c r="D1044" s="7">
        <v>902272</v>
      </c>
      <c r="E1044" s="9">
        <f>SUM($D$6:D1044)/$D$1860</f>
        <v>0.97816438800913064</v>
      </c>
      <c r="F1044" s="8" t="s">
        <v>2324</v>
      </c>
    </row>
    <row r="1045" spans="1:6" ht="15.75" x14ac:dyDescent="0.25">
      <c r="A1045" s="6" t="s">
        <v>1246</v>
      </c>
      <c r="B1045" s="6" t="s">
        <v>25</v>
      </c>
      <c r="C1045" s="7">
        <v>49200</v>
      </c>
      <c r="D1045" s="7">
        <v>901800</v>
      </c>
      <c r="E1045" s="9">
        <f>SUM($D$6:D1045)/$D$1860</f>
        <v>0.97823862454173072</v>
      </c>
      <c r="F1045" s="8" t="s">
        <v>2324</v>
      </c>
    </row>
    <row r="1046" spans="1:6" ht="15.75" x14ac:dyDescent="0.25">
      <c r="A1046" s="6" t="s">
        <v>604</v>
      </c>
      <c r="B1046" s="6" t="s">
        <v>20</v>
      </c>
      <c r="C1046" s="7">
        <v>450000</v>
      </c>
      <c r="D1046" s="7">
        <v>900000</v>
      </c>
      <c r="E1046" s="9">
        <f>SUM($D$6:D1046)/$D$1860</f>
        <v>0.9783127128976189</v>
      </c>
      <c r="F1046" s="8" t="s">
        <v>2324</v>
      </c>
    </row>
    <row r="1047" spans="1:6" ht="15.75" x14ac:dyDescent="0.25">
      <c r="A1047" s="6" t="s">
        <v>608</v>
      </c>
      <c r="B1047" s="6" t="s">
        <v>576</v>
      </c>
      <c r="C1047" s="7">
        <v>3000</v>
      </c>
      <c r="D1047" s="7">
        <v>900000</v>
      </c>
      <c r="E1047" s="9">
        <f>SUM($D$6:D1047)/$D$1860</f>
        <v>0.97838680125350719</v>
      </c>
      <c r="F1047" s="8" t="s">
        <v>2324</v>
      </c>
    </row>
    <row r="1048" spans="1:6" ht="15.75" x14ac:dyDescent="0.25">
      <c r="A1048" s="6" t="s">
        <v>819</v>
      </c>
      <c r="B1048" s="6" t="s">
        <v>646</v>
      </c>
      <c r="C1048" s="7">
        <v>7500</v>
      </c>
      <c r="D1048" s="7">
        <v>900000</v>
      </c>
      <c r="E1048" s="9">
        <f>SUM($D$6:D1048)/$D$1860</f>
        <v>0.97846088960939548</v>
      </c>
      <c r="F1048" s="8" t="s">
        <v>2324</v>
      </c>
    </row>
    <row r="1049" spans="1:6" ht="15.75" x14ac:dyDescent="0.25">
      <c r="A1049" s="6" t="s">
        <v>2075</v>
      </c>
      <c r="B1049" s="6" t="s">
        <v>5</v>
      </c>
      <c r="C1049" s="7">
        <v>90000</v>
      </c>
      <c r="D1049" s="7">
        <v>900000</v>
      </c>
      <c r="E1049" s="9">
        <f>SUM($D$6:D1049)/$D$1860</f>
        <v>0.97853497796528366</v>
      </c>
      <c r="F1049" s="8" t="s">
        <v>2324</v>
      </c>
    </row>
    <row r="1050" spans="1:6" ht="15.75" x14ac:dyDescent="0.25">
      <c r="A1050" s="6" t="s">
        <v>2134</v>
      </c>
      <c r="B1050" s="6" t="s">
        <v>1976</v>
      </c>
      <c r="C1050" s="7">
        <v>450</v>
      </c>
      <c r="D1050" s="7">
        <v>900000</v>
      </c>
      <c r="E1050" s="9">
        <f>SUM($D$6:D1050)/$D$1860</f>
        <v>0.97860906632117195</v>
      </c>
      <c r="F1050" s="8" t="s">
        <v>2324</v>
      </c>
    </row>
    <row r="1051" spans="1:6" ht="15.75" x14ac:dyDescent="0.25">
      <c r="A1051" s="6" t="s">
        <v>1752</v>
      </c>
      <c r="B1051" s="6" t="s">
        <v>680</v>
      </c>
      <c r="C1051" s="7">
        <v>15820</v>
      </c>
      <c r="D1051" s="7">
        <v>896560</v>
      </c>
      <c r="E1051" s="9">
        <f>SUM($D$6:D1051)/$D$1860</f>
        <v>0.97868287149489996</v>
      </c>
      <c r="F1051" s="8" t="s">
        <v>2324</v>
      </c>
    </row>
    <row r="1052" spans="1:6" ht="15.75" x14ac:dyDescent="0.25">
      <c r="A1052" s="6" t="s">
        <v>1012</v>
      </c>
      <c r="B1052" s="6" t="s">
        <v>745</v>
      </c>
      <c r="C1052" s="7">
        <v>10909</v>
      </c>
      <c r="D1052" s="7">
        <v>893629</v>
      </c>
      <c r="E1052" s="9">
        <f>SUM($D$6:D1052)/$D$1860</f>
        <v>0.97875643538754886</v>
      </c>
      <c r="F1052" s="8" t="s">
        <v>2324</v>
      </c>
    </row>
    <row r="1053" spans="1:6" ht="15.75" x14ac:dyDescent="0.25">
      <c r="A1053" s="6" t="s">
        <v>1082</v>
      </c>
      <c r="B1053" s="6" t="s">
        <v>90</v>
      </c>
      <c r="C1053" s="7">
        <v>59318</v>
      </c>
      <c r="D1053" s="7">
        <v>891770</v>
      </c>
      <c r="E1053" s="9">
        <f>SUM($D$6:D1053)/$D$1860</f>
        <v>0.97882984624658276</v>
      </c>
      <c r="F1053" s="8" t="s">
        <v>2324</v>
      </c>
    </row>
    <row r="1054" spans="1:6" ht="15.75" x14ac:dyDescent="0.25">
      <c r="A1054" s="6" t="s">
        <v>1770</v>
      </c>
      <c r="B1054" s="6" t="s">
        <v>429</v>
      </c>
      <c r="C1054" s="7">
        <v>14800</v>
      </c>
      <c r="D1054" s="7">
        <v>886396</v>
      </c>
      <c r="E1054" s="9">
        <f>SUM($D$6:D1054)/$D$1860</f>
        <v>0.97890281471581153</v>
      </c>
      <c r="F1054" s="8" t="s">
        <v>2324</v>
      </c>
    </row>
    <row r="1055" spans="1:6" ht="15.75" x14ac:dyDescent="0.25">
      <c r="A1055" s="6" t="s">
        <v>2308</v>
      </c>
      <c r="B1055" s="6" t="s">
        <v>14</v>
      </c>
      <c r="C1055" s="7">
        <v>185000</v>
      </c>
      <c r="D1055" s="7">
        <v>885000</v>
      </c>
      <c r="E1055" s="9">
        <f>SUM($D$6:D1055)/$D$1860</f>
        <v>0.97897566826576832</v>
      </c>
      <c r="F1055" s="8" t="s">
        <v>2324</v>
      </c>
    </row>
    <row r="1056" spans="1:6" ht="15.75" x14ac:dyDescent="0.25">
      <c r="A1056" s="6" t="s">
        <v>77</v>
      </c>
      <c r="B1056" s="6" t="s">
        <v>3</v>
      </c>
      <c r="C1056" s="7">
        <v>294900</v>
      </c>
      <c r="D1056" s="7">
        <v>884700</v>
      </c>
      <c r="E1056" s="9">
        <f>SUM($D$6:D1056)/$D$1860</f>
        <v>0.97904849711960651</v>
      </c>
      <c r="F1056" s="8" t="s">
        <v>2324</v>
      </c>
    </row>
    <row r="1057" spans="1:6" ht="15.75" x14ac:dyDescent="0.25">
      <c r="A1057" s="6" t="s">
        <v>2168</v>
      </c>
      <c r="B1057" s="6" t="s">
        <v>44</v>
      </c>
      <c r="C1057" s="7">
        <v>71300</v>
      </c>
      <c r="D1057" s="7">
        <v>883000</v>
      </c>
      <c r="E1057" s="9">
        <f>SUM($D$6:D1057)/$D$1860</f>
        <v>0.97912118602877241</v>
      </c>
      <c r="F1057" s="8" t="s">
        <v>2324</v>
      </c>
    </row>
    <row r="1058" spans="1:6" ht="15.75" x14ac:dyDescent="0.25">
      <c r="A1058" s="6" t="s">
        <v>1193</v>
      </c>
      <c r="B1058" s="6" t="s">
        <v>437</v>
      </c>
      <c r="C1058" s="7">
        <v>18341</v>
      </c>
      <c r="D1058" s="7">
        <v>880368</v>
      </c>
      <c r="E1058" s="9">
        <f>SUM($D$6:D1058)/$D$1860</f>
        <v>0.97919365827065763</v>
      </c>
      <c r="F1058" s="8" t="s">
        <v>2324</v>
      </c>
    </row>
    <row r="1059" spans="1:6" ht="15.75" x14ac:dyDescent="0.25">
      <c r="A1059" s="6" t="s">
        <v>1353</v>
      </c>
      <c r="B1059" s="6" t="s">
        <v>164</v>
      </c>
      <c r="C1059" s="7">
        <v>38182</v>
      </c>
      <c r="D1059" s="7">
        <v>878186</v>
      </c>
      <c r="E1059" s="9">
        <f>SUM($D$6:D1059)/$D$1860</f>
        <v>0.97926595088943991</v>
      </c>
      <c r="F1059" s="8" t="s">
        <v>2324</v>
      </c>
    </row>
    <row r="1060" spans="1:6" ht="15.75" x14ac:dyDescent="0.25">
      <c r="A1060" s="6" t="s">
        <v>1731</v>
      </c>
      <c r="B1060" s="6" t="s">
        <v>995</v>
      </c>
      <c r="C1060" s="7">
        <v>19500</v>
      </c>
      <c r="D1060" s="7">
        <v>877500</v>
      </c>
      <c r="E1060" s="9">
        <f>SUM($D$6:D1060)/$D$1860</f>
        <v>0.97933818703643094</v>
      </c>
      <c r="F1060" s="8" t="s">
        <v>2324</v>
      </c>
    </row>
    <row r="1061" spans="1:6" ht="15.75" x14ac:dyDescent="0.25">
      <c r="A1061" s="6" t="s">
        <v>519</v>
      </c>
      <c r="B1061" s="6" t="s">
        <v>9</v>
      </c>
      <c r="C1061" s="7">
        <v>143500</v>
      </c>
      <c r="D1061" s="7">
        <v>874000</v>
      </c>
      <c r="E1061" s="9">
        <f>SUM($D$6:D1061)/$D$1860</f>
        <v>0.979410135062038</v>
      </c>
      <c r="F1061" s="8" t="s">
        <v>2324</v>
      </c>
    </row>
    <row r="1062" spans="1:6" ht="15.75" x14ac:dyDescent="0.25">
      <c r="A1062" s="6" t="s">
        <v>2285</v>
      </c>
      <c r="B1062" s="6" t="s">
        <v>112</v>
      </c>
      <c r="C1062" s="7">
        <v>27272</v>
      </c>
      <c r="D1062" s="7">
        <v>872727</v>
      </c>
      <c r="E1062" s="9">
        <f>SUM($D$6:D1062)/$D$1860</f>
        <v>0.9794819782937817</v>
      </c>
      <c r="F1062" s="8" t="s">
        <v>2324</v>
      </c>
    </row>
    <row r="1063" spans="1:6" ht="15.75" x14ac:dyDescent="0.25">
      <c r="A1063" s="6" t="s">
        <v>939</v>
      </c>
      <c r="B1063" s="6" t="s">
        <v>25</v>
      </c>
      <c r="C1063" s="7">
        <v>28000</v>
      </c>
      <c r="D1063" s="7">
        <v>872500</v>
      </c>
      <c r="E1063" s="9">
        <f>SUM($D$6:D1063)/$D$1860</f>
        <v>0.97955380283879556</v>
      </c>
      <c r="F1063" s="8" t="s">
        <v>2324</v>
      </c>
    </row>
    <row r="1064" spans="1:6" ht="15.75" x14ac:dyDescent="0.25">
      <c r="A1064" s="6" t="s">
        <v>433</v>
      </c>
      <c r="B1064" s="6" t="s">
        <v>123</v>
      </c>
      <c r="C1064" s="7">
        <v>120000</v>
      </c>
      <c r="D1064" s="7">
        <v>865000</v>
      </c>
      <c r="E1064" s="9">
        <f>SUM($D$6:D1064)/$D$1860</f>
        <v>0.97962500998084379</v>
      </c>
      <c r="F1064" s="8" t="s">
        <v>2324</v>
      </c>
    </row>
    <row r="1065" spans="1:6" ht="15.75" x14ac:dyDescent="0.25">
      <c r="A1065" s="6" t="s">
        <v>508</v>
      </c>
      <c r="B1065" s="6" t="s">
        <v>509</v>
      </c>
      <c r="C1065" s="7">
        <v>13365</v>
      </c>
      <c r="D1065" s="7">
        <v>864270</v>
      </c>
      <c r="E1065" s="9">
        <f>SUM($D$6:D1065)/$D$1860</f>
        <v>0.97969615702900326</v>
      </c>
      <c r="F1065" s="8" t="s">
        <v>2324</v>
      </c>
    </row>
    <row r="1066" spans="1:6" ht="15.75" x14ac:dyDescent="0.25">
      <c r="A1066" s="6" t="s">
        <v>1206</v>
      </c>
      <c r="B1066" s="6" t="s">
        <v>234</v>
      </c>
      <c r="C1066" s="7">
        <v>32000</v>
      </c>
      <c r="D1066" s="7">
        <v>864000</v>
      </c>
      <c r="E1066" s="9">
        <f>SUM($D$6:D1066)/$D$1860</f>
        <v>0.97976728185065598</v>
      </c>
      <c r="F1066" s="8" t="s">
        <v>2324</v>
      </c>
    </row>
    <row r="1067" spans="1:6" ht="15.75" x14ac:dyDescent="0.25">
      <c r="A1067" s="6" t="s">
        <v>1207</v>
      </c>
      <c r="B1067" s="6" t="s">
        <v>234</v>
      </c>
      <c r="C1067" s="7">
        <v>32000</v>
      </c>
      <c r="D1067" s="7">
        <v>864000</v>
      </c>
      <c r="E1067" s="9">
        <f>SUM($D$6:D1067)/$D$1860</f>
        <v>0.9798384066723087</v>
      </c>
      <c r="F1067" s="8" t="s">
        <v>2324</v>
      </c>
    </row>
    <row r="1068" spans="1:6" ht="15.75" x14ac:dyDescent="0.25">
      <c r="A1068" s="6" t="s">
        <v>1409</v>
      </c>
      <c r="B1068" s="6" t="s">
        <v>1410</v>
      </c>
      <c r="C1068" s="7">
        <v>706000</v>
      </c>
      <c r="D1068" s="7">
        <v>861508</v>
      </c>
      <c r="E1068" s="9">
        <f>SUM($D$6:D1068)/$D$1860</f>
        <v>0.97990932635153605</v>
      </c>
      <c r="F1068" s="8" t="s">
        <v>2324</v>
      </c>
    </row>
    <row r="1069" spans="1:6" ht="15.75" x14ac:dyDescent="0.25">
      <c r="A1069" s="6" t="s">
        <v>818</v>
      </c>
      <c r="B1069" s="6" t="s">
        <v>100</v>
      </c>
      <c r="C1069" s="7">
        <v>10720</v>
      </c>
      <c r="D1069" s="7">
        <v>859059</v>
      </c>
      <c r="E1069" s="9">
        <f>SUM($D$6:D1069)/$D$1860</f>
        <v>0.97998004442811493</v>
      </c>
      <c r="F1069" s="8" t="s">
        <v>2324</v>
      </c>
    </row>
    <row r="1070" spans="1:6" ht="15.75" x14ac:dyDescent="0.25">
      <c r="A1070" s="6" t="s">
        <v>572</v>
      </c>
      <c r="B1070" s="6" t="s">
        <v>573</v>
      </c>
      <c r="C1070" s="7">
        <v>400</v>
      </c>
      <c r="D1070" s="7">
        <v>858000</v>
      </c>
      <c r="E1070" s="9">
        <f>SUM($D$6:D1070)/$D$1860</f>
        <v>0.98005067532739509</v>
      </c>
      <c r="F1070" s="8" t="s">
        <v>2324</v>
      </c>
    </row>
    <row r="1071" spans="1:6" ht="15.75" x14ac:dyDescent="0.25">
      <c r="A1071" s="6" t="s">
        <v>1632</v>
      </c>
      <c r="B1071" s="6" t="s">
        <v>234</v>
      </c>
      <c r="C1071" s="7">
        <v>28000</v>
      </c>
      <c r="D1071" s="7">
        <v>858000</v>
      </c>
      <c r="E1071" s="9">
        <f>SUM($D$6:D1071)/$D$1860</f>
        <v>0.98012130622667515</v>
      </c>
      <c r="F1071" s="8" t="s">
        <v>2324</v>
      </c>
    </row>
    <row r="1072" spans="1:6" ht="15.75" x14ac:dyDescent="0.25">
      <c r="A1072" s="6" t="s">
        <v>211</v>
      </c>
      <c r="B1072" s="6" t="s">
        <v>3</v>
      </c>
      <c r="C1072" s="7">
        <v>259400</v>
      </c>
      <c r="D1072" s="7">
        <v>856020</v>
      </c>
      <c r="E1072" s="9">
        <f>SUM($D$6:D1072)/$D$1860</f>
        <v>0.98019177413157232</v>
      </c>
      <c r="F1072" s="8" t="s">
        <v>2324</v>
      </c>
    </row>
    <row r="1073" spans="1:6" ht="15.75" x14ac:dyDescent="0.25">
      <c r="A1073" s="6" t="s">
        <v>728</v>
      </c>
      <c r="B1073" s="6" t="s">
        <v>5</v>
      </c>
      <c r="C1073" s="7">
        <v>85288</v>
      </c>
      <c r="D1073" s="7">
        <v>852880</v>
      </c>
      <c r="E1073" s="9">
        <f>SUM($D$6:D1073)/$D$1860</f>
        <v>0.98026198355042793</v>
      </c>
      <c r="F1073" s="8" t="s">
        <v>2324</v>
      </c>
    </row>
    <row r="1074" spans="1:6" ht="15.75" x14ac:dyDescent="0.25">
      <c r="A1074" s="6" t="s">
        <v>409</v>
      </c>
      <c r="B1074" s="6" t="s">
        <v>5</v>
      </c>
      <c r="C1074" s="7">
        <v>85000</v>
      </c>
      <c r="D1074" s="7">
        <v>850000</v>
      </c>
      <c r="E1074" s="9">
        <f>SUM($D$6:D1074)/$D$1860</f>
        <v>0.98033195588654465</v>
      </c>
      <c r="F1074" s="8" t="s">
        <v>2324</v>
      </c>
    </row>
    <row r="1075" spans="1:6" ht="15.75" x14ac:dyDescent="0.25">
      <c r="A1075" s="6" t="s">
        <v>831</v>
      </c>
      <c r="B1075" s="6" t="s">
        <v>832</v>
      </c>
      <c r="C1075" s="7">
        <v>500</v>
      </c>
      <c r="D1075" s="7">
        <v>850000</v>
      </c>
      <c r="E1075" s="9">
        <f>SUM($D$6:D1075)/$D$1860</f>
        <v>0.98040192822266126</v>
      </c>
      <c r="F1075" s="8" t="s">
        <v>2324</v>
      </c>
    </row>
    <row r="1076" spans="1:6" ht="15.75" x14ac:dyDescent="0.25">
      <c r="A1076" s="6" t="s">
        <v>1406</v>
      </c>
      <c r="B1076" s="6" t="s">
        <v>5</v>
      </c>
      <c r="C1076" s="7">
        <v>85000</v>
      </c>
      <c r="D1076" s="7">
        <v>850000</v>
      </c>
      <c r="E1076" s="9">
        <f>SUM($D$6:D1076)/$D$1860</f>
        <v>0.98047190055877798</v>
      </c>
      <c r="F1076" s="8" t="s">
        <v>2324</v>
      </c>
    </row>
    <row r="1077" spans="1:6" ht="15.75" x14ac:dyDescent="0.25">
      <c r="A1077" s="6" t="s">
        <v>1868</v>
      </c>
      <c r="B1077" s="6" t="s">
        <v>1869</v>
      </c>
      <c r="C1077" s="7">
        <v>85</v>
      </c>
      <c r="D1077" s="7">
        <v>850000</v>
      </c>
      <c r="E1077" s="9">
        <f>SUM($D$6:D1077)/$D$1860</f>
        <v>0.98054187289489469</v>
      </c>
      <c r="F1077" s="8" t="s">
        <v>2324</v>
      </c>
    </row>
    <row r="1078" spans="1:6" ht="15.75" x14ac:dyDescent="0.25">
      <c r="A1078" s="6" t="s">
        <v>579</v>
      </c>
      <c r="B1078" s="6" t="s">
        <v>14</v>
      </c>
      <c r="C1078" s="7">
        <v>198000</v>
      </c>
      <c r="D1078" s="7">
        <v>846000</v>
      </c>
      <c r="E1078" s="9">
        <f>SUM($D$6:D1078)/$D$1860</f>
        <v>0.98061151594942964</v>
      </c>
      <c r="F1078" s="8" t="s">
        <v>2324</v>
      </c>
    </row>
    <row r="1079" spans="1:6" ht="15.75" x14ac:dyDescent="0.25">
      <c r="A1079" s="6" t="s">
        <v>219</v>
      </c>
      <c r="B1079" s="6" t="s">
        <v>220</v>
      </c>
      <c r="C1079" s="7">
        <v>20500</v>
      </c>
      <c r="D1079" s="7">
        <v>845000</v>
      </c>
      <c r="E1079" s="9">
        <f>SUM($D$6:D1079)/$D$1860</f>
        <v>0.98068107668356919</v>
      </c>
      <c r="F1079" s="8" t="s">
        <v>2324</v>
      </c>
    </row>
    <row r="1080" spans="1:6" ht="15.75" x14ac:dyDescent="0.25">
      <c r="A1080" s="6" t="s">
        <v>1137</v>
      </c>
      <c r="B1080" s="6" t="s">
        <v>427</v>
      </c>
      <c r="C1080" s="7">
        <v>40000</v>
      </c>
      <c r="D1080" s="7">
        <v>840000</v>
      </c>
      <c r="E1080" s="9">
        <f>SUM($D$6:D1080)/$D$1860</f>
        <v>0.98075022581573157</v>
      </c>
      <c r="F1080" s="8" t="s">
        <v>2324</v>
      </c>
    </row>
    <row r="1081" spans="1:6" ht="15.75" x14ac:dyDescent="0.25">
      <c r="A1081" s="6" t="s">
        <v>2054</v>
      </c>
      <c r="B1081" s="6" t="s">
        <v>417</v>
      </c>
      <c r="C1081" s="7">
        <v>11200</v>
      </c>
      <c r="D1081" s="7">
        <v>840000</v>
      </c>
      <c r="E1081" s="9">
        <f>SUM($D$6:D1081)/$D$1860</f>
        <v>0.98081937494789395</v>
      </c>
      <c r="F1081" s="8" t="s">
        <v>2324</v>
      </c>
    </row>
    <row r="1082" spans="1:6" ht="15.75" x14ac:dyDescent="0.25">
      <c r="A1082" s="6" t="s">
        <v>546</v>
      </c>
      <c r="B1082" s="6" t="s">
        <v>1</v>
      </c>
      <c r="C1082" s="7">
        <v>167000</v>
      </c>
      <c r="D1082" s="7">
        <v>835000</v>
      </c>
      <c r="E1082" s="9">
        <f>SUM($D$6:D1082)/$D$1860</f>
        <v>0.98088811247807917</v>
      </c>
      <c r="F1082" s="8" t="s">
        <v>2324</v>
      </c>
    </row>
    <row r="1083" spans="1:6" ht="15.75" x14ac:dyDescent="0.25">
      <c r="A1083" s="6" t="s">
        <v>1048</v>
      </c>
      <c r="B1083" s="6" t="s">
        <v>5</v>
      </c>
      <c r="C1083" s="7">
        <v>83048</v>
      </c>
      <c r="D1083" s="7">
        <v>830480</v>
      </c>
      <c r="E1083" s="9">
        <f>SUM($D$6:D1083)/$D$1860</f>
        <v>0.98095647792007701</v>
      </c>
      <c r="F1083" s="8" t="s">
        <v>2324</v>
      </c>
    </row>
    <row r="1084" spans="1:6" ht="15.75" x14ac:dyDescent="0.25">
      <c r="A1084" s="6" t="s">
        <v>1301</v>
      </c>
      <c r="B1084" s="6" t="s">
        <v>550</v>
      </c>
      <c r="C1084" s="7">
        <v>20682</v>
      </c>
      <c r="D1084" s="7">
        <v>827280</v>
      </c>
      <c r="E1084" s="9">
        <f>SUM($D$6:D1084)/$D$1860</f>
        <v>0.98102457993680947</v>
      </c>
      <c r="F1084" s="8" t="s">
        <v>2324</v>
      </c>
    </row>
    <row r="1085" spans="1:6" ht="15.75" x14ac:dyDescent="0.25">
      <c r="A1085" s="6" t="s">
        <v>564</v>
      </c>
      <c r="B1085" s="6" t="s">
        <v>565</v>
      </c>
      <c r="C1085" s="7">
        <v>6500</v>
      </c>
      <c r="D1085" s="7">
        <v>819000</v>
      </c>
      <c r="E1085" s="9">
        <f>SUM($D$6:D1085)/$D$1860</f>
        <v>0.98109200034066779</v>
      </c>
      <c r="F1085" s="8" t="s">
        <v>2324</v>
      </c>
    </row>
    <row r="1086" spans="1:6" ht="15.75" x14ac:dyDescent="0.25">
      <c r="A1086" s="6" t="s">
        <v>58</v>
      </c>
      <c r="B1086" s="6" t="s">
        <v>20</v>
      </c>
      <c r="C1086" s="7">
        <v>409090</v>
      </c>
      <c r="D1086" s="7">
        <v>818181</v>
      </c>
      <c r="E1086" s="9">
        <f>SUM($D$6:D1086)/$D$1860</f>
        <v>0.9811593533241223</v>
      </c>
      <c r="F1086" s="8" t="s">
        <v>2324</v>
      </c>
    </row>
    <row r="1087" spans="1:6" ht="15.75" x14ac:dyDescent="0.25">
      <c r="A1087" s="6" t="s">
        <v>2064</v>
      </c>
      <c r="B1087" s="6" t="s">
        <v>20</v>
      </c>
      <c r="C1087" s="7">
        <v>409090</v>
      </c>
      <c r="D1087" s="7">
        <v>818181</v>
      </c>
      <c r="E1087" s="9">
        <f>SUM($D$6:D1087)/$D$1860</f>
        <v>0.98122670630757669</v>
      </c>
      <c r="F1087" s="8" t="s">
        <v>2324</v>
      </c>
    </row>
    <row r="1088" spans="1:6" ht="15.75" x14ac:dyDescent="0.25">
      <c r="A1088" s="6" t="s">
        <v>2216</v>
      </c>
      <c r="B1088" s="6" t="s">
        <v>25</v>
      </c>
      <c r="C1088" s="7">
        <v>40909</v>
      </c>
      <c r="D1088" s="7">
        <v>818181</v>
      </c>
      <c r="E1088" s="9">
        <f>SUM($D$6:D1088)/$D$1860</f>
        <v>0.9812940592910312</v>
      </c>
      <c r="F1088" s="8" t="s">
        <v>2324</v>
      </c>
    </row>
    <row r="1089" spans="1:6" ht="15.75" x14ac:dyDescent="0.25">
      <c r="A1089" s="6" t="s">
        <v>85</v>
      </c>
      <c r="B1089" s="6" t="s">
        <v>20</v>
      </c>
      <c r="C1089" s="7">
        <v>403000</v>
      </c>
      <c r="D1089" s="7">
        <v>818000</v>
      </c>
      <c r="E1089" s="9">
        <f>SUM($D$6:D1089)/$D$1860</f>
        <v>0.98136139737449402</v>
      </c>
      <c r="F1089" s="8" t="s">
        <v>2324</v>
      </c>
    </row>
    <row r="1090" spans="1:6" ht="15.75" x14ac:dyDescent="0.25">
      <c r="A1090" s="6" t="s">
        <v>580</v>
      </c>
      <c r="B1090" s="6" t="s">
        <v>9</v>
      </c>
      <c r="C1090" s="7">
        <v>135000</v>
      </c>
      <c r="D1090" s="7">
        <v>817500</v>
      </c>
      <c r="E1090" s="9">
        <f>SUM($D$6:D1090)/$D$1860</f>
        <v>0.98142869429775925</v>
      </c>
      <c r="F1090" s="8" t="s">
        <v>2324</v>
      </c>
    </row>
    <row r="1091" spans="1:6" ht="15.75" x14ac:dyDescent="0.25">
      <c r="A1091" s="6" t="s">
        <v>1311</v>
      </c>
      <c r="B1091" s="6" t="s">
        <v>146</v>
      </c>
      <c r="C1091" s="7">
        <v>13618</v>
      </c>
      <c r="D1091" s="7">
        <v>817090</v>
      </c>
      <c r="E1091" s="9">
        <f>SUM($D$6:D1091)/$D$1860</f>
        <v>0.98149595746966223</v>
      </c>
      <c r="F1091" s="8" t="s">
        <v>2324</v>
      </c>
    </row>
    <row r="1092" spans="1:6" ht="15.75" x14ac:dyDescent="0.25">
      <c r="A1092" s="6" t="s">
        <v>846</v>
      </c>
      <c r="B1092" s="6" t="s">
        <v>121</v>
      </c>
      <c r="C1092" s="7">
        <v>74000</v>
      </c>
      <c r="D1092" s="7">
        <v>814000</v>
      </c>
      <c r="E1092" s="9">
        <f>SUM($D$6:D1092)/$D$1860</f>
        <v>0.98156296627154349</v>
      </c>
      <c r="F1092" s="8" t="s">
        <v>2324</v>
      </c>
    </row>
    <row r="1093" spans="1:6" ht="15.75" x14ac:dyDescent="0.25">
      <c r="A1093" s="6" t="s">
        <v>762</v>
      </c>
      <c r="B1093" s="6" t="s">
        <v>763</v>
      </c>
      <c r="C1093" s="7">
        <v>186500</v>
      </c>
      <c r="D1093" s="7">
        <v>811800</v>
      </c>
      <c r="E1093" s="9">
        <f>SUM($D$6:D1093)/$D$1860</f>
        <v>0.98162979396855465</v>
      </c>
      <c r="F1093" s="8" t="s">
        <v>2324</v>
      </c>
    </row>
    <row r="1094" spans="1:6" ht="15.75" x14ac:dyDescent="0.25">
      <c r="A1094" s="6" t="s">
        <v>910</v>
      </c>
      <c r="B1094" s="6" t="s">
        <v>229</v>
      </c>
      <c r="C1094" s="7">
        <v>8364</v>
      </c>
      <c r="D1094" s="7">
        <v>810980</v>
      </c>
      <c r="E1094" s="9">
        <f>SUM($D$6:D1094)/$D$1860</f>
        <v>0.98169655416284163</v>
      </c>
      <c r="F1094" s="8" t="s">
        <v>2324</v>
      </c>
    </row>
    <row r="1095" spans="1:6" ht="15.75" x14ac:dyDescent="0.25">
      <c r="A1095" s="6" t="s">
        <v>384</v>
      </c>
      <c r="B1095" s="6" t="s">
        <v>3</v>
      </c>
      <c r="C1095" s="7">
        <v>270000</v>
      </c>
      <c r="D1095" s="7">
        <v>810000</v>
      </c>
      <c r="E1095" s="9">
        <f>SUM($D$6:D1095)/$D$1860</f>
        <v>0.981763233683141</v>
      </c>
      <c r="F1095" s="8" t="s">
        <v>2324</v>
      </c>
    </row>
    <row r="1096" spans="1:6" ht="15.75" x14ac:dyDescent="0.25">
      <c r="A1096" s="6" t="s">
        <v>2019</v>
      </c>
      <c r="B1096" s="6" t="s">
        <v>112</v>
      </c>
      <c r="C1096" s="7">
        <v>26965</v>
      </c>
      <c r="D1096" s="7">
        <v>808950</v>
      </c>
      <c r="E1096" s="9">
        <f>SUM($D$6:D1096)/$D$1860</f>
        <v>0.98182982676702524</v>
      </c>
      <c r="F1096" s="8" t="s">
        <v>2324</v>
      </c>
    </row>
    <row r="1097" spans="1:6" ht="15.75" x14ac:dyDescent="0.25">
      <c r="A1097" s="6" t="s">
        <v>1769</v>
      </c>
      <c r="B1097" s="6" t="s">
        <v>133</v>
      </c>
      <c r="C1097" s="7">
        <v>28875</v>
      </c>
      <c r="D1097" s="7">
        <v>808500</v>
      </c>
      <c r="E1097" s="9">
        <f>SUM($D$6:D1097)/$D$1860</f>
        <v>0.98189638280673153</v>
      </c>
      <c r="F1097" s="8" t="s">
        <v>2324</v>
      </c>
    </row>
    <row r="1098" spans="1:6" ht="15.75" x14ac:dyDescent="0.25">
      <c r="A1098" s="6" t="s">
        <v>1573</v>
      </c>
      <c r="B1098" s="6" t="s">
        <v>314</v>
      </c>
      <c r="C1098" s="7">
        <v>94400</v>
      </c>
      <c r="D1098" s="7">
        <v>806544</v>
      </c>
      <c r="E1098" s="9">
        <f>SUM($D$6:D1098)/$D$1860</f>
        <v>0.98196277782774444</v>
      </c>
      <c r="F1098" s="8" t="s">
        <v>2324</v>
      </c>
    </row>
    <row r="1099" spans="1:6" ht="15.75" x14ac:dyDescent="0.25">
      <c r="A1099" s="6" t="s">
        <v>975</v>
      </c>
      <c r="B1099" s="6" t="s">
        <v>164</v>
      </c>
      <c r="C1099" s="7">
        <v>18364</v>
      </c>
      <c r="D1099" s="7">
        <v>805552</v>
      </c>
      <c r="E1099" s="9">
        <f>SUM($D$6:D1099)/$D$1860</f>
        <v>0.98202909118692494</v>
      </c>
      <c r="F1099" s="8" t="s">
        <v>2324</v>
      </c>
    </row>
    <row r="1100" spans="1:6" ht="15.75" x14ac:dyDescent="0.25">
      <c r="A1100" s="6" t="s">
        <v>1919</v>
      </c>
      <c r="B1100" s="6" t="s">
        <v>1878</v>
      </c>
      <c r="C1100" s="7">
        <v>161</v>
      </c>
      <c r="D1100" s="7">
        <v>805000</v>
      </c>
      <c r="E1100" s="9">
        <f>SUM($D$6:D1100)/$D$1860</f>
        <v>0.98209535910524726</v>
      </c>
      <c r="F1100" s="8" t="s">
        <v>2324</v>
      </c>
    </row>
    <row r="1101" spans="1:6" ht="15.75" x14ac:dyDescent="0.25">
      <c r="A1101" s="6" t="s">
        <v>1790</v>
      </c>
      <c r="B1101" s="6" t="s">
        <v>114</v>
      </c>
      <c r="C1101" s="7">
        <v>51300</v>
      </c>
      <c r="D1101" s="7">
        <v>802250</v>
      </c>
      <c r="E1101" s="9">
        <f>SUM($D$6:D1101)/$D$1860</f>
        <v>0.98216140064248203</v>
      </c>
      <c r="F1101" s="8" t="s">
        <v>2324</v>
      </c>
    </row>
    <row r="1102" spans="1:6" ht="15.75" x14ac:dyDescent="0.25">
      <c r="A1102" s="6" t="s">
        <v>11</v>
      </c>
      <c r="B1102" s="6" t="s">
        <v>12</v>
      </c>
      <c r="C1102" s="7">
        <v>800000</v>
      </c>
      <c r="D1102" s="7">
        <v>800000</v>
      </c>
      <c r="E1102" s="9">
        <f>SUM($D$6:D1102)/$D$1860</f>
        <v>0.98222725695882718</v>
      </c>
      <c r="F1102" s="8" t="s">
        <v>2324</v>
      </c>
    </row>
    <row r="1103" spans="1:6" ht="15.75" x14ac:dyDescent="0.25">
      <c r="A1103" s="6" t="s">
        <v>41</v>
      </c>
      <c r="B1103" s="6" t="s">
        <v>25</v>
      </c>
      <c r="C1103" s="7">
        <v>40000</v>
      </c>
      <c r="D1103" s="7">
        <v>800000</v>
      </c>
      <c r="E1103" s="9">
        <f>SUM($D$6:D1103)/$D$1860</f>
        <v>0.98229311327517232</v>
      </c>
      <c r="F1103" s="8" t="s">
        <v>2324</v>
      </c>
    </row>
    <row r="1104" spans="1:6" ht="15.75" x14ac:dyDescent="0.25">
      <c r="A1104" s="6" t="s">
        <v>751</v>
      </c>
      <c r="B1104" s="6" t="s">
        <v>20</v>
      </c>
      <c r="C1104" s="7">
        <v>400000</v>
      </c>
      <c r="D1104" s="7">
        <v>800000</v>
      </c>
      <c r="E1104" s="9">
        <f>SUM($D$6:D1104)/$D$1860</f>
        <v>0.98235896959151736</v>
      </c>
      <c r="F1104" s="8" t="s">
        <v>2324</v>
      </c>
    </row>
    <row r="1105" spans="1:6" ht="15.75" x14ac:dyDescent="0.25">
      <c r="A1105" s="6" t="s">
        <v>1809</v>
      </c>
      <c r="B1105" s="6" t="s">
        <v>1810</v>
      </c>
      <c r="C1105" s="7">
        <v>4166</v>
      </c>
      <c r="D1105" s="7">
        <v>800000</v>
      </c>
      <c r="E1105" s="9">
        <f>SUM($D$6:D1105)/$D$1860</f>
        <v>0.98242482590786251</v>
      </c>
      <c r="F1105" s="8" t="s">
        <v>2324</v>
      </c>
    </row>
    <row r="1106" spans="1:6" ht="15.75" x14ac:dyDescent="0.25">
      <c r="A1106" s="6" t="s">
        <v>1874</v>
      </c>
      <c r="B1106" s="6" t="s">
        <v>20</v>
      </c>
      <c r="C1106" s="7">
        <v>400000</v>
      </c>
      <c r="D1106" s="7">
        <v>800000</v>
      </c>
      <c r="E1106" s="9">
        <f>SUM($D$6:D1106)/$D$1860</f>
        <v>0.98249068222420766</v>
      </c>
      <c r="F1106" s="8" t="s">
        <v>2324</v>
      </c>
    </row>
    <row r="1107" spans="1:6" ht="15.75" x14ac:dyDescent="0.25">
      <c r="A1107" s="6" t="s">
        <v>1905</v>
      </c>
      <c r="B1107" s="6" t="s">
        <v>12</v>
      </c>
      <c r="C1107" s="7">
        <v>795455</v>
      </c>
      <c r="D1107" s="7">
        <v>795455</v>
      </c>
      <c r="E1107" s="9">
        <f>SUM($D$6:D1107)/$D$1860</f>
        <v>0.98255616439435556</v>
      </c>
      <c r="F1107" s="8" t="s">
        <v>2324</v>
      </c>
    </row>
    <row r="1108" spans="1:6" ht="15.75" x14ac:dyDescent="0.25">
      <c r="A1108" s="6" t="s">
        <v>147</v>
      </c>
      <c r="B1108" s="6" t="s">
        <v>135</v>
      </c>
      <c r="C1108" s="7">
        <v>18636</v>
      </c>
      <c r="D1108" s="7">
        <v>794353</v>
      </c>
      <c r="E1108" s="9">
        <f>SUM($D$6:D1108)/$D$1860</f>
        <v>0.98262155584742761</v>
      </c>
      <c r="F1108" s="8" t="s">
        <v>2324</v>
      </c>
    </row>
    <row r="1109" spans="1:6" ht="15.75" x14ac:dyDescent="0.25">
      <c r="A1109" s="6" t="s">
        <v>2117</v>
      </c>
      <c r="B1109" s="6" t="s">
        <v>550</v>
      </c>
      <c r="C1109" s="7">
        <v>19550</v>
      </c>
      <c r="D1109" s="7">
        <v>782000</v>
      </c>
      <c r="E1109" s="9">
        <f>SUM($D$6:D1109)/$D$1860</f>
        <v>0.98268593039665497</v>
      </c>
      <c r="F1109" s="8" t="s">
        <v>2324</v>
      </c>
    </row>
    <row r="1110" spans="1:6" ht="15.75" x14ac:dyDescent="0.25">
      <c r="A1110" s="6" t="s">
        <v>2119</v>
      </c>
      <c r="B1110" s="6" t="s">
        <v>550</v>
      </c>
      <c r="C1110" s="7">
        <v>19550</v>
      </c>
      <c r="D1110" s="7">
        <v>782000</v>
      </c>
      <c r="E1110" s="9">
        <f>SUM($D$6:D1110)/$D$1860</f>
        <v>0.98275030494588234</v>
      </c>
      <c r="F1110" s="8" t="s">
        <v>2324</v>
      </c>
    </row>
    <row r="1111" spans="1:6" ht="15.75" x14ac:dyDescent="0.25">
      <c r="A1111" s="6" t="s">
        <v>940</v>
      </c>
      <c r="B1111" s="6" t="s">
        <v>314</v>
      </c>
      <c r="C1111" s="7">
        <v>60000</v>
      </c>
      <c r="D1111" s="7">
        <v>780000</v>
      </c>
      <c r="E1111" s="9">
        <f>SUM($D$6:D1111)/$D$1860</f>
        <v>0.98281451485431881</v>
      </c>
      <c r="F1111" s="8" t="s">
        <v>2324</v>
      </c>
    </row>
    <row r="1112" spans="1:6" ht="15.75" x14ac:dyDescent="0.25">
      <c r="A1112" s="6" t="s">
        <v>1611</v>
      </c>
      <c r="B1112" s="6" t="s">
        <v>5</v>
      </c>
      <c r="C1112" s="7">
        <v>78000</v>
      </c>
      <c r="D1112" s="7">
        <v>780000</v>
      </c>
      <c r="E1112" s="9">
        <f>SUM($D$6:D1112)/$D$1860</f>
        <v>0.9828787247627554</v>
      </c>
      <c r="F1112" s="8" t="s">
        <v>2324</v>
      </c>
    </row>
    <row r="1113" spans="1:6" ht="15.75" x14ac:dyDescent="0.25">
      <c r="A1113" s="6" t="s">
        <v>2160</v>
      </c>
      <c r="B1113" s="6" t="s">
        <v>314</v>
      </c>
      <c r="C1113" s="7">
        <v>60000</v>
      </c>
      <c r="D1113" s="7">
        <v>780000</v>
      </c>
      <c r="E1113" s="9">
        <f>SUM($D$6:D1113)/$D$1860</f>
        <v>0.98294293467119187</v>
      </c>
      <c r="F1113" s="8" t="s">
        <v>2324</v>
      </c>
    </row>
    <row r="1114" spans="1:6" ht="15.75" x14ac:dyDescent="0.25">
      <c r="A1114" s="6" t="s">
        <v>1772</v>
      </c>
      <c r="B1114" s="6" t="s">
        <v>192</v>
      </c>
      <c r="C1114" s="7">
        <v>30250</v>
      </c>
      <c r="D1114" s="7">
        <v>777100</v>
      </c>
      <c r="E1114" s="9">
        <f>SUM($D$6:D1114)/$D$1860</f>
        <v>0.98300690585048156</v>
      </c>
      <c r="F1114" s="8" t="s">
        <v>2324</v>
      </c>
    </row>
    <row r="1115" spans="1:6" ht="15.75" x14ac:dyDescent="0.25">
      <c r="A1115" s="6" t="s">
        <v>313</v>
      </c>
      <c r="B1115" s="6" t="s">
        <v>314</v>
      </c>
      <c r="C1115" s="7">
        <v>76700</v>
      </c>
      <c r="D1115" s="7">
        <v>773600</v>
      </c>
      <c r="E1115" s="9">
        <f>SUM($D$6:D1115)/$D$1860</f>
        <v>0.98307058890838728</v>
      </c>
      <c r="F1115" s="8" t="s">
        <v>2324</v>
      </c>
    </row>
    <row r="1116" spans="1:6" ht="15.75" x14ac:dyDescent="0.25">
      <c r="A1116" s="6" t="s">
        <v>1767</v>
      </c>
      <c r="B1116" s="6" t="s">
        <v>297</v>
      </c>
      <c r="C1116" s="7">
        <v>14450</v>
      </c>
      <c r="D1116" s="7">
        <v>772150</v>
      </c>
      <c r="E1116" s="9">
        <f>SUM($D$6:D1116)/$D$1860</f>
        <v>0.98313415260171966</v>
      </c>
      <c r="F1116" s="8" t="s">
        <v>2324</v>
      </c>
    </row>
    <row r="1117" spans="1:6" ht="15.75" x14ac:dyDescent="0.25">
      <c r="A1117" s="6" t="s">
        <v>71</v>
      </c>
      <c r="B1117" s="6" t="s">
        <v>1</v>
      </c>
      <c r="C1117" s="7">
        <v>141000</v>
      </c>
      <c r="D1117" s="7">
        <v>762000</v>
      </c>
      <c r="E1117" s="9">
        <f>SUM($D$6:D1117)/$D$1860</f>
        <v>0.98319688074303835</v>
      </c>
      <c r="F1117" s="8" t="s">
        <v>2324</v>
      </c>
    </row>
    <row r="1118" spans="1:6" ht="15.75" x14ac:dyDescent="0.25">
      <c r="A1118" s="6" t="s">
        <v>1766</v>
      </c>
      <c r="B1118" s="6" t="s">
        <v>656</v>
      </c>
      <c r="C1118" s="7">
        <v>7020</v>
      </c>
      <c r="D1118" s="7">
        <v>758160</v>
      </c>
      <c r="E1118" s="9">
        <f>SUM($D$6:D1118)/$D$1860</f>
        <v>0.98325929277403867</v>
      </c>
      <c r="F1118" s="8" t="s">
        <v>2324</v>
      </c>
    </row>
    <row r="1119" spans="1:6" ht="15.75" x14ac:dyDescent="0.25">
      <c r="A1119" s="6" t="s">
        <v>1910</v>
      </c>
      <c r="B1119" s="6" t="s">
        <v>20</v>
      </c>
      <c r="C1119" s="7">
        <v>377273</v>
      </c>
      <c r="D1119" s="7">
        <v>754546</v>
      </c>
      <c r="E1119" s="9">
        <f>SUM($D$6:D1119)/$D$1860</f>
        <v>0.98332140729912987</v>
      </c>
      <c r="F1119" s="8" t="s">
        <v>2324</v>
      </c>
    </row>
    <row r="1120" spans="1:6" ht="15.75" x14ac:dyDescent="0.25">
      <c r="A1120" s="6" t="s">
        <v>709</v>
      </c>
      <c r="B1120" s="6" t="s">
        <v>710</v>
      </c>
      <c r="C1120" s="7">
        <v>264</v>
      </c>
      <c r="D1120" s="7">
        <v>754514</v>
      </c>
      <c r="E1120" s="9">
        <f>SUM($D$6:D1120)/$D$1860</f>
        <v>0.98338351918996836</v>
      </c>
      <c r="F1120" s="8" t="s">
        <v>2324</v>
      </c>
    </row>
    <row r="1121" spans="1:6" ht="15.75" x14ac:dyDescent="0.25">
      <c r="A1121" s="6" t="s">
        <v>1251</v>
      </c>
      <c r="B1121" s="6" t="s">
        <v>90</v>
      </c>
      <c r="C1121" s="7">
        <v>50000</v>
      </c>
      <c r="D1121" s="7">
        <v>750000</v>
      </c>
      <c r="E1121" s="9">
        <f>SUM($D$6:D1121)/$D$1860</f>
        <v>0.98344525948654193</v>
      </c>
      <c r="F1121" s="8" t="s">
        <v>2324</v>
      </c>
    </row>
    <row r="1122" spans="1:6" ht="15.75" x14ac:dyDescent="0.25">
      <c r="A1122" s="6" t="s">
        <v>1782</v>
      </c>
      <c r="B1122" s="6" t="s">
        <v>112</v>
      </c>
      <c r="C1122" s="7">
        <v>25000</v>
      </c>
      <c r="D1122" s="7">
        <v>750000</v>
      </c>
      <c r="E1122" s="9">
        <f>SUM($D$6:D1122)/$D$1860</f>
        <v>0.98350699978311551</v>
      </c>
      <c r="F1122" s="8" t="s">
        <v>2324</v>
      </c>
    </row>
    <row r="1123" spans="1:6" ht="15.75" x14ac:dyDescent="0.25">
      <c r="A1123" s="6" t="s">
        <v>2221</v>
      </c>
      <c r="B1123" s="6" t="s">
        <v>3</v>
      </c>
      <c r="C1123" s="7">
        <v>250000</v>
      </c>
      <c r="D1123" s="7">
        <v>750000</v>
      </c>
      <c r="E1123" s="9">
        <f>SUM($D$6:D1123)/$D$1860</f>
        <v>0.98356874007968897</v>
      </c>
      <c r="F1123" s="8" t="s">
        <v>2324</v>
      </c>
    </row>
    <row r="1124" spans="1:6" ht="15.75" x14ac:dyDescent="0.25">
      <c r="A1124" s="6" t="s">
        <v>171</v>
      </c>
      <c r="B1124" s="6" t="s">
        <v>9</v>
      </c>
      <c r="C1124" s="7">
        <v>124792</v>
      </c>
      <c r="D1124" s="7">
        <v>748752</v>
      </c>
      <c r="E1124" s="9">
        <f>SUM($D$6:D1124)/$D$1860</f>
        <v>0.98363037764040906</v>
      </c>
      <c r="F1124" s="8" t="s">
        <v>2324</v>
      </c>
    </row>
    <row r="1125" spans="1:6" ht="15.75" x14ac:dyDescent="0.25">
      <c r="A1125" s="6" t="s">
        <v>2164</v>
      </c>
      <c r="B1125" s="6" t="s">
        <v>18</v>
      </c>
      <c r="C1125" s="7">
        <v>76500</v>
      </c>
      <c r="D1125" s="7">
        <v>748000</v>
      </c>
      <c r="E1125" s="9">
        <f>SUM($D$6:D1125)/$D$1860</f>
        <v>0.98369195329619175</v>
      </c>
      <c r="F1125" s="8" t="s">
        <v>2324</v>
      </c>
    </row>
    <row r="1126" spans="1:6" ht="15.75" x14ac:dyDescent="0.25">
      <c r="A1126" s="6" t="s">
        <v>570</v>
      </c>
      <c r="B1126" s="6" t="s">
        <v>278</v>
      </c>
      <c r="C1126" s="7">
        <v>14075</v>
      </c>
      <c r="D1126" s="7">
        <v>746133</v>
      </c>
      <c r="E1126" s="9">
        <f>SUM($D$6:D1126)/$D$1860</f>
        <v>0.98375337525979623</v>
      </c>
      <c r="F1126" s="8" t="s">
        <v>2324</v>
      </c>
    </row>
    <row r="1127" spans="1:6" ht="15.75" x14ac:dyDescent="0.25">
      <c r="A1127" s="6" t="s">
        <v>1703</v>
      </c>
      <c r="B1127" s="6" t="s">
        <v>90</v>
      </c>
      <c r="C1127" s="7">
        <v>49000</v>
      </c>
      <c r="D1127" s="7">
        <v>746000</v>
      </c>
      <c r="E1127" s="9">
        <f>SUM($D$6:D1127)/$D$1860</f>
        <v>0.98381478627478802</v>
      </c>
      <c r="F1127" s="8" t="s">
        <v>2324</v>
      </c>
    </row>
    <row r="1128" spans="1:6" ht="15.75" x14ac:dyDescent="0.25">
      <c r="A1128" s="6" t="s">
        <v>814</v>
      </c>
      <c r="B1128" s="6" t="s">
        <v>469</v>
      </c>
      <c r="C1128" s="7">
        <v>5500</v>
      </c>
      <c r="D1128" s="7">
        <v>741733</v>
      </c>
      <c r="E1128" s="9">
        <f>SUM($D$6:D1128)/$D$1860</f>
        <v>0.98387584602865252</v>
      </c>
      <c r="F1128" s="8" t="s">
        <v>2324</v>
      </c>
    </row>
    <row r="1129" spans="1:6" ht="15.75" x14ac:dyDescent="0.25">
      <c r="A1129" s="6" t="s">
        <v>989</v>
      </c>
      <c r="B1129" s="6" t="s">
        <v>990</v>
      </c>
      <c r="C1129" s="7">
        <v>19545</v>
      </c>
      <c r="D1129" s="7">
        <v>736846</v>
      </c>
      <c r="E1129" s="9">
        <f>SUM($D$6:D1129)/$D$1860</f>
        <v>0.98393650348274453</v>
      </c>
      <c r="F1129" s="8" t="s">
        <v>2324</v>
      </c>
    </row>
    <row r="1130" spans="1:6" ht="15.75" x14ac:dyDescent="0.25">
      <c r="A1130" s="6" t="s">
        <v>476</v>
      </c>
      <c r="B1130" s="6" t="s">
        <v>100</v>
      </c>
      <c r="C1130" s="7">
        <v>9146</v>
      </c>
      <c r="D1130" s="7">
        <v>731680</v>
      </c>
      <c r="E1130" s="9">
        <f>SUM($D$6:D1130)/$D$1860</f>
        <v>0.98399673566967383</v>
      </c>
      <c r="F1130" s="8" t="s">
        <v>2324</v>
      </c>
    </row>
    <row r="1131" spans="1:6" ht="15.75" x14ac:dyDescent="0.25">
      <c r="A1131" s="6" t="s">
        <v>2165</v>
      </c>
      <c r="B1131" s="6" t="s">
        <v>5</v>
      </c>
      <c r="C1131" s="7">
        <v>68500</v>
      </c>
      <c r="D1131" s="7">
        <v>727500</v>
      </c>
      <c r="E1131" s="9">
        <f>SUM($D$6:D1131)/$D$1860</f>
        <v>0.98405662375735015</v>
      </c>
      <c r="F1131" s="8" t="s">
        <v>2324</v>
      </c>
    </row>
    <row r="1132" spans="1:6" ht="15.75" x14ac:dyDescent="0.25">
      <c r="A1132" s="6" t="s">
        <v>53</v>
      </c>
      <c r="B1132" s="6" t="s">
        <v>1</v>
      </c>
      <c r="C1132" s="7">
        <v>145455</v>
      </c>
      <c r="D1132" s="7">
        <v>727275</v>
      </c>
      <c r="E1132" s="9">
        <f>SUM($D$6:D1132)/$D$1860</f>
        <v>0.98411649332293749</v>
      </c>
      <c r="F1132" s="8" t="s">
        <v>2324</v>
      </c>
    </row>
    <row r="1133" spans="1:6" ht="15.75" x14ac:dyDescent="0.25">
      <c r="A1133" s="6" t="s">
        <v>1154</v>
      </c>
      <c r="B1133" s="6" t="s">
        <v>340</v>
      </c>
      <c r="C1133" s="7">
        <v>37190</v>
      </c>
      <c r="D1133" s="7">
        <v>724450</v>
      </c>
      <c r="E1133" s="9">
        <f>SUM($D$6:D1133)/$D$1860</f>
        <v>0.98417613033340778</v>
      </c>
      <c r="F1133" s="8" t="s">
        <v>2324</v>
      </c>
    </row>
    <row r="1134" spans="1:6" ht="15.75" x14ac:dyDescent="0.25">
      <c r="A1134" s="6" t="s">
        <v>148</v>
      </c>
      <c r="B1134" s="6" t="s">
        <v>3</v>
      </c>
      <c r="C1134" s="7">
        <v>220500</v>
      </c>
      <c r="D1134" s="7">
        <v>721000</v>
      </c>
      <c r="E1134" s="9">
        <f>SUM($D$6:D1134)/$D$1860</f>
        <v>0.98423548333851385</v>
      </c>
      <c r="F1134" s="8" t="s">
        <v>2324</v>
      </c>
    </row>
    <row r="1135" spans="1:6" ht="15.75" x14ac:dyDescent="0.25">
      <c r="A1135" s="6" t="s">
        <v>559</v>
      </c>
      <c r="B1135" s="6" t="s">
        <v>82</v>
      </c>
      <c r="C1135" s="7">
        <v>90000</v>
      </c>
      <c r="D1135" s="7">
        <v>720000</v>
      </c>
      <c r="E1135" s="9">
        <f>SUM($D$6:D1135)/$D$1860</f>
        <v>0.98429475402322442</v>
      </c>
      <c r="F1135" s="8" t="s">
        <v>2324</v>
      </c>
    </row>
    <row r="1136" spans="1:6" ht="15.75" x14ac:dyDescent="0.25">
      <c r="A1136" s="6" t="s">
        <v>269</v>
      </c>
      <c r="B1136" s="6" t="s">
        <v>270</v>
      </c>
      <c r="C1136" s="7">
        <v>297366</v>
      </c>
      <c r="D1136" s="7">
        <v>713678</v>
      </c>
      <c r="E1136" s="9">
        <f>SUM($D$6:D1136)/$D$1860</f>
        <v>0.98435350427839519</v>
      </c>
      <c r="F1136" s="8" t="s">
        <v>2324</v>
      </c>
    </row>
    <row r="1137" spans="1:6" ht="15.75" x14ac:dyDescent="0.25">
      <c r="A1137" s="6" t="s">
        <v>1522</v>
      </c>
      <c r="B1137" s="6" t="s">
        <v>1523</v>
      </c>
      <c r="C1137" s="7">
        <v>339600</v>
      </c>
      <c r="D1137" s="7">
        <v>712800</v>
      </c>
      <c r="E1137" s="9">
        <f>SUM($D$6:D1137)/$D$1860</f>
        <v>0.98441218225625859</v>
      </c>
      <c r="F1137" s="8" t="s">
        <v>2324</v>
      </c>
    </row>
    <row r="1138" spans="1:6" ht="15.75" x14ac:dyDescent="0.25">
      <c r="A1138" s="6" t="s">
        <v>155</v>
      </c>
      <c r="B1138" s="6" t="s">
        <v>12</v>
      </c>
      <c r="C1138" s="7">
        <v>711000</v>
      </c>
      <c r="D1138" s="7">
        <v>711000</v>
      </c>
      <c r="E1138" s="9">
        <f>SUM($D$6:D1138)/$D$1860</f>
        <v>0.98447071205741032</v>
      </c>
      <c r="F1138" s="8" t="s">
        <v>2324</v>
      </c>
    </row>
    <row r="1139" spans="1:6" ht="15.75" x14ac:dyDescent="0.25">
      <c r="A1139" s="6" t="s">
        <v>928</v>
      </c>
      <c r="B1139" s="6" t="s">
        <v>158</v>
      </c>
      <c r="C1139" s="7">
        <v>20300</v>
      </c>
      <c r="D1139" s="7">
        <v>710500</v>
      </c>
      <c r="E1139" s="9">
        <f>SUM($D$6:D1139)/$D$1860</f>
        <v>0.98452920069836436</v>
      </c>
      <c r="F1139" s="8" t="s">
        <v>2324</v>
      </c>
    </row>
    <row r="1140" spans="1:6" ht="15.75" x14ac:dyDescent="0.25">
      <c r="A1140" s="6" t="s">
        <v>343</v>
      </c>
      <c r="B1140" s="6" t="s">
        <v>18</v>
      </c>
      <c r="C1140" s="7">
        <v>78000</v>
      </c>
      <c r="D1140" s="7">
        <v>706000</v>
      </c>
      <c r="E1140" s="9">
        <f>SUM($D$6:D1140)/$D$1860</f>
        <v>0.98458731889753892</v>
      </c>
      <c r="F1140" s="8" t="s">
        <v>2324</v>
      </c>
    </row>
    <row r="1141" spans="1:6" ht="15.75" x14ac:dyDescent="0.25">
      <c r="A1141" s="6" t="s">
        <v>238</v>
      </c>
      <c r="B1141" s="6" t="s">
        <v>239</v>
      </c>
      <c r="C1141" s="7">
        <v>381333</v>
      </c>
      <c r="D1141" s="7">
        <v>705650</v>
      </c>
      <c r="E1141" s="9">
        <f>SUM($D$6:D1141)/$D$1860</f>
        <v>0.98464540828457514</v>
      </c>
      <c r="F1141" s="8" t="s">
        <v>2324</v>
      </c>
    </row>
    <row r="1142" spans="1:6" ht="15.75" x14ac:dyDescent="0.25">
      <c r="A1142" s="6" t="s">
        <v>805</v>
      </c>
      <c r="B1142" s="6" t="s">
        <v>786</v>
      </c>
      <c r="C1142" s="7">
        <v>1400</v>
      </c>
      <c r="D1142" s="7">
        <v>700000</v>
      </c>
      <c r="E1142" s="9">
        <f>SUM($D$6:D1142)/$D$1860</f>
        <v>0.98470303256137715</v>
      </c>
      <c r="F1142" s="8" t="s">
        <v>2324</v>
      </c>
    </row>
    <row r="1143" spans="1:6" ht="15.75" x14ac:dyDescent="0.25">
      <c r="A1143" s="6" t="s">
        <v>1249</v>
      </c>
      <c r="B1143" s="6" t="s">
        <v>25</v>
      </c>
      <c r="C1143" s="7">
        <v>35000</v>
      </c>
      <c r="D1143" s="7">
        <v>700000</v>
      </c>
      <c r="E1143" s="9">
        <f>SUM($D$6:D1143)/$D$1860</f>
        <v>0.98476065683817904</v>
      </c>
      <c r="F1143" s="8" t="s">
        <v>2324</v>
      </c>
    </row>
    <row r="1144" spans="1:6" ht="15.75" x14ac:dyDescent="0.25">
      <c r="A1144" s="6" t="s">
        <v>1675</v>
      </c>
      <c r="B1144" s="6" t="s">
        <v>25</v>
      </c>
      <c r="C1144" s="7">
        <v>40000</v>
      </c>
      <c r="D1144" s="7">
        <v>700000</v>
      </c>
      <c r="E1144" s="9">
        <f>SUM($D$6:D1144)/$D$1860</f>
        <v>0.98481828111498104</v>
      </c>
      <c r="F1144" s="8" t="s">
        <v>2324</v>
      </c>
    </row>
    <row r="1145" spans="1:6" ht="15.75" x14ac:dyDescent="0.25">
      <c r="A1145" s="6" t="s">
        <v>392</v>
      </c>
      <c r="B1145" s="6" t="s">
        <v>162</v>
      </c>
      <c r="C1145" s="7">
        <v>22500</v>
      </c>
      <c r="D1145" s="7">
        <v>697500</v>
      </c>
      <c r="E1145" s="9">
        <f>SUM($D$6:D1145)/$D$1860</f>
        <v>0.98487569959079446</v>
      </c>
      <c r="F1145" s="8" t="s">
        <v>2324</v>
      </c>
    </row>
    <row r="1146" spans="1:6" ht="15.75" x14ac:dyDescent="0.25">
      <c r="A1146" s="6" t="s">
        <v>1303</v>
      </c>
      <c r="B1146" s="6" t="s">
        <v>100</v>
      </c>
      <c r="C1146" s="7">
        <v>7271</v>
      </c>
      <c r="D1146" s="7">
        <v>692704</v>
      </c>
      <c r="E1146" s="9">
        <f>SUM($D$6:D1146)/$D$1860</f>
        <v>0.98493272325799142</v>
      </c>
      <c r="F1146" s="8" t="s">
        <v>2324</v>
      </c>
    </row>
    <row r="1147" spans="1:6" ht="15.75" x14ac:dyDescent="0.25">
      <c r="A1147" s="6" t="s">
        <v>600</v>
      </c>
      <c r="B1147" s="6" t="s">
        <v>82</v>
      </c>
      <c r="C1147" s="7">
        <v>86279</v>
      </c>
      <c r="D1147" s="7">
        <v>690232</v>
      </c>
      <c r="E1147" s="9">
        <f>SUM($D$6:D1147)/$D$1860</f>
        <v>0.98498954342917078</v>
      </c>
      <c r="F1147" s="8" t="s">
        <v>2324</v>
      </c>
    </row>
    <row r="1148" spans="1:6" ht="15.75" x14ac:dyDescent="0.25">
      <c r="A1148" s="6" t="s">
        <v>456</v>
      </c>
      <c r="B1148" s="6" t="s">
        <v>457</v>
      </c>
      <c r="C1148" s="7">
        <v>22273</v>
      </c>
      <c r="D1148" s="7">
        <v>689201</v>
      </c>
      <c r="E1148" s="9">
        <f>SUM($D$6:D1148)/$D$1860</f>
        <v>0.98504627872802253</v>
      </c>
      <c r="F1148" s="8" t="s">
        <v>2324</v>
      </c>
    </row>
    <row r="1149" spans="1:6" ht="15.75" x14ac:dyDescent="0.25">
      <c r="A1149" s="6" t="s">
        <v>250</v>
      </c>
      <c r="B1149" s="6" t="s">
        <v>251</v>
      </c>
      <c r="C1149" s="7">
        <v>18636</v>
      </c>
      <c r="D1149" s="7">
        <v>687772</v>
      </c>
      <c r="E1149" s="9">
        <f>SUM($D$6:D1149)/$D$1860</f>
        <v>0.9851028963910291</v>
      </c>
      <c r="F1149" s="8" t="s">
        <v>2324</v>
      </c>
    </row>
    <row r="1150" spans="1:6" ht="15.75" x14ac:dyDescent="0.25">
      <c r="A1150" s="6" t="s">
        <v>2078</v>
      </c>
      <c r="B1150" s="6" t="s">
        <v>9</v>
      </c>
      <c r="C1150" s="7">
        <v>90000</v>
      </c>
      <c r="D1150" s="7">
        <v>685272</v>
      </c>
      <c r="E1150" s="9">
        <f>SUM($D$6:D1150)/$D$1860</f>
        <v>0.98515930825304721</v>
      </c>
      <c r="F1150" s="8" t="s">
        <v>2324</v>
      </c>
    </row>
    <row r="1151" spans="1:6" ht="15.75" x14ac:dyDescent="0.25">
      <c r="A1151" s="6" t="s">
        <v>295</v>
      </c>
      <c r="B1151" s="6" t="s">
        <v>123</v>
      </c>
      <c r="C1151" s="7">
        <v>96500</v>
      </c>
      <c r="D1151" s="7">
        <v>682500</v>
      </c>
      <c r="E1151" s="9">
        <f>SUM($D$6:D1151)/$D$1860</f>
        <v>0.98521549192292912</v>
      </c>
      <c r="F1151" s="8" t="s">
        <v>2324</v>
      </c>
    </row>
    <row r="1152" spans="1:6" ht="15.75" x14ac:dyDescent="0.25">
      <c r="A1152" s="6" t="s">
        <v>2093</v>
      </c>
      <c r="B1152" s="6" t="s">
        <v>881</v>
      </c>
      <c r="C1152" s="7">
        <v>6818</v>
      </c>
      <c r="D1152" s="7">
        <v>681818</v>
      </c>
      <c r="E1152" s="9">
        <f>SUM($D$6:D1152)/$D$1860</f>
        <v>0.98527161945030139</v>
      </c>
      <c r="F1152" s="8" t="s">
        <v>2324</v>
      </c>
    </row>
    <row r="1153" spans="1:6" ht="15.75" x14ac:dyDescent="0.25">
      <c r="A1153" s="6" t="s">
        <v>504</v>
      </c>
      <c r="B1153" s="6" t="s">
        <v>3</v>
      </c>
      <c r="C1153" s="7">
        <v>223000</v>
      </c>
      <c r="D1153" s="7">
        <v>676000</v>
      </c>
      <c r="E1153" s="9">
        <f>SUM($D$6:D1153)/$D$1860</f>
        <v>0.98532726803761306</v>
      </c>
      <c r="F1153" s="8" t="s">
        <v>2324</v>
      </c>
    </row>
    <row r="1154" spans="1:6" ht="15.75" x14ac:dyDescent="0.25">
      <c r="A1154" s="6" t="s">
        <v>2020</v>
      </c>
      <c r="B1154" s="6" t="s">
        <v>757</v>
      </c>
      <c r="C1154" s="7">
        <v>18758</v>
      </c>
      <c r="D1154" s="7">
        <v>675288</v>
      </c>
      <c r="E1154" s="9">
        <f>SUM($D$6:D1154)/$D$1860</f>
        <v>0.98538285801280312</v>
      </c>
      <c r="F1154" s="8" t="s">
        <v>2324</v>
      </c>
    </row>
    <row r="1155" spans="1:6" ht="15.75" x14ac:dyDescent="0.25">
      <c r="A1155" s="6" t="s">
        <v>368</v>
      </c>
      <c r="B1155" s="6" t="s">
        <v>90</v>
      </c>
      <c r="C1155" s="7">
        <v>44000</v>
      </c>
      <c r="D1155" s="7">
        <v>664000</v>
      </c>
      <c r="E1155" s="9">
        <f>SUM($D$6:D1155)/$D$1860</f>
        <v>0.98543751875536956</v>
      </c>
      <c r="F1155" s="8" t="s">
        <v>2324</v>
      </c>
    </row>
    <row r="1156" spans="1:6" ht="15.75" x14ac:dyDescent="0.25">
      <c r="A1156" s="6" t="s">
        <v>1160</v>
      </c>
      <c r="B1156" s="6" t="s">
        <v>550</v>
      </c>
      <c r="C1156" s="7">
        <v>16500</v>
      </c>
      <c r="D1156" s="7">
        <v>660000</v>
      </c>
      <c r="E1156" s="9">
        <f>SUM($D$6:D1156)/$D$1860</f>
        <v>0.98549185021635421</v>
      </c>
      <c r="F1156" s="8" t="s">
        <v>2324</v>
      </c>
    </row>
    <row r="1157" spans="1:6" ht="15.75" x14ac:dyDescent="0.25">
      <c r="A1157" s="6" t="s">
        <v>1081</v>
      </c>
      <c r="B1157" s="6" t="s">
        <v>82</v>
      </c>
      <c r="C1157" s="7">
        <v>81818</v>
      </c>
      <c r="D1157" s="7">
        <v>654544</v>
      </c>
      <c r="E1157" s="9">
        <f>SUM($D$6:D1157)/$D$1860</f>
        <v>0.98554573253726152</v>
      </c>
      <c r="F1157" s="8" t="s">
        <v>2324</v>
      </c>
    </row>
    <row r="1158" spans="1:6" ht="15.75" x14ac:dyDescent="0.25">
      <c r="A1158" s="6" t="s">
        <v>1000</v>
      </c>
      <c r="B1158" s="6" t="s">
        <v>18</v>
      </c>
      <c r="C1158" s="7">
        <v>72450</v>
      </c>
      <c r="D1158" s="7">
        <v>652050</v>
      </c>
      <c r="E1158" s="9">
        <f>SUM($D$6:D1158)/$D$1860</f>
        <v>0.98559940955110259</v>
      </c>
      <c r="F1158" s="8" t="s">
        <v>2324</v>
      </c>
    </row>
    <row r="1159" spans="1:6" ht="15.75" x14ac:dyDescent="0.25">
      <c r="A1159" s="6" t="s">
        <v>700</v>
      </c>
      <c r="B1159" s="6" t="s">
        <v>1</v>
      </c>
      <c r="C1159" s="7">
        <v>130000</v>
      </c>
      <c r="D1159" s="7">
        <v>650000</v>
      </c>
      <c r="E1159" s="9">
        <f>SUM($D$6:D1159)/$D$1860</f>
        <v>0.98565291780813291</v>
      </c>
      <c r="F1159" s="8" t="s">
        <v>2324</v>
      </c>
    </row>
    <row r="1160" spans="1:6" ht="15.75" x14ac:dyDescent="0.25">
      <c r="A1160" s="6" t="s">
        <v>2310</v>
      </c>
      <c r="B1160" s="6" t="s">
        <v>20</v>
      </c>
      <c r="C1160" s="7">
        <v>325000</v>
      </c>
      <c r="D1160" s="7">
        <v>650000</v>
      </c>
      <c r="E1160" s="9">
        <f>SUM($D$6:D1160)/$D$1860</f>
        <v>0.98570642606516334</v>
      </c>
      <c r="F1160" s="8" t="s">
        <v>2324</v>
      </c>
    </row>
    <row r="1161" spans="1:6" ht="15.75" x14ac:dyDescent="0.25">
      <c r="A1161" s="6" t="s">
        <v>2184</v>
      </c>
      <c r="B1161" s="6" t="s">
        <v>5</v>
      </c>
      <c r="C1161" s="7">
        <v>70000</v>
      </c>
      <c r="D1161" s="7">
        <v>649090</v>
      </c>
      <c r="E1161" s="9">
        <f>SUM($D$6:D1161)/$D$1860</f>
        <v>0.98575985941063393</v>
      </c>
      <c r="F1161" s="8" t="s">
        <v>2324</v>
      </c>
    </row>
    <row r="1162" spans="1:6" ht="15.75" x14ac:dyDescent="0.25">
      <c r="A1162" s="6" t="s">
        <v>1436</v>
      </c>
      <c r="B1162" s="6" t="s">
        <v>5</v>
      </c>
      <c r="C1162" s="7">
        <v>64800</v>
      </c>
      <c r="D1162" s="7">
        <v>648000</v>
      </c>
      <c r="E1162" s="9">
        <f>SUM($D$6:D1162)/$D$1860</f>
        <v>0.98581320302687347</v>
      </c>
      <c r="F1162" s="8" t="s">
        <v>2324</v>
      </c>
    </row>
    <row r="1163" spans="1:6" ht="15.75" x14ac:dyDescent="0.25">
      <c r="A1163" s="6" t="s">
        <v>1054</v>
      </c>
      <c r="B1163" s="6" t="s">
        <v>140</v>
      </c>
      <c r="C1163" s="7">
        <v>25909</v>
      </c>
      <c r="D1163" s="7">
        <v>647725</v>
      </c>
      <c r="E1163" s="9">
        <f>SUM($D$6:D1163)/$D$1860</f>
        <v>0.9858665240050043</v>
      </c>
      <c r="F1163" s="8" t="s">
        <v>2324</v>
      </c>
    </row>
    <row r="1164" spans="1:6" ht="15.75" x14ac:dyDescent="0.25">
      <c r="A1164" s="6" t="s">
        <v>496</v>
      </c>
      <c r="B1164" s="6" t="s">
        <v>133</v>
      </c>
      <c r="C1164" s="7">
        <v>21350</v>
      </c>
      <c r="D1164" s="7">
        <v>645975</v>
      </c>
      <c r="E1164" s="9">
        <f>SUM($D$6:D1164)/$D$1860</f>
        <v>0.98591970092244308</v>
      </c>
      <c r="F1164" s="8" t="s">
        <v>2324</v>
      </c>
    </row>
    <row r="1165" spans="1:6" ht="15.75" x14ac:dyDescent="0.25">
      <c r="A1165" s="6" t="s">
        <v>827</v>
      </c>
      <c r="B1165" s="6" t="s">
        <v>734</v>
      </c>
      <c r="C1165" s="7">
        <v>4300</v>
      </c>
      <c r="D1165" s="7">
        <v>645000</v>
      </c>
      <c r="E1165" s="9">
        <f>SUM($D$6:D1165)/$D$1860</f>
        <v>0.98597279757749634</v>
      </c>
      <c r="F1165" s="8" t="s">
        <v>2324</v>
      </c>
    </row>
    <row r="1166" spans="1:6" ht="15.75" x14ac:dyDescent="0.25">
      <c r="A1166" s="6" t="s">
        <v>194</v>
      </c>
      <c r="B1166" s="6" t="s">
        <v>14</v>
      </c>
      <c r="C1166" s="7">
        <v>158000</v>
      </c>
      <c r="D1166" s="7">
        <v>639000</v>
      </c>
      <c r="E1166" s="9">
        <f>SUM($D$6:D1166)/$D$1860</f>
        <v>0.98602540031017705</v>
      </c>
      <c r="F1166" s="8" t="s">
        <v>2324</v>
      </c>
    </row>
    <row r="1167" spans="1:6" ht="15.75" x14ac:dyDescent="0.25">
      <c r="A1167" s="6" t="s">
        <v>1668</v>
      </c>
      <c r="B1167" s="6" t="s">
        <v>587</v>
      </c>
      <c r="C1167" s="7">
        <v>18755</v>
      </c>
      <c r="D1167" s="7">
        <v>638470</v>
      </c>
      <c r="E1167" s="9">
        <f>SUM($D$6:D1167)/$D$1860</f>
        <v>0.9860779594130481</v>
      </c>
      <c r="F1167" s="8" t="s">
        <v>2324</v>
      </c>
    </row>
    <row r="1168" spans="1:6" ht="15.75" x14ac:dyDescent="0.25">
      <c r="A1168" s="6" t="s">
        <v>1973</v>
      </c>
      <c r="B1168" s="6" t="s">
        <v>5</v>
      </c>
      <c r="C1168" s="7">
        <v>63636</v>
      </c>
      <c r="D1168" s="7">
        <v>636363</v>
      </c>
      <c r="E1168" s="9">
        <f>SUM($D$6:D1168)/$D$1860</f>
        <v>0.98613034506684605</v>
      </c>
      <c r="F1168" s="8" t="s">
        <v>2324</v>
      </c>
    </row>
    <row r="1169" spans="1:6" ht="15.75" x14ac:dyDescent="0.25">
      <c r="A1169" s="6" t="s">
        <v>767</v>
      </c>
      <c r="B1169" s="6" t="s">
        <v>123</v>
      </c>
      <c r="C1169" s="7">
        <v>81818</v>
      </c>
      <c r="D1169" s="7">
        <v>633636</v>
      </c>
      <c r="E1169" s="9">
        <f>SUM($D$6:D1169)/$D$1860</f>
        <v>0.98618250623292558</v>
      </c>
      <c r="F1169" s="8" t="s">
        <v>2324</v>
      </c>
    </row>
    <row r="1170" spans="1:6" ht="15.75" x14ac:dyDescent="0.25">
      <c r="A1170" s="6" t="s">
        <v>2148</v>
      </c>
      <c r="B1170" s="6" t="s">
        <v>12</v>
      </c>
      <c r="C1170" s="7">
        <v>632580</v>
      </c>
      <c r="D1170" s="7">
        <v>632580</v>
      </c>
      <c r="E1170" s="9">
        <f>SUM($D$6:D1170)/$D$1860</f>
        <v>0.98623458046866752</v>
      </c>
      <c r="F1170" s="8" t="s">
        <v>2324</v>
      </c>
    </row>
    <row r="1171" spans="1:6" ht="15.75" x14ac:dyDescent="0.25">
      <c r="A1171" s="6" t="s">
        <v>1629</v>
      </c>
      <c r="B1171" s="6" t="s">
        <v>140</v>
      </c>
      <c r="C1171" s="7">
        <v>25300</v>
      </c>
      <c r="D1171" s="7">
        <v>632500</v>
      </c>
      <c r="E1171" s="9">
        <f>SUM($D$6:D1171)/$D$1860</f>
        <v>0.98628664811877798</v>
      </c>
      <c r="F1171" s="8" t="s">
        <v>2324</v>
      </c>
    </row>
    <row r="1172" spans="1:6" ht="15.75" x14ac:dyDescent="0.25">
      <c r="A1172" s="6" t="s">
        <v>122</v>
      </c>
      <c r="B1172" s="6" t="s">
        <v>123</v>
      </c>
      <c r="C1172" s="7">
        <v>89334</v>
      </c>
      <c r="D1172" s="7">
        <v>625338</v>
      </c>
      <c r="E1172" s="9">
        <f>SUM($D$6:D1172)/$D$1860</f>
        <v>0.98633812619021621</v>
      </c>
      <c r="F1172" s="8" t="s">
        <v>2324</v>
      </c>
    </row>
    <row r="1173" spans="1:6" ht="15.75" x14ac:dyDescent="0.25">
      <c r="A1173" s="6" t="s">
        <v>980</v>
      </c>
      <c r="B1173" s="6" t="s">
        <v>439</v>
      </c>
      <c r="C1173" s="7">
        <v>9600</v>
      </c>
      <c r="D1173" s="7">
        <v>624000</v>
      </c>
      <c r="E1173" s="9">
        <f>SUM($D$6:D1173)/$D$1860</f>
        <v>0.98638949411696542</v>
      </c>
      <c r="F1173" s="8" t="s">
        <v>2324</v>
      </c>
    </row>
    <row r="1174" spans="1:6" ht="15.75" x14ac:dyDescent="0.25">
      <c r="A1174" s="6" t="s">
        <v>1811</v>
      </c>
      <c r="B1174" s="6" t="s">
        <v>5</v>
      </c>
      <c r="C1174" s="7">
        <v>62314</v>
      </c>
      <c r="D1174" s="7">
        <v>623140</v>
      </c>
      <c r="E1174" s="9">
        <f>SUM($D$6:D1174)/$D$1860</f>
        <v>0.98644079124817452</v>
      </c>
      <c r="F1174" s="8" t="s">
        <v>2324</v>
      </c>
    </row>
    <row r="1175" spans="1:6" ht="15.75" x14ac:dyDescent="0.25">
      <c r="A1175" s="6" t="s">
        <v>1185</v>
      </c>
      <c r="B1175" s="6" t="s">
        <v>162</v>
      </c>
      <c r="C1175" s="7">
        <v>20000</v>
      </c>
      <c r="D1175" s="7">
        <v>620000</v>
      </c>
      <c r="E1175" s="9">
        <f>SUM($D$6:D1175)/$D$1860</f>
        <v>0.98649182989334205</v>
      </c>
      <c r="F1175" s="8" t="s">
        <v>2324</v>
      </c>
    </row>
    <row r="1176" spans="1:6" ht="15.75" x14ac:dyDescent="0.25">
      <c r="A1176" s="6" t="s">
        <v>1897</v>
      </c>
      <c r="B1176" s="6" t="s">
        <v>20</v>
      </c>
      <c r="C1176" s="7">
        <v>309090</v>
      </c>
      <c r="D1176" s="7">
        <v>618181</v>
      </c>
      <c r="E1176" s="9">
        <f>SUM($D$6:D1176)/$D$1860</f>
        <v>0.98654271879771016</v>
      </c>
      <c r="F1176" s="8" t="s">
        <v>2324</v>
      </c>
    </row>
    <row r="1177" spans="1:6" ht="15.75" x14ac:dyDescent="0.25">
      <c r="A1177" s="6" t="s">
        <v>1641</v>
      </c>
      <c r="B1177" s="6" t="s">
        <v>123</v>
      </c>
      <c r="C1177" s="7">
        <v>88027</v>
      </c>
      <c r="D1177" s="7">
        <v>616189</v>
      </c>
      <c r="E1177" s="9">
        <f>SUM($D$6:D1177)/$D$1860</f>
        <v>0.98659344371985069</v>
      </c>
      <c r="F1177" s="8" t="s">
        <v>2324</v>
      </c>
    </row>
    <row r="1178" spans="1:6" ht="15.75" x14ac:dyDescent="0.25">
      <c r="A1178" s="6" t="s">
        <v>2090</v>
      </c>
      <c r="B1178" s="6" t="s">
        <v>12</v>
      </c>
      <c r="C1178" s="7">
        <v>613636</v>
      </c>
      <c r="D1178" s="7">
        <v>613636</v>
      </c>
      <c r="E1178" s="9">
        <f>SUM($D$6:D1178)/$D$1860</f>
        <v>0.98664395847802155</v>
      </c>
      <c r="F1178" s="8" t="s">
        <v>2324</v>
      </c>
    </row>
    <row r="1179" spans="1:6" ht="15.75" x14ac:dyDescent="0.25">
      <c r="A1179" s="6" t="s">
        <v>402</v>
      </c>
      <c r="B1179" s="6" t="s">
        <v>3</v>
      </c>
      <c r="C1179" s="7">
        <v>204000</v>
      </c>
      <c r="D1179" s="7">
        <v>612000</v>
      </c>
      <c r="E1179" s="9">
        <f>SUM($D$6:D1179)/$D$1860</f>
        <v>0.98669433856002564</v>
      </c>
      <c r="F1179" s="8" t="s">
        <v>2324</v>
      </c>
    </row>
    <row r="1180" spans="1:6" ht="15.75" x14ac:dyDescent="0.25">
      <c r="A1180" s="6" t="s">
        <v>533</v>
      </c>
      <c r="B1180" s="6" t="s">
        <v>534</v>
      </c>
      <c r="C1180" s="7">
        <v>15000</v>
      </c>
      <c r="D1180" s="7">
        <v>611570</v>
      </c>
      <c r="E1180" s="9">
        <f>SUM($D$6:D1180)/$D$1860</f>
        <v>0.98674468324425957</v>
      </c>
      <c r="F1180" s="8" t="s">
        <v>2324</v>
      </c>
    </row>
    <row r="1181" spans="1:6" ht="15.75" x14ac:dyDescent="0.25">
      <c r="A1181" s="6" t="s">
        <v>967</v>
      </c>
      <c r="B1181" s="6" t="s">
        <v>146</v>
      </c>
      <c r="C1181" s="7">
        <v>10181</v>
      </c>
      <c r="D1181" s="7">
        <v>610909</v>
      </c>
      <c r="E1181" s="9">
        <f>SUM($D$6:D1181)/$D$1860</f>
        <v>0.98679497351471224</v>
      </c>
      <c r="F1181" s="8" t="s">
        <v>2324</v>
      </c>
    </row>
    <row r="1182" spans="1:6" ht="15.75" x14ac:dyDescent="0.25">
      <c r="A1182" s="6" t="s">
        <v>319</v>
      </c>
      <c r="B1182" s="6" t="s">
        <v>3</v>
      </c>
      <c r="C1182" s="7">
        <v>199463</v>
      </c>
      <c r="D1182" s="7">
        <v>606368</v>
      </c>
      <c r="E1182" s="9">
        <f>SUM($D$6:D1182)/$D$1860</f>
        <v>0.98684488996824915</v>
      </c>
      <c r="F1182" s="8" t="s">
        <v>2324</v>
      </c>
    </row>
    <row r="1183" spans="1:6" ht="15.75" x14ac:dyDescent="0.25">
      <c r="A1183" s="6" t="s">
        <v>1111</v>
      </c>
      <c r="B1183" s="6" t="s">
        <v>25</v>
      </c>
      <c r="C1183" s="7">
        <v>29091</v>
      </c>
      <c r="D1183" s="7">
        <v>603630</v>
      </c>
      <c r="E1183" s="9">
        <f>SUM($D$6:D1183)/$D$1860</f>
        <v>0.98689458102854344</v>
      </c>
      <c r="F1183" s="8" t="s">
        <v>2324</v>
      </c>
    </row>
    <row r="1184" spans="1:6" ht="15.75" x14ac:dyDescent="0.25">
      <c r="A1184" s="6" t="s">
        <v>1354</v>
      </c>
      <c r="B1184" s="6" t="s">
        <v>82</v>
      </c>
      <c r="C1184" s="7">
        <v>70000</v>
      </c>
      <c r="D1184" s="7">
        <v>602908</v>
      </c>
      <c r="E1184" s="9">
        <f>SUM($D$6:D1184)/$D$1860</f>
        <v>0.98694421265351218</v>
      </c>
      <c r="F1184" s="8" t="s">
        <v>2324</v>
      </c>
    </row>
    <row r="1185" spans="1:6" ht="15.75" x14ac:dyDescent="0.25">
      <c r="A1185" s="6" t="s">
        <v>1789</v>
      </c>
      <c r="B1185" s="6" t="s">
        <v>757</v>
      </c>
      <c r="C1185" s="7">
        <v>16000</v>
      </c>
      <c r="D1185" s="7">
        <v>602800</v>
      </c>
      <c r="E1185" s="9">
        <f>SUM($D$6:D1185)/$D$1860</f>
        <v>0.98699383538787822</v>
      </c>
      <c r="F1185" s="8" t="s">
        <v>2324</v>
      </c>
    </row>
    <row r="1186" spans="1:6" ht="15.75" x14ac:dyDescent="0.25">
      <c r="A1186" s="6" t="s">
        <v>1644</v>
      </c>
      <c r="B1186" s="6" t="s">
        <v>3</v>
      </c>
      <c r="C1186" s="7">
        <v>181818</v>
      </c>
      <c r="D1186" s="7">
        <v>601818</v>
      </c>
      <c r="E1186" s="9">
        <f>SUM($D$6:D1186)/$D$1860</f>
        <v>0.98704337728361591</v>
      </c>
      <c r="F1186" s="8" t="s">
        <v>2324</v>
      </c>
    </row>
    <row r="1187" spans="1:6" ht="15.75" x14ac:dyDescent="0.25">
      <c r="A1187" s="6" t="s">
        <v>375</v>
      </c>
      <c r="B1187" s="6" t="s">
        <v>20</v>
      </c>
      <c r="C1187" s="7">
        <v>300000</v>
      </c>
      <c r="D1187" s="7">
        <v>600000</v>
      </c>
      <c r="E1187" s="9">
        <f>SUM($D$6:D1187)/$D$1860</f>
        <v>0.98709276952087477</v>
      </c>
      <c r="F1187" s="8" t="s">
        <v>2324</v>
      </c>
    </row>
    <row r="1188" spans="1:6" ht="15.75" x14ac:dyDescent="0.25">
      <c r="A1188" s="6" t="s">
        <v>410</v>
      </c>
      <c r="B1188" s="6" t="s">
        <v>20</v>
      </c>
      <c r="C1188" s="7">
        <v>300000</v>
      </c>
      <c r="D1188" s="7">
        <v>600000</v>
      </c>
      <c r="E1188" s="9">
        <f>SUM($D$6:D1188)/$D$1860</f>
        <v>0.98714216175813363</v>
      </c>
      <c r="F1188" s="8" t="s">
        <v>2324</v>
      </c>
    </row>
    <row r="1189" spans="1:6" ht="15.75" x14ac:dyDescent="0.25">
      <c r="A1189" s="6" t="s">
        <v>1140</v>
      </c>
      <c r="B1189" s="6" t="s">
        <v>550</v>
      </c>
      <c r="C1189" s="7">
        <v>15000</v>
      </c>
      <c r="D1189" s="7">
        <v>600000</v>
      </c>
      <c r="E1189" s="9">
        <f>SUM($D$6:D1189)/$D$1860</f>
        <v>0.98719155399539249</v>
      </c>
      <c r="F1189" s="8" t="s">
        <v>2324</v>
      </c>
    </row>
    <row r="1190" spans="1:6" ht="15.75" x14ac:dyDescent="0.25">
      <c r="A1190" s="6" t="s">
        <v>1543</v>
      </c>
      <c r="B1190" s="6" t="s">
        <v>1</v>
      </c>
      <c r="C1190" s="7">
        <v>120000</v>
      </c>
      <c r="D1190" s="7">
        <v>600000</v>
      </c>
      <c r="E1190" s="9">
        <f>SUM($D$6:D1190)/$D$1860</f>
        <v>0.98724094623265135</v>
      </c>
      <c r="F1190" s="8" t="s">
        <v>2324</v>
      </c>
    </row>
    <row r="1191" spans="1:6" ht="15.75" x14ac:dyDescent="0.25">
      <c r="A1191" s="6" t="s">
        <v>2107</v>
      </c>
      <c r="B1191" s="6" t="s">
        <v>112</v>
      </c>
      <c r="C1191" s="7">
        <v>20000</v>
      </c>
      <c r="D1191" s="7">
        <v>600000</v>
      </c>
      <c r="E1191" s="9">
        <f>SUM($D$6:D1191)/$D$1860</f>
        <v>0.9872903384699101</v>
      </c>
      <c r="F1191" s="8" t="s">
        <v>2324</v>
      </c>
    </row>
    <row r="1192" spans="1:6" ht="15.75" x14ac:dyDescent="0.25">
      <c r="A1192" s="6" t="s">
        <v>991</v>
      </c>
      <c r="B1192" s="6" t="s">
        <v>297</v>
      </c>
      <c r="C1192" s="7">
        <v>10527</v>
      </c>
      <c r="D1192" s="7">
        <v>596291</v>
      </c>
      <c r="E1192" s="9">
        <f>SUM($D$6:D1192)/$D$1860</f>
        <v>0.98733942538082231</v>
      </c>
      <c r="F1192" s="8" t="s">
        <v>2324</v>
      </c>
    </row>
    <row r="1193" spans="1:6" ht="15.75" x14ac:dyDescent="0.25">
      <c r="A1193" s="6" t="s">
        <v>245</v>
      </c>
      <c r="B1193" s="6" t="s">
        <v>246</v>
      </c>
      <c r="C1193" s="7">
        <v>75000</v>
      </c>
      <c r="D1193" s="7">
        <v>595560</v>
      </c>
      <c r="E1193" s="9">
        <f>SUM($D$6:D1193)/$D$1860</f>
        <v>0.98738845211552539</v>
      </c>
      <c r="F1193" s="8" t="s">
        <v>2324</v>
      </c>
    </row>
    <row r="1194" spans="1:6" ht="15.75" x14ac:dyDescent="0.25">
      <c r="A1194" s="6" t="s">
        <v>1245</v>
      </c>
      <c r="B1194" s="6" t="s">
        <v>467</v>
      </c>
      <c r="C1194" s="7">
        <v>15080</v>
      </c>
      <c r="D1194" s="7">
        <v>595150</v>
      </c>
      <c r="E1194" s="9">
        <f>SUM($D$6:D1194)/$D$1860</f>
        <v>0.98743744509886644</v>
      </c>
      <c r="F1194" s="8" t="s">
        <v>2324</v>
      </c>
    </row>
    <row r="1195" spans="1:6" ht="15.75" x14ac:dyDescent="0.25">
      <c r="A1195" s="6" t="s">
        <v>1882</v>
      </c>
      <c r="B1195" s="6" t="s">
        <v>12</v>
      </c>
      <c r="C1195" s="7">
        <v>590909</v>
      </c>
      <c r="D1195" s="7">
        <v>590909</v>
      </c>
      <c r="E1195" s="9">
        <f>SUM($D$6:D1195)/$D$1860</f>
        <v>0.98748608896141044</v>
      </c>
      <c r="F1195" s="8" t="s">
        <v>2324</v>
      </c>
    </row>
    <row r="1196" spans="1:6" ht="15.75" x14ac:dyDescent="0.25">
      <c r="A1196" s="6" t="s">
        <v>2052</v>
      </c>
      <c r="B1196" s="6" t="s">
        <v>5</v>
      </c>
      <c r="C1196" s="7">
        <v>59090</v>
      </c>
      <c r="D1196" s="7">
        <v>590909</v>
      </c>
      <c r="E1196" s="9">
        <f>SUM($D$6:D1196)/$D$1860</f>
        <v>0.98753473282395443</v>
      </c>
      <c r="F1196" s="8" t="s">
        <v>2324</v>
      </c>
    </row>
    <row r="1197" spans="1:6" ht="15.75" x14ac:dyDescent="0.25">
      <c r="A1197" s="6" t="s">
        <v>499</v>
      </c>
      <c r="B1197" s="6" t="s">
        <v>218</v>
      </c>
      <c r="C1197" s="7">
        <v>26823</v>
      </c>
      <c r="D1197" s="7">
        <v>590106</v>
      </c>
      <c r="E1197" s="9">
        <f>SUM($D$6:D1197)/$D$1860</f>
        <v>0.9875833105832208</v>
      </c>
      <c r="F1197" s="8" t="s">
        <v>2324</v>
      </c>
    </row>
    <row r="1198" spans="1:6" ht="15.75" x14ac:dyDescent="0.25">
      <c r="A1198" s="6" t="s">
        <v>329</v>
      </c>
      <c r="B1198" s="6" t="s">
        <v>297</v>
      </c>
      <c r="C1198" s="7">
        <v>11000</v>
      </c>
      <c r="D1198" s="7">
        <v>583000</v>
      </c>
      <c r="E1198" s="9">
        <f>SUM($D$6:D1198)/$D$1860</f>
        <v>0.98763130337375737</v>
      </c>
      <c r="F1198" s="8" t="s">
        <v>2324</v>
      </c>
    </row>
    <row r="1199" spans="1:6" ht="15.75" x14ac:dyDescent="0.25">
      <c r="A1199" s="6" t="s">
        <v>316</v>
      </c>
      <c r="B1199" s="6" t="s">
        <v>123</v>
      </c>
      <c r="C1199" s="7">
        <v>83000</v>
      </c>
      <c r="D1199" s="7">
        <v>581000</v>
      </c>
      <c r="E1199" s="9">
        <f>SUM($D$6:D1199)/$D$1860</f>
        <v>0.98767913152350295</v>
      </c>
      <c r="F1199" s="8" t="s">
        <v>2324</v>
      </c>
    </row>
    <row r="1200" spans="1:6" ht="15.75" x14ac:dyDescent="0.25">
      <c r="A1200" s="6" t="s">
        <v>1725</v>
      </c>
      <c r="B1200" s="6" t="s">
        <v>1726</v>
      </c>
      <c r="C1200" s="7">
        <v>2727</v>
      </c>
      <c r="D1200" s="7">
        <v>579640</v>
      </c>
      <c r="E1200" s="9">
        <f>SUM($D$6:D1200)/$D$1860</f>
        <v>0.98772684771751085</v>
      </c>
      <c r="F1200" s="8" t="s">
        <v>2324</v>
      </c>
    </row>
    <row r="1201" spans="1:6" ht="15.75" x14ac:dyDescent="0.25">
      <c r="A1201" s="6" t="s">
        <v>1758</v>
      </c>
      <c r="B1201" s="6" t="s">
        <v>140</v>
      </c>
      <c r="C1201" s="7">
        <v>27200</v>
      </c>
      <c r="D1201" s="7">
        <v>576880</v>
      </c>
      <c r="E1201" s="9">
        <f>SUM($D$6:D1201)/$D$1860</f>
        <v>0.98777433670722725</v>
      </c>
      <c r="F1201" s="8" t="s">
        <v>2324</v>
      </c>
    </row>
    <row r="1202" spans="1:6" ht="15.75" x14ac:dyDescent="0.25">
      <c r="A1202" s="6" t="s">
        <v>610</v>
      </c>
      <c r="B1202" s="6" t="s">
        <v>3</v>
      </c>
      <c r="C1202" s="7">
        <v>180000</v>
      </c>
      <c r="D1202" s="7">
        <v>576000</v>
      </c>
      <c r="E1202" s="9">
        <f>SUM($D$6:D1202)/$D$1860</f>
        <v>0.98782175325499577</v>
      </c>
      <c r="F1202" s="8" t="s">
        <v>2324</v>
      </c>
    </row>
    <row r="1203" spans="1:6" ht="15.75" x14ac:dyDescent="0.25">
      <c r="A1203" s="6" t="s">
        <v>2183</v>
      </c>
      <c r="B1203" s="6" t="s">
        <v>140</v>
      </c>
      <c r="C1203" s="7">
        <v>23000</v>
      </c>
      <c r="D1203" s="7">
        <v>575000</v>
      </c>
      <c r="E1203" s="9">
        <f>SUM($D$6:D1203)/$D$1860</f>
        <v>0.98786908748236879</v>
      </c>
      <c r="F1203" s="8" t="s">
        <v>2324</v>
      </c>
    </row>
    <row r="1204" spans="1:6" ht="15.75" x14ac:dyDescent="0.25">
      <c r="A1204" s="6" t="s">
        <v>500</v>
      </c>
      <c r="B1204" s="6" t="s">
        <v>501</v>
      </c>
      <c r="C1204" s="7">
        <v>52000</v>
      </c>
      <c r="D1204" s="7">
        <v>569500</v>
      </c>
      <c r="E1204" s="9">
        <f>SUM($D$6:D1204)/$D$1860</f>
        <v>0.98791596894756706</v>
      </c>
      <c r="F1204" s="8" t="s">
        <v>2324</v>
      </c>
    </row>
    <row r="1205" spans="1:6" ht="15.75" x14ac:dyDescent="0.25">
      <c r="A1205" s="6" t="s">
        <v>378</v>
      </c>
      <c r="B1205" s="6" t="s">
        <v>20</v>
      </c>
      <c r="C1205" s="7">
        <v>284350</v>
      </c>
      <c r="D1205" s="7">
        <v>568700</v>
      </c>
      <c r="E1205" s="9">
        <f>SUM($D$6:D1205)/$D$1860</f>
        <v>0.98796278455644881</v>
      </c>
      <c r="F1205" s="8" t="s">
        <v>2324</v>
      </c>
    </row>
    <row r="1206" spans="1:6" ht="15.75" x14ac:dyDescent="0.25">
      <c r="A1206" s="6" t="s">
        <v>257</v>
      </c>
      <c r="B1206" s="6" t="s">
        <v>258</v>
      </c>
      <c r="C1206" s="7">
        <v>129144</v>
      </c>
      <c r="D1206" s="7">
        <v>568233</v>
      </c>
      <c r="E1206" s="9">
        <f>SUM($D$6:D1206)/$D$1860</f>
        <v>0.98800956172170606</v>
      </c>
      <c r="F1206" s="8" t="s">
        <v>2324</v>
      </c>
    </row>
    <row r="1207" spans="1:6" ht="15.75" x14ac:dyDescent="0.25">
      <c r="A1207" s="6" t="s">
        <v>438</v>
      </c>
      <c r="B1207" s="6" t="s">
        <v>439</v>
      </c>
      <c r="C1207" s="7">
        <v>8727</v>
      </c>
      <c r="D1207" s="7">
        <v>567255</v>
      </c>
      <c r="E1207" s="9">
        <f>SUM($D$6:D1207)/$D$1860</f>
        <v>0.98805625837761646</v>
      </c>
      <c r="F1207" s="8" t="s">
        <v>2324</v>
      </c>
    </row>
    <row r="1208" spans="1:6" ht="15.75" x14ac:dyDescent="0.25">
      <c r="A1208" s="6" t="s">
        <v>1961</v>
      </c>
      <c r="B1208" s="6" t="s">
        <v>112</v>
      </c>
      <c r="C1208" s="7">
        <v>18900</v>
      </c>
      <c r="D1208" s="7">
        <v>567000</v>
      </c>
      <c r="E1208" s="9">
        <f>SUM($D$6:D1208)/$D$1860</f>
        <v>0.98810293404182603</v>
      </c>
      <c r="F1208" s="8" t="s">
        <v>2324</v>
      </c>
    </row>
    <row r="1209" spans="1:6" ht="15.75" x14ac:dyDescent="0.25">
      <c r="A1209" s="6" t="s">
        <v>826</v>
      </c>
      <c r="B1209" s="6" t="s">
        <v>25</v>
      </c>
      <c r="C1209" s="7">
        <v>27666</v>
      </c>
      <c r="D1209" s="7">
        <v>565799</v>
      </c>
      <c r="E1209" s="9">
        <f>SUM($D$6:D1209)/$D$1860</f>
        <v>0.98814951083924074</v>
      </c>
      <c r="F1209" s="8" t="s">
        <v>2324</v>
      </c>
    </row>
    <row r="1210" spans="1:6" ht="15.75" x14ac:dyDescent="0.25">
      <c r="A1210" s="6" t="s">
        <v>1019</v>
      </c>
      <c r="B1210" s="6" t="s">
        <v>1020</v>
      </c>
      <c r="C1210" s="7">
        <v>10000</v>
      </c>
      <c r="D1210" s="7">
        <v>564685</v>
      </c>
      <c r="E1210" s="9">
        <f>SUM($D$6:D1210)/$D$1860</f>
        <v>0.98819599593173491</v>
      </c>
      <c r="F1210" s="8" t="s">
        <v>2324</v>
      </c>
    </row>
    <row r="1211" spans="1:6" ht="15.75" x14ac:dyDescent="0.25">
      <c r="A1211" s="6" t="s">
        <v>2145</v>
      </c>
      <c r="B1211" s="6" t="s">
        <v>20</v>
      </c>
      <c r="C1211" s="7">
        <v>282000</v>
      </c>
      <c r="D1211" s="7">
        <v>564000</v>
      </c>
      <c r="E1211" s="9">
        <f>SUM($D$6:D1211)/$D$1860</f>
        <v>0.98824242463475831</v>
      </c>
      <c r="F1211" s="8" t="s">
        <v>2324</v>
      </c>
    </row>
    <row r="1212" spans="1:6" ht="15.75" x14ac:dyDescent="0.25">
      <c r="A1212" s="6" t="s">
        <v>1208</v>
      </c>
      <c r="B1212" s="6" t="s">
        <v>429</v>
      </c>
      <c r="C1212" s="7">
        <v>9200</v>
      </c>
      <c r="D1212" s="7">
        <v>561200</v>
      </c>
      <c r="E1212" s="9">
        <f>SUM($D$6:D1212)/$D$1860</f>
        <v>0.98828862284067431</v>
      </c>
      <c r="F1212" s="8" t="s">
        <v>2324</v>
      </c>
    </row>
    <row r="1213" spans="1:6" ht="15.75" x14ac:dyDescent="0.25">
      <c r="A1213" s="6" t="s">
        <v>2053</v>
      </c>
      <c r="B1213" s="6" t="s">
        <v>166</v>
      </c>
      <c r="C1213" s="7">
        <v>11200</v>
      </c>
      <c r="D1213" s="7">
        <v>560000</v>
      </c>
      <c r="E1213" s="9">
        <f>SUM($D$6:D1213)/$D$1860</f>
        <v>0.98833472226211594</v>
      </c>
      <c r="F1213" s="8" t="s">
        <v>2324</v>
      </c>
    </row>
    <row r="1214" spans="1:6" ht="15.75" x14ac:dyDescent="0.25">
      <c r="A1214" s="6" t="s">
        <v>823</v>
      </c>
      <c r="B1214" s="6" t="s">
        <v>146</v>
      </c>
      <c r="C1214" s="7">
        <v>9317</v>
      </c>
      <c r="D1214" s="7">
        <v>559020</v>
      </c>
      <c r="E1214" s="9">
        <f>SUM($D$6:D1214)/$D$1860</f>
        <v>0.98838074100956996</v>
      </c>
      <c r="F1214" s="8" t="s">
        <v>2324</v>
      </c>
    </row>
    <row r="1215" spans="1:6" ht="15.75" x14ac:dyDescent="0.25">
      <c r="A1215" s="6" t="s">
        <v>412</v>
      </c>
      <c r="B1215" s="6" t="s">
        <v>14</v>
      </c>
      <c r="C1215" s="7">
        <v>139620</v>
      </c>
      <c r="D1215" s="7">
        <v>558480</v>
      </c>
      <c r="E1215" s="9">
        <f>SUM($D$6:D1215)/$D$1860</f>
        <v>0.98842671530401049</v>
      </c>
      <c r="F1215" s="8" t="s">
        <v>2324</v>
      </c>
    </row>
    <row r="1216" spans="1:6" ht="15.75" x14ac:dyDescent="0.25">
      <c r="A1216" s="6" t="s">
        <v>2057</v>
      </c>
      <c r="B1216" s="6" t="s">
        <v>213</v>
      </c>
      <c r="C1216" s="7">
        <v>32000</v>
      </c>
      <c r="D1216" s="7">
        <v>558000</v>
      </c>
      <c r="E1216" s="9">
        <f>SUM($D$6:D1216)/$D$1860</f>
        <v>0.98847265008466123</v>
      </c>
      <c r="F1216" s="8" t="s">
        <v>2324</v>
      </c>
    </row>
    <row r="1217" spans="1:6" ht="15.75" x14ac:dyDescent="0.25">
      <c r="A1217" s="6" t="s">
        <v>369</v>
      </c>
      <c r="B1217" s="6" t="s">
        <v>1</v>
      </c>
      <c r="C1217" s="7">
        <v>110000</v>
      </c>
      <c r="D1217" s="7">
        <v>557500</v>
      </c>
      <c r="E1217" s="9">
        <f>SUM($D$6:D1217)/$D$1860</f>
        <v>0.98851854370511427</v>
      </c>
      <c r="F1217" s="8" t="s">
        <v>2324</v>
      </c>
    </row>
    <row r="1218" spans="1:6" ht="15.75" x14ac:dyDescent="0.25">
      <c r="A1218" s="6" t="s">
        <v>2037</v>
      </c>
      <c r="B1218" s="6" t="s">
        <v>140</v>
      </c>
      <c r="C1218" s="7">
        <v>22200</v>
      </c>
      <c r="D1218" s="7">
        <v>555000</v>
      </c>
      <c r="E1218" s="9">
        <f>SUM($D$6:D1218)/$D$1860</f>
        <v>0.98856423152457873</v>
      </c>
      <c r="F1218" s="8" t="s">
        <v>2324</v>
      </c>
    </row>
    <row r="1219" spans="1:6" ht="15.75" x14ac:dyDescent="0.25">
      <c r="A1219" s="6" t="s">
        <v>907</v>
      </c>
      <c r="B1219" s="6" t="s">
        <v>220</v>
      </c>
      <c r="C1219" s="7">
        <v>13058</v>
      </c>
      <c r="D1219" s="7">
        <v>553766</v>
      </c>
      <c r="E1219" s="9">
        <f>SUM($D$6:D1219)/$D$1860</f>
        <v>0.98860981776067514</v>
      </c>
      <c r="F1219" s="8" t="s">
        <v>2324</v>
      </c>
    </row>
    <row r="1220" spans="1:6" ht="15.75" x14ac:dyDescent="0.25">
      <c r="A1220" s="6" t="s">
        <v>1821</v>
      </c>
      <c r="B1220" s="6" t="s">
        <v>90</v>
      </c>
      <c r="C1220" s="7">
        <v>36750</v>
      </c>
      <c r="D1220" s="7">
        <v>551250</v>
      </c>
      <c r="E1220" s="9">
        <f>SUM($D$6:D1220)/$D$1860</f>
        <v>0.98865519687865666</v>
      </c>
      <c r="F1220" s="8" t="s">
        <v>2324</v>
      </c>
    </row>
    <row r="1221" spans="1:6" ht="15.75" x14ac:dyDescent="0.25">
      <c r="A1221" s="6" t="s">
        <v>1842</v>
      </c>
      <c r="B1221" s="6" t="s">
        <v>3</v>
      </c>
      <c r="C1221" s="7">
        <v>180500</v>
      </c>
      <c r="D1221" s="7">
        <v>550500</v>
      </c>
      <c r="E1221" s="9">
        <f>SUM($D$6:D1221)/$D$1860</f>
        <v>0.98870051425634164</v>
      </c>
      <c r="F1221" s="8" t="s">
        <v>2324</v>
      </c>
    </row>
    <row r="1222" spans="1:6" ht="15.75" x14ac:dyDescent="0.25">
      <c r="A1222" s="6" t="s">
        <v>411</v>
      </c>
      <c r="B1222" s="6" t="s">
        <v>18</v>
      </c>
      <c r="C1222" s="7">
        <v>60500</v>
      </c>
      <c r="D1222" s="7">
        <v>547500</v>
      </c>
      <c r="E1222" s="9">
        <f>SUM($D$6:D1222)/$D$1860</f>
        <v>0.98874558467284035</v>
      </c>
      <c r="F1222" s="8" t="s">
        <v>2324</v>
      </c>
    </row>
    <row r="1223" spans="1:6" ht="15.75" x14ac:dyDescent="0.25">
      <c r="A1223" s="6" t="s">
        <v>981</v>
      </c>
      <c r="B1223" s="6" t="s">
        <v>112</v>
      </c>
      <c r="C1223" s="7">
        <v>18188</v>
      </c>
      <c r="D1223" s="7">
        <v>545640</v>
      </c>
      <c r="E1223" s="9">
        <f>SUM($D$6:D1223)/$D$1860</f>
        <v>0.98879050197340357</v>
      </c>
      <c r="F1223" s="8" t="s">
        <v>2324</v>
      </c>
    </row>
    <row r="1224" spans="1:6" ht="15.75" x14ac:dyDescent="0.25">
      <c r="A1224" s="6" t="s">
        <v>6</v>
      </c>
      <c r="B1224" s="6" t="s">
        <v>1</v>
      </c>
      <c r="C1224" s="7">
        <v>109090</v>
      </c>
      <c r="D1224" s="7">
        <v>545454</v>
      </c>
      <c r="E1224" s="9">
        <f>SUM($D$6:D1224)/$D$1860</f>
        <v>0.98883540396237324</v>
      </c>
      <c r="F1224" s="8" t="s">
        <v>2324</v>
      </c>
    </row>
    <row r="1225" spans="1:6" ht="15.75" x14ac:dyDescent="0.25">
      <c r="A1225" s="6" t="s">
        <v>1325</v>
      </c>
      <c r="B1225" s="6" t="s">
        <v>3</v>
      </c>
      <c r="C1225" s="7">
        <v>181818</v>
      </c>
      <c r="D1225" s="7">
        <v>545454</v>
      </c>
      <c r="E1225" s="9">
        <f>SUM($D$6:D1225)/$D$1860</f>
        <v>0.98888030595134291</v>
      </c>
      <c r="F1225" s="8" t="s">
        <v>2324</v>
      </c>
    </row>
    <row r="1226" spans="1:6" ht="15.75" x14ac:dyDescent="0.25">
      <c r="A1226" s="6" t="s">
        <v>1744</v>
      </c>
      <c r="B1226" s="6" t="s">
        <v>90</v>
      </c>
      <c r="C1226" s="7">
        <v>34500</v>
      </c>
      <c r="D1226" s="7">
        <v>545000</v>
      </c>
      <c r="E1226" s="9">
        <f>SUM($D$6:D1226)/$D$1860</f>
        <v>0.98892517056685292</v>
      </c>
      <c r="F1226" s="8" t="s">
        <v>2324</v>
      </c>
    </row>
    <row r="1227" spans="1:6" ht="15.75" x14ac:dyDescent="0.25">
      <c r="A1227" s="6" t="s">
        <v>1230</v>
      </c>
      <c r="B1227" s="6" t="s">
        <v>274</v>
      </c>
      <c r="C1227" s="7">
        <v>17000</v>
      </c>
      <c r="D1227" s="7">
        <v>544000</v>
      </c>
      <c r="E1227" s="9">
        <f>SUM($D$6:D1227)/$D$1860</f>
        <v>0.98896995286196765</v>
      </c>
      <c r="F1227" s="8" t="s">
        <v>2324</v>
      </c>
    </row>
    <row r="1228" spans="1:6" ht="15.75" x14ac:dyDescent="0.25">
      <c r="A1228" s="6" t="s">
        <v>1028</v>
      </c>
      <c r="B1228" s="6" t="s">
        <v>5</v>
      </c>
      <c r="C1228" s="7">
        <v>54273</v>
      </c>
      <c r="D1228" s="7">
        <v>542730</v>
      </c>
      <c r="E1228" s="9">
        <f>SUM($D$6:D1228)/$D$1860</f>
        <v>0.98901463061018013</v>
      </c>
      <c r="F1228" s="8" t="s">
        <v>2324</v>
      </c>
    </row>
    <row r="1229" spans="1:6" ht="15.75" x14ac:dyDescent="0.25">
      <c r="A1229" s="6" t="s">
        <v>434</v>
      </c>
      <c r="B1229" s="6" t="s">
        <v>435</v>
      </c>
      <c r="C1229" s="7">
        <v>166711</v>
      </c>
      <c r="D1229" s="7">
        <v>541809</v>
      </c>
      <c r="E1229" s="9">
        <f>SUM($D$6:D1229)/$D$1860</f>
        <v>0.98905923254130845</v>
      </c>
      <c r="F1229" s="8" t="s">
        <v>2324</v>
      </c>
    </row>
    <row r="1230" spans="1:6" ht="15.75" x14ac:dyDescent="0.25">
      <c r="A1230" s="6" t="s">
        <v>1194</v>
      </c>
      <c r="B1230" s="6" t="s">
        <v>949</v>
      </c>
      <c r="C1230" s="7">
        <v>10250</v>
      </c>
      <c r="D1230" s="7">
        <v>535650</v>
      </c>
      <c r="E1230" s="9">
        <f>SUM($D$6:D1230)/$D$1860</f>
        <v>0.98910332746112128</v>
      </c>
      <c r="F1230" s="8" t="s">
        <v>2324</v>
      </c>
    </row>
    <row r="1231" spans="1:6" ht="15.75" x14ac:dyDescent="0.25">
      <c r="A1231" s="6" t="s">
        <v>315</v>
      </c>
      <c r="B1231" s="6" t="s">
        <v>314</v>
      </c>
      <c r="C1231" s="7">
        <v>41000</v>
      </c>
      <c r="D1231" s="7">
        <v>533000</v>
      </c>
      <c r="E1231" s="9">
        <f>SUM($D$6:D1231)/$D$1860</f>
        <v>0.98914720423188618</v>
      </c>
      <c r="F1231" s="8" t="s">
        <v>2324</v>
      </c>
    </row>
    <row r="1232" spans="1:6" ht="15.75" x14ac:dyDescent="0.25">
      <c r="A1232" s="6" t="s">
        <v>1947</v>
      </c>
      <c r="B1232" s="6" t="s">
        <v>90</v>
      </c>
      <c r="C1232" s="7">
        <v>34000</v>
      </c>
      <c r="D1232" s="7">
        <v>530000</v>
      </c>
      <c r="E1232" s="9">
        <f>SUM($D$6:D1232)/$D$1860</f>
        <v>0.98919083404146479</v>
      </c>
      <c r="F1232" s="8" t="s">
        <v>2324</v>
      </c>
    </row>
    <row r="1233" spans="1:6" ht="15.75" x14ac:dyDescent="0.25">
      <c r="A1233" s="6" t="s">
        <v>2218</v>
      </c>
      <c r="B1233" s="6" t="s">
        <v>5</v>
      </c>
      <c r="C1233" s="7">
        <v>53000</v>
      </c>
      <c r="D1233" s="7">
        <v>530000</v>
      </c>
      <c r="E1233" s="9">
        <f>SUM($D$6:D1233)/$D$1860</f>
        <v>0.98923446385104352</v>
      </c>
      <c r="F1233" s="8" t="s">
        <v>2324</v>
      </c>
    </row>
    <row r="1234" spans="1:6" ht="15.75" x14ac:dyDescent="0.25">
      <c r="A1234" s="6" t="s">
        <v>24</v>
      </c>
      <c r="B1234" s="6" t="s">
        <v>25</v>
      </c>
      <c r="C1234" s="7">
        <v>31818</v>
      </c>
      <c r="D1234" s="7">
        <v>526181</v>
      </c>
      <c r="E1234" s="9">
        <f>SUM($D$6:D1234)/$D$1860</f>
        <v>0.98927777927903193</v>
      </c>
      <c r="F1234" s="8" t="s">
        <v>2324</v>
      </c>
    </row>
    <row r="1235" spans="1:6" ht="15.75" x14ac:dyDescent="0.25">
      <c r="A1235" s="6" t="s">
        <v>156</v>
      </c>
      <c r="B1235" s="6" t="s">
        <v>3</v>
      </c>
      <c r="C1235" s="7">
        <v>175240</v>
      </c>
      <c r="D1235" s="7">
        <v>525720</v>
      </c>
      <c r="E1235" s="9">
        <f>SUM($D$6:D1235)/$D$1860</f>
        <v>0.98932105675731818</v>
      </c>
      <c r="F1235" s="8" t="s">
        <v>2324</v>
      </c>
    </row>
    <row r="1236" spans="1:6" ht="15.75" x14ac:dyDescent="0.25">
      <c r="A1236" s="6" t="s">
        <v>590</v>
      </c>
      <c r="B1236" s="6" t="s">
        <v>112</v>
      </c>
      <c r="C1236" s="7">
        <v>17500</v>
      </c>
      <c r="D1236" s="7">
        <v>525000</v>
      </c>
      <c r="E1236" s="9">
        <f>SUM($D$6:D1236)/$D$1860</f>
        <v>0.98936427496491963</v>
      </c>
      <c r="F1236" s="8" t="s">
        <v>2324</v>
      </c>
    </row>
    <row r="1237" spans="1:6" ht="15.75" x14ac:dyDescent="0.25">
      <c r="A1237" s="6" t="s">
        <v>23</v>
      </c>
      <c r="B1237" s="6" t="s">
        <v>1</v>
      </c>
      <c r="C1237" s="7">
        <v>104545</v>
      </c>
      <c r="D1237" s="7">
        <v>522725</v>
      </c>
      <c r="E1237" s="9">
        <f>SUM($D$6:D1237)/$D$1860</f>
        <v>0.98940730589362147</v>
      </c>
      <c r="F1237" s="8" t="s">
        <v>2324</v>
      </c>
    </row>
    <row r="1238" spans="1:6" ht="15.75" x14ac:dyDescent="0.25">
      <c r="A1238" s="6" t="s">
        <v>2226</v>
      </c>
      <c r="B1238" s="6" t="s">
        <v>1190</v>
      </c>
      <c r="C1238" s="7">
        <v>2178</v>
      </c>
      <c r="D1238" s="7">
        <v>522720</v>
      </c>
      <c r="E1238" s="9">
        <f>SUM($D$6:D1238)/$D$1860</f>
        <v>0.98945033641072144</v>
      </c>
      <c r="F1238" s="8" t="s">
        <v>2324</v>
      </c>
    </row>
    <row r="1239" spans="1:6" ht="15.75" x14ac:dyDescent="0.25">
      <c r="A1239" s="6" t="s">
        <v>2227</v>
      </c>
      <c r="B1239" s="6" t="s">
        <v>1190</v>
      </c>
      <c r="C1239" s="7">
        <v>2178</v>
      </c>
      <c r="D1239" s="7">
        <v>522720</v>
      </c>
      <c r="E1239" s="9">
        <f>SUM($D$6:D1239)/$D$1860</f>
        <v>0.98949336692782131</v>
      </c>
      <c r="F1239" s="8" t="s">
        <v>2324</v>
      </c>
    </row>
    <row r="1240" spans="1:6" ht="15.75" x14ac:dyDescent="0.25">
      <c r="A1240" s="6" t="s">
        <v>365</v>
      </c>
      <c r="B1240" s="6" t="s">
        <v>20</v>
      </c>
      <c r="C1240" s="7">
        <v>260000</v>
      </c>
      <c r="D1240" s="7">
        <v>520000</v>
      </c>
      <c r="E1240" s="9">
        <f>SUM($D$6:D1240)/$D$1860</f>
        <v>0.9895361735334457</v>
      </c>
      <c r="F1240" s="8" t="s">
        <v>2324</v>
      </c>
    </row>
    <row r="1241" spans="1:6" ht="15.75" x14ac:dyDescent="0.25">
      <c r="A1241" s="6" t="s">
        <v>98</v>
      </c>
      <c r="B1241" s="6" t="s">
        <v>90</v>
      </c>
      <c r="C1241" s="7">
        <v>34600</v>
      </c>
      <c r="D1241" s="7">
        <v>519000</v>
      </c>
      <c r="E1241" s="9">
        <f>SUM($D$6:D1241)/$D$1860</f>
        <v>0.98957889781867459</v>
      </c>
      <c r="F1241" s="8" t="s">
        <v>2324</v>
      </c>
    </row>
    <row r="1242" spans="1:6" ht="15.75" x14ac:dyDescent="0.25">
      <c r="A1242" s="6" t="s">
        <v>1846</v>
      </c>
      <c r="B1242" s="6" t="s">
        <v>112</v>
      </c>
      <c r="C1242" s="7">
        <v>17272</v>
      </c>
      <c r="D1242" s="7">
        <v>518160</v>
      </c>
      <c r="E1242" s="9">
        <f>SUM($D$6:D1242)/$D$1860</f>
        <v>0.98962155295477128</v>
      </c>
      <c r="F1242" s="8" t="s">
        <v>2324</v>
      </c>
    </row>
    <row r="1243" spans="1:6" ht="15.75" x14ac:dyDescent="0.25">
      <c r="A1243" s="6" t="s">
        <v>247</v>
      </c>
      <c r="B1243" s="6" t="s">
        <v>248</v>
      </c>
      <c r="C1243" s="7">
        <v>127500</v>
      </c>
      <c r="D1243" s="7">
        <v>512400</v>
      </c>
      <c r="E1243" s="9">
        <f>SUM($D$6:D1243)/$D$1860</f>
        <v>0.98966373392539031</v>
      </c>
      <c r="F1243" s="8" t="s">
        <v>2324</v>
      </c>
    </row>
    <row r="1244" spans="1:6" ht="15.75" x14ac:dyDescent="0.25">
      <c r="A1244" s="6" t="s">
        <v>1075</v>
      </c>
      <c r="B1244" s="6" t="s">
        <v>340</v>
      </c>
      <c r="C1244" s="7">
        <v>26933</v>
      </c>
      <c r="D1244" s="7">
        <v>511733</v>
      </c>
      <c r="E1244" s="9">
        <f>SUM($D$6:D1244)/$D$1860</f>
        <v>0.98970585998830563</v>
      </c>
      <c r="F1244" s="8" t="s">
        <v>2324</v>
      </c>
    </row>
    <row r="1245" spans="1:6" ht="15.75" x14ac:dyDescent="0.25">
      <c r="A1245" s="6" t="s">
        <v>735</v>
      </c>
      <c r="B1245" s="6" t="s">
        <v>576</v>
      </c>
      <c r="C1245" s="7">
        <v>1694</v>
      </c>
      <c r="D1245" s="7">
        <v>508200</v>
      </c>
      <c r="E1245" s="9">
        <f>SUM($D$6:D1245)/$D$1860</f>
        <v>0.98974769521326389</v>
      </c>
      <c r="F1245" s="8" t="s">
        <v>2324</v>
      </c>
    </row>
    <row r="1246" spans="1:6" ht="15.75" x14ac:dyDescent="0.25">
      <c r="A1246" s="6" t="s">
        <v>1031</v>
      </c>
      <c r="B1246" s="6" t="s">
        <v>104</v>
      </c>
      <c r="C1246" s="7">
        <v>28218</v>
      </c>
      <c r="D1246" s="7">
        <v>507924</v>
      </c>
      <c r="E1246" s="9">
        <f>SUM($D$6:D1246)/$D$1860</f>
        <v>0.98978950771779295</v>
      </c>
      <c r="F1246" s="8" t="s">
        <v>2324</v>
      </c>
    </row>
    <row r="1247" spans="1:6" ht="15.75" x14ac:dyDescent="0.25">
      <c r="A1247" s="6" t="s">
        <v>1949</v>
      </c>
      <c r="B1247" s="6" t="s">
        <v>90</v>
      </c>
      <c r="C1247" s="7">
        <v>33000</v>
      </c>
      <c r="D1247" s="7">
        <v>505000</v>
      </c>
      <c r="E1247" s="9">
        <f>SUM($D$6:D1247)/$D$1860</f>
        <v>0.98983107951748583</v>
      </c>
      <c r="F1247" s="8" t="s">
        <v>2324</v>
      </c>
    </row>
    <row r="1248" spans="1:6" ht="15.75" x14ac:dyDescent="0.25">
      <c r="A1248" s="6" t="s">
        <v>1049</v>
      </c>
      <c r="B1248" s="6" t="s">
        <v>274</v>
      </c>
      <c r="C1248" s="7">
        <v>14346</v>
      </c>
      <c r="D1248" s="7">
        <v>502115</v>
      </c>
      <c r="E1248" s="9">
        <f>SUM($D$6:D1248)/$D$1860</f>
        <v>0.98987241382283786</v>
      </c>
      <c r="F1248" s="8" t="s">
        <v>2324</v>
      </c>
    </row>
    <row r="1249" spans="1:6" ht="15.75" x14ac:dyDescent="0.25">
      <c r="A1249" s="6" t="s">
        <v>1757</v>
      </c>
      <c r="B1249" s="6" t="s">
        <v>1203</v>
      </c>
      <c r="C1249" s="7">
        <v>5500</v>
      </c>
      <c r="D1249" s="7">
        <v>501935</v>
      </c>
      <c r="E1249" s="9">
        <f>SUM($D$6:D1249)/$D$1860</f>
        <v>0.98991373331051868</v>
      </c>
      <c r="F1249" s="8" t="s">
        <v>2324</v>
      </c>
    </row>
    <row r="1250" spans="1:6" ht="15.75" x14ac:dyDescent="0.25">
      <c r="A1250" s="6" t="s">
        <v>811</v>
      </c>
      <c r="B1250" s="6" t="s">
        <v>812</v>
      </c>
      <c r="C1250" s="7">
        <v>3748</v>
      </c>
      <c r="D1250" s="7">
        <v>501913</v>
      </c>
      <c r="E1250" s="9">
        <f>SUM($D$6:D1250)/$D$1860</f>
        <v>0.98995505098715086</v>
      </c>
      <c r="F1250" s="8" t="s">
        <v>2324</v>
      </c>
    </row>
    <row r="1251" spans="1:6" ht="15.75" x14ac:dyDescent="0.25">
      <c r="A1251" s="6" t="s">
        <v>1676</v>
      </c>
      <c r="B1251" s="6" t="s">
        <v>576</v>
      </c>
      <c r="C1251" s="7">
        <v>1668</v>
      </c>
      <c r="D1251" s="7">
        <v>501180</v>
      </c>
      <c r="E1251" s="9">
        <f>SUM($D$6:D1251)/$D$1860</f>
        <v>0.98999630832293317</v>
      </c>
      <c r="F1251" s="8" t="s">
        <v>2324</v>
      </c>
    </row>
    <row r="1252" spans="1:6" ht="15.75" x14ac:dyDescent="0.25">
      <c r="A1252" s="6" t="s">
        <v>0</v>
      </c>
      <c r="B1252" s="6" t="s">
        <v>1</v>
      </c>
      <c r="C1252" s="7">
        <v>100000</v>
      </c>
      <c r="D1252" s="7">
        <v>500000</v>
      </c>
      <c r="E1252" s="9">
        <f>SUM($D$6:D1252)/$D$1860</f>
        <v>0.99003746852064889</v>
      </c>
      <c r="F1252" s="8" t="s">
        <v>2324</v>
      </c>
    </row>
    <row r="1253" spans="1:6" ht="15.75" x14ac:dyDescent="0.25">
      <c r="A1253" s="6" t="s">
        <v>752</v>
      </c>
      <c r="B1253" s="6" t="s">
        <v>3</v>
      </c>
      <c r="C1253" s="7">
        <v>165000</v>
      </c>
      <c r="D1253" s="7">
        <v>500000</v>
      </c>
      <c r="E1253" s="9">
        <f>SUM($D$6:D1253)/$D$1860</f>
        <v>0.99007862871836461</v>
      </c>
      <c r="F1253" s="8" t="s">
        <v>2324</v>
      </c>
    </row>
    <row r="1254" spans="1:6" ht="15.75" x14ac:dyDescent="0.25">
      <c r="A1254" s="6" t="s">
        <v>2089</v>
      </c>
      <c r="B1254" s="6" t="s">
        <v>25</v>
      </c>
      <c r="C1254" s="7">
        <v>25000</v>
      </c>
      <c r="D1254" s="7">
        <v>500000</v>
      </c>
      <c r="E1254" s="9">
        <f>SUM($D$6:D1254)/$D$1860</f>
        <v>0.99011978891608032</v>
      </c>
      <c r="F1254" s="8" t="s">
        <v>2324</v>
      </c>
    </row>
    <row r="1255" spans="1:6" ht="15.75" x14ac:dyDescent="0.25">
      <c r="A1255" s="6" t="s">
        <v>2120</v>
      </c>
      <c r="B1255" s="6" t="s">
        <v>25</v>
      </c>
      <c r="C1255" s="7">
        <v>25000</v>
      </c>
      <c r="D1255" s="7">
        <v>500000</v>
      </c>
      <c r="E1255" s="9">
        <f>SUM($D$6:D1255)/$D$1860</f>
        <v>0.99016094911379604</v>
      </c>
      <c r="F1255" s="8" t="s">
        <v>2324</v>
      </c>
    </row>
    <row r="1256" spans="1:6" ht="15.75" x14ac:dyDescent="0.25">
      <c r="A1256" s="6" t="s">
        <v>2219</v>
      </c>
      <c r="B1256" s="6" t="s">
        <v>5</v>
      </c>
      <c r="C1256" s="7">
        <v>50000</v>
      </c>
      <c r="D1256" s="7">
        <v>500000</v>
      </c>
      <c r="E1256" s="9">
        <f>SUM($D$6:D1256)/$D$1860</f>
        <v>0.99020210931151165</v>
      </c>
      <c r="F1256" s="8" t="s">
        <v>2324</v>
      </c>
    </row>
    <row r="1257" spans="1:6" ht="15.75" x14ac:dyDescent="0.25">
      <c r="A1257" s="6" t="s">
        <v>2222</v>
      </c>
      <c r="B1257" s="6" t="s">
        <v>20</v>
      </c>
      <c r="C1257" s="7">
        <v>250000</v>
      </c>
      <c r="D1257" s="7">
        <v>500000</v>
      </c>
      <c r="E1257" s="9">
        <f>SUM($D$6:D1257)/$D$1860</f>
        <v>0.99024326950922736</v>
      </c>
      <c r="F1257" s="8" t="s">
        <v>2324</v>
      </c>
    </row>
    <row r="1258" spans="1:6" ht="15.75" x14ac:dyDescent="0.25">
      <c r="A1258" s="6" t="s">
        <v>2294</v>
      </c>
      <c r="B1258" s="6" t="s">
        <v>12</v>
      </c>
      <c r="C1258" s="7">
        <v>500000</v>
      </c>
      <c r="D1258" s="7">
        <v>500000</v>
      </c>
      <c r="E1258" s="9">
        <f>SUM($D$6:D1258)/$D$1860</f>
        <v>0.99028442970694308</v>
      </c>
      <c r="F1258" s="8" t="s">
        <v>2324</v>
      </c>
    </row>
    <row r="1259" spans="1:6" ht="15.75" x14ac:dyDescent="0.25">
      <c r="A1259" s="6" t="s">
        <v>886</v>
      </c>
      <c r="B1259" s="6" t="s">
        <v>759</v>
      </c>
      <c r="C1259" s="7">
        <v>20660</v>
      </c>
      <c r="D1259" s="7">
        <v>495840</v>
      </c>
      <c r="E1259" s="9">
        <f>SUM($D$6:D1259)/$D$1860</f>
        <v>0.99032524745181383</v>
      </c>
      <c r="F1259" s="8" t="s">
        <v>2324</v>
      </c>
    </row>
    <row r="1260" spans="1:6" ht="15.75" x14ac:dyDescent="0.25">
      <c r="A1260" s="6" t="s">
        <v>1921</v>
      </c>
      <c r="B1260" s="6" t="s">
        <v>12</v>
      </c>
      <c r="C1260" s="7">
        <v>495000</v>
      </c>
      <c r="D1260" s="7">
        <v>495000</v>
      </c>
      <c r="E1260" s="9">
        <f>SUM($D$6:D1260)/$D$1860</f>
        <v>0.99036599604755238</v>
      </c>
      <c r="F1260" s="8" t="s">
        <v>2324</v>
      </c>
    </row>
    <row r="1261" spans="1:6" ht="15.75" x14ac:dyDescent="0.25">
      <c r="A1261" s="6" t="s">
        <v>1922</v>
      </c>
      <c r="B1261" s="6" t="s">
        <v>12</v>
      </c>
      <c r="C1261" s="7">
        <v>495000</v>
      </c>
      <c r="D1261" s="7">
        <v>495000</v>
      </c>
      <c r="E1261" s="9">
        <f>SUM($D$6:D1261)/$D$1860</f>
        <v>0.99040674464329093</v>
      </c>
      <c r="F1261" s="8" t="s">
        <v>2324</v>
      </c>
    </row>
    <row r="1262" spans="1:6" ht="15.75" x14ac:dyDescent="0.25">
      <c r="A1262" s="6" t="s">
        <v>2171</v>
      </c>
      <c r="B1262" s="6" t="s">
        <v>3</v>
      </c>
      <c r="C1262" s="7">
        <v>165000</v>
      </c>
      <c r="D1262" s="7">
        <v>495000</v>
      </c>
      <c r="E1262" s="9">
        <f>SUM($D$6:D1262)/$D$1860</f>
        <v>0.99044749323902948</v>
      </c>
      <c r="F1262" s="8" t="s">
        <v>2324</v>
      </c>
    </row>
    <row r="1263" spans="1:6" ht="15.75" x14ac:dyDescent="0.25">
      <c r="A1263" s="6" t="s">
        <v>2224</v>
      </c>
      <c r="B1263" s="6" t="s">
        <v>12</v>
      </c>
      <c r="C1263" s="7">
        <v>495000</v>
      </c>
      <c r="D1263" s="7">
        <v>495000</v>
      </c>
      <c r="E1263" s="9">
        <f>SUM($D$6:D1263)/$D$1860</f>
        <v>0.99048824183476791</v>
      </c>
      <c r="F1263" s="8" t="s">
        <v>2324</v>
      </c>
    </row>
    <row r="1264" spans="1:6" ht="15.75" x14ac:dyDescent="0.25">
      <c r="A1264" s="6" t="s">
        <v>1313</v>
      </c>
      <c r="B1264" s="6" t="s">
        <v>5</v>
      </c>
      <c r="C1264" s="7">
        <v>49435</v>
      </c>
      <c r="D1264" s="7">
        <v>494350</v>
      </c>
      <c r="E1264" s="9">
        <f>SUM($D$6:D1264)/$D$1860</f>
        <v>0.99052893692224953</v>
      </c>
      <c r="F1264" s="8" t="s">
        <v>2324</v>
      </c>
    </row>
    <row r="1265" spans="1:6" ht="15.75" x14ac:dyDescent="0.25">
      <c r="A1265" s="6" t="s">
        <v>1058</v>
      </c>
      <c r="B1265" s="6" t="s">
        <v>82</v>
      </c>
      <c r="C1265" s="7">
        <v>61727</v>
      </c>
      <c r="D1265" s="7">
        <v>493818</v>
      </c>
      <c r="E1265" s="9">
        <f>SUM($D$6:D1265)/$D$1860</f>
        <v>0.99056958821528063</v>
      </c>
      <c r="F1265" s="8" t="s">
        <v>2324</v>
      </c>
    </row>
    <row r="1266" spans="1:6" ht="15.75" x14ac:dyDescent="0.25">
      <c r="A1266" s="6" t="s">
        <v>739</v>
      </c>
      <c r="B1266" s="6" t="s">
        <v>14</v>
      </c>
      <c r="C1266" s="7">
        <v>123000</v>
      </c>
      <c r="D1266" s="7">
        <v>492000</v>
      </c>
      <c r="E1266" s="9">
        <f>SUM($D$6:D1266)/$D$1860</f>
        <v>0.9906100898498329</v>
      </c>
      <c r="F1266" s="8" t="s">
        <v>2324</v>
      </c>
    </row>
    <row r="1267" spans="1:6" ht="15.75" x14ac:dyDescent="0.25">
      <c r="A1267" s="6" t="s">
        <v>169</v>
      </c>
      <c r="B1267" s="6" t="s">
        <v>170</v>
      </c>
      <c r="C1267" s="7">
        <v>13785</v>
      </c>
      <c r="D1267" s="7">
        <v>486610</v>
      </c>
      <c r="E1267" s="9">
        <f>SUM($D$6:D1267)/$D$1860</f>
        <v>0.99065014777745375</v>
      </c>
      <c r="F1267" s="8" t="s">
        <v>2324</v>
      </c>
    </row>
    <row r="1268" spans="1:6" ht="15.75" x14ac:dyDescent="0.25">
      <c r="A1268" s="6" t="s">
        <v>2170</v>
      </c>
      <c r="B1268" s="6" t="s">
        <v>121</v>
      </c>
      <c r="C1268" s="7">
        <v>37800</v>
      </c>
      <c r="D1268" s="7">
        <v>481400</v>
      </c>
      <c r="E1268" s="9">
        <f>SUM($D$6:D1268)/$D$1860</f>
        <v>0.99068977681581438</v>
      </c>
      <c r="F1268" s="8" t="s">
        <v>2324</v>
      </c>
    </row>
    <row r="1269" spans="1:6" ht="15.75" x14ac:dyDescent="0.25">
      <c r="A1269" s="6" t="s">
        <v>625</v>
      </c>
      <c r="B1269" s="6" t="s">
        <v>12</v>
      </c>
      <c r="C1269" s="7">
        <v>480000</v>
      </c>
      <c r="D1269" s="7">
        <v>480000</v>
      </c>
      <c r="E1269" s="9">
        <f>SUM($D$6:D1269)/$D$1860</f>
        <v>0.99072929060562154</v>
      </c>
      <c r="F1269" s="8" t="s">
        <v>2324</v>
      </c>
    </row>
    <row r="1270" spans="1:6" ht="15.75" x14ac:dyDescent="0.25">
      <c r="A1270" s="6" t="s">
        <v>911</v>
      </c>
      <c r="B1270" s="6" t="s">
        <v>125</v>
      </c>
      <c r="C1270" s="7">
        <v>13456</v>
      </c>
      <c r="D1270" s="7">
        <v>479340</v>
      </c>
      <c r="E1270" s="9">
        <f>SUM($D$6:D1270)/$D$1860</f>
        <v>0.99076875006396758</v>
      </c>
      <c r="F1270" s="8" t="s">
        <v>2324</v>
      </c>
    </row>
    <row r="1271" spans="1:6" ht="15.75" x14ac:dyDescent="0.25">
      <c r="A1271" s="6" t="s">
        <v>891</v>
      </c>
      <c r="B1271" s="6" t="s">
        <v>417</v>
      </c>
      <c r="C1271" s="7">
        <v>6372</v>
      </c>
      <c r="D1271" s="7">
        <v>477900</v>
      </c>
      <c r="E1271" s="9">
        <f>SUM($D$6:D1271)/$D$1860</f>
        <v>0.99080809098094424</v>
      </c>
      <c r="F1271" s="8" t="s">
        <v>2324</v>
      </c>
    </row>
    <row r="1272" spans="1:6" ht="15.75" x14ac:dyDescent="0.25">
      <c r="A1272" s="6" t="s">
        <v>1653</v>
      </c>
      <c r="B1272" s="6" t="s">
        <v>90</v>
      </c>
      <c r="C1272" s="7">
        <v>31625</v>
      </c>
      <c r="D1272" s="7">
        <v>474375</v>
      </c>
      <c r="E1272" s="9">
        <f>SUM($D$6:D1272)/$D$1860</f>
        <v>0.99084714171852706</v>
      </c>
      <c r="F1272" s="8" t="s">
        <v>2324</v>
      </c>
    </row>
    <row r="1273" spans="1:6" ht="15.75" x14ac:dyDescent="0.25">
      <c r="A1273" s="6" t="s">
        <v>1503</v>
      </c>
      <c r="B1273" s="6" t="s">
        <v>1</v>
      </c>
      <c r="C1273" s="7">
        <v>94500</v>
      </c>
      <c r="D1273" s="7">
        <v>472500</v>
      </c>
      <c r="E1273" s="9">
        <f>SUM($D$6:D1273)/$D$1860</f>
        <v>0.99088603810536835</v>
      </c>
      <c r="F1273" s="8" t="s">
        <v>2324</v>
      </c>
    </row>
    <row r="1274" spans="1:6" ht="15.75" x14ac:dyDescent="0.25">
      <c r="A1274" s="6" t="s">
        <v>730</v>
      </c>
      <c r="B1274" s="6" t="s">
        <v>164</v>
      </c>
      <c r="C1274" s="7">
        <v>20500</v>
      </c>
      <c r="D1274" s="7">
        <v>471500</v>
      </c>
      <c r="E1274" s="9">
        <f>SUM($D$6:D1274)/$D$1860</f>
        <v>0.99092485217181425</v>
      </c>
      <c r="F1274" s="8" t="s">
        <v>2324</v>
      </c>
    </row>
    <row r="1275" spans="1:6" ht="15.75" x14ac:dyDescent="0.25">
      <c r="A1275" s="6" t="s">
        <v>80</v>
      </c>
      <c r="B1275" s="6" t="s">
        <v>9</v>
      </c>
      <c r="C1275" s="7">
        <v>75758</v>
      </c>
      <c r="D1275" s="7">
        <v>469700</v>
      </c>
      <c r="E1275" s="9">
        <f>SUM($D$6:D1275)/$D$1860</f>
        <v>0.99096351806154837</v>
      </c>
      <c r="F1275" s="8" t="s">
        <v>2324</v>
      </c>
    </row>
    <row r="1276" spans="1:6" ht="15.75" x14ac:dyDescent="0.25">
      <c r="A1276" s="6" t="s">
        <v>204</v>
      </c>
      <c r="B1276" s="6" t="s">
        <v>205</v>
      </c>
      <c r="C1276" s="7">
        <v>11455</v>
      </c>
      <c r="D1276" s="7">
        <v>468163</v>
      </c>
      <c r="E1276" s="9">
        <f>SUM($D$6:D1276)/$D$1860</f>
        <v>0.99100205742483471</v>
      </c>
      <c r="F1276" s="8" t="s">
        <v>2324</v>
      </c>
    </row>
    <row r="1277" spans="1:6" ht="15.75" x14ac:dyDescent="0.25">
      <c r="A1277" s="6" t="s">
        <v>1225</v>
      </c>
      <c r="B1277" s="6" t="s">
        <v>82</v>
      </c>
      <c r="C1277" s="7">
        <v>58000</v>
      </c>
      <c r="D1277" s="7">
        <v>464000</v>
      </c>
      <c r="E1277" s="9">
        <f>SUM($D$6:D1277)/$D$1860</f>
        <v>0.99104025408831486</v>
      </c>
      <c r="F1277" s="8" t="s">
        <v>2324</v>
      </c>
    </row>
    <row r="1278" spans="1:6" ht="15.75" x14ac:dyDescent="0.25">
      <c r="A1278" s="6" t="s">
        <v>1283</v>
      </c>
      <c r="B1278" s="6" t="s">
        <v>90</v>
      </c>
      <c r="C1278" s="7">
        <v>36300</v>
      </c>
      <c r="D1278" s="7">
        <v>462600</v>
      </c>
      <c r="E1278" s="9">
        <f>SUM($D$6:D1278)/$D$1860</f>
        <v>0.99107833550324143</v>
      </c>
      <c r="F1278" s="8" t="s">
        <v>2324</v>
      </c>
    </row>
    <row r="1279" spans="1:6" ht="15.75" x14ac:dyDescent="0.25">
      <c r="A1279" s="6" t="s">
        <v>524</v>
      </c>
      <c r="B1279" s="6" t="s">
        <v>9</v>
      </c>
      <c r="C1279" s="7">
        <v>77000</v>
      </c>
      <c r="D1279" s="7">
        <v>462000</v>
      </c>
      <c r="E1279" s="9">
        <f>SUM($D$6:D1279)/$D$1860</f>
        <v>0.9911163675259308</v>
      </c>
      <c r="F1279" s="8" t="s">
        <v>2324</v>
      </c>
    </row>
    <row r="1280" spans="1:6" ht="15.75" x14ac:dyDescent="0.25">
      <c r="A1280" s="6" t="s">
        <v>1740</v>
      </c>
      <c r="B1280" s="6" t="s">
        <v>106</v>
      </c>
      <c r="C1280" s="7">
        <v>5000</v>
      </c>
      <c r="D1280" s="7">
        <v>460344</v>
      </c>
      <c r="E1280" s="9">
        <f>SUM($D$6:D1280)/$D$1860</f>
        <v>0.99115426322604527</v>
      </c>
      <c r="F1280" s="8" t="s">
        <v>2324</v>
      </c>
    </row>
    <row r="1281" spans="1:6" ht="15.75" x14ac:dyDescent="0.25">
      <c r="A1281" s="6" t="s">
        <v>266</v>
      </c>
      <c r="B1281" s="6" t="s">
        <v>20</v>
      </c>
      <c r="C1281" s="7">
        <v>227700</v>
      </c>
      <c r="D1281" s="7">
        <v>455400</v>
      </c>
      <c r="E1281" s="9">
        <f>SUM($D$6:D1281)/$D$1860</f>
        <v>0.99119175193412468</v>
      </c>
      <c r="F1281" s="8" t="s">
        <v>2324</v>
      </c>
    </row>
    <row r="1282" spans="1:6" ht="15.75" x14ac:dyDescent="0.25">
      <c r="A1282" s="6" t="s">
        <v>487</v>
      </c>
      <c r="B1282" s="6" t="s">
        <v>488</v>
      </c>
      <c r="C1282" s="7">
        <v>8841</v>
      </c>
      <c r="D1282" s="7">
        <v>455307</v>
      </c>
      <c r="E1282" s="9">
        <f>SUM($D$6:D1282)/$D$1860</f>
        <v>0.99122923298640742</v>
      </c>
      <c r="F1282" s="8" t="s">
        <v>2324</v>
      </c>
    </row>
    <row r="1283" spans="1:6" ht="15.75" x14ac:dyDescent="0.25">
      <c r="A1283" s="6" t="s">
        <v>992</v>
      </c>
      <c r="B1283" s="6" t="s">
        <v>166</v>
      </c>
      <c r="C1283" s="7">
        <v>9090</v>
      </c>
      <c r="D1283" s="7">
        <v>454545</v>
      </c>
      <c r="E1283" s="9">
        <f>SUM($D$6:D1283)/$D$1860</f>
        <v>0.99126665131054881</v>
      </c>
      <c r="F1283" s="8" t="s">
        <v>2324</v>
      </c>
    </row>
    <row r="1284" spans="1:6" ht="15.75" x14ac:dyDescent="0.25">
      <c r="A1284" s="6" t="s">
        <v>1604</v>
      </c>
      <c r="B1284" s="6" t="s">
        <v>1</v>
      </c>
      <c r="C1284" s="7">
        <v>90548</v>
      </c>
      <c r="D1284" s="7">
        <v>452740</v>
      </c>
      <c r="E1284" s="9">
        <f>SUM($D$6:D1284)/$D$1860</f>
        <v>0.99130392104637632</v>
      </c>
      <c r="F1284" s="8" t="s">
        <v>2324</v>
      </c>
    </row>
    <row r="1285" spans="1:6" ht="15.75" x14ac:dyDescent="0.25">
      <c r="A1285" s="6" t="s">
        <v>615</v>
      </c>
      <c r="B1285" s="6" t="s">
        <v>616</v>
      </c>
      <c r="C1285" s="7">
        <v>912</v>
      </c>
      <c r="D1285" s="7">
        <v>451500</v>
      </c>
      <c r="E1285" s="9">
        <f>SUM($D$6:D1285)/$D$1860</f>
        <v>0.99134108870491366</v>
      </c>
      <c r="F1285" s="8" t="s">
        <v>2324</v>
      </c>
    </row>
    <row r="1286" spans="1:6" ht="15.75" x14ac:dyDescent="0.25">
      <c r="A1286" s="6" t="s">
        <v>1623</v>
      </c>
      <c r="B1286" s="6" t="s">
        <v>12</v>
      </c>
      <c r="C1286" s="7">
        <v>450000</v>
      </c>
      <c r="D1286" s="7">
        <v>450000</v>
      </c>
      <c r="E1286" s="9">
        <f>SUM($D$6:D1286)/$D$1860</f>
        <v>0.99137813288285781</v>
      </c>
      <c r="F1286" s="8" t="s">
        <v>2324</v>
      </c>
    </row>
    <row r="1287" spans="1:6" ht="15.75" x14ac:dyDescent="0.25">
      <c r="A1287" s="6" t="s">
        <v>1771</v>
      </c>
      <c r="B1287" s="6" t="s">
        <v>90</v>
      </c>
      <c r="C1287" s="7">
        <v>30000</v>
      </c>
      <c r="D1287" s="7">
        <v>450000</v>
      </c>
      <c r="E1287" s="9">
        <f>SUM($D$6:D1287)/$D$1860</f>
        <v>0.99141517706080196</v>
      </c>
      <c r="F1287" s="8" t="s">
        <v>2324</v>
      </c>
    </row>
    <row r="1288" spans="1:6" ht="15.75" x14ac:dyDescent="0.25">
      <c r="A1288" s="6" t="s">
        <v>1928</v>
      </c>
      <c r="B1288" s="6" t="s">
        <v>12</v>
      </c>
      <c r="C1288" s="7">
        <v>450000</v>
      </c>
      <c r="D1288" s="7">
        <v>450000</v>
      </c>
      <c r="E1288" s="9">
        <f>SUM($D$6:D1288)/$D$1860</f>
        <v>0.99145222123874599</v>
      </c>
      <c r="F1288" s="8" t="s">
        <v>2324</v>
      </c>
    </row>
    <row r="1289" spans="1:6" ht="15.75" x14ac:dyDescent="0.25">
      <c r="A1289" s="6" t="s">
        <v>1824</v>
      </c>
      <c r="B1289" s="6" t="s">
        <v>90</v>
      </c>
      <c r="C1289" s="7">
        <v>40300</v>
      </c>
      <c r="D1289" s="7">
        <v>448850</v>
      </c>
      <c r="E1289" s="9">
        <f>SUM($D$6:D1289)/$D$1860</f>
        <v>0.99148917074823539</v>
      </c>
      <c r="F1289" s="8" t="s">
        <v>2324</v>
      </c>
    </row>
    <row r="1290" spans="1:6" ht="15.75" x14ac:dyDescent="0.25">
      <c r="A1290" s="6" t="s">
        <v>380</v>
      </c>
      <c r="B1290" s="6" t="s">
        <v>9</v>
      </c>
      <c r="C1290" s="7">
        <v>74500</v>
      </c>
      <c r="D1290" s="7">
        <v>447000</v>
      </c>
      <c r="E1290" s="9">
        <f>SUM($D$6:D1290)/$D$1860</f>
        <v>0.99152596796499326</v>
      </c>
      <c r="F1290" s="8" t="s">
        <v>2324</v>
      </c>
    </row>
    <row r="1291" spans="1:6" ht="15.75" x14ac:dyDescent="0.25">
      <c r="A1291" s="6" t="s">
        <v>1083</v>
      </c>
      <c r="B1291" s="6" t="s">
        <v>14</v>
      </c>
      <c r="C1291" s="7">
        <v>110725</v>
      </c>
      <c r="D1291" s="7">
        <v>442900</v>
      </c>
      <c r="E1291" s="9">
        <f>SUM($D$6:D1291)/$D$1860</f>
        <v>0.99156242766812985</v>
      </c>
      <c r="F1291" s="8" t="s">
        <v>2324</v>
      </c>
    </row>
    <row r="1292" spans="1:6" ht="15.75" x14ac:dyDescent="0.25">
      <c r="A1292" s="6" t="s">
        <v>2169</v>
      </c>
      <c r="B1292" s="6" t="s">
        <v>9</v>
      </c>
      <c r="C1292" s="7">
        <v>64150</v>
      </c>
      <c r="D1292" s="7">
        <v>440300</v>
      </c>
      <c r="E1292" s="9">
        <f>SUM($D$6:D1292)/$D$1860</f>
        <v>0.99159867333823826</v>
      </c>
      <c r="F1292" s="8" t="s">
        <v>2324</v>
      </c>
    </row>
    <row r="1293" spans="1:6" ht="15.75" x14ac:dyDescent="0.25">
      <c r="A1293" s="6" t="s">
        <v>482</v>
      </c>
      <c r="B1293" s="6" t="s">
        <v>340</v>
      </c>
      <c r="C1293" s="7">
        <v>23000</v>
      </c>
      <c r="D1293" s="7">
        <v>436954</v>
      </c>
      <c r="E1293" s="9">
        <f>SUM($D$6:D1293)/$D$1860</f>
        <v>0.99163464356430364</v>
      </c>
      <c r="F1293" s="8" t="s">
        <v>2324</v>
      </c>
    </row>
    <row r="1294" spans="1:6" ht="15.75" x14ac:dyDescent="0.25">
      <c r="A1294" s="6" t="s">
        <v>1622</v>
      </c>
      <c r="B1294" s="6" t="s">
        <v>20</v>
      </c>
      <c r="C1294" s="7">
        <v>218182</v>
      </c>
      <c r="D1294" s="7">
        <v>436364</v>
      </c>
      <c r="E1294" s="9">
        <f>SUM($D$6:D1294)/$D$1860</f>
        <v>0.99167056522133568</v>
      </c>
      <c r="F1294" s="8" t="s">
        <v>2324</v>
      </c>
    </row>
    <row r="1295" spans="1:6" ht="15.75" x14ac:dyDescent="0.25">
      <c r="A1295" s="6" t="s">
        <v>1855</v>
      </c>
      <c r="B1295" s="6" t="s">
        <v>14</v>
      </c>
      <c r="C1295" s="7">
        <v>108909</v>
      </c>
      <c r="D1295" s="7">
        <v>435636</v>
      </c>
      <c r="E1295" s="9">
        <f>SUM($D$6:D1295)/$D$1860</f>
        <v>0.99170642694911981</v>
      </c>
      <c r="F1295" s="8" t="s">
        <v>2324</v>
      </c>
    </row>
    <row r="1296" spans="1:6" ht="15.75" x14ac:dyDescent="0.25">
      <c r="A1296" s="6" t="s">
        <v>93</v>
      </c>
      <c r="B1296" s="6" t="s">
        <v>3</v>
      </c>
      <c r="C1296" s="7">
        <v>144000</v>
      </c>
      <c r="D1296" s="7">
        <v>432000</v>
      </c>
      <c r="E1296" s="9">
        <f>SUM($D$6:D1296)/$D$1860</f>
        <v>0.99174198935994617</v>
      </c>
      <c r="F1296" s="8" t="s">
        <v>2324</v>
      </c>
    </row>
    <row r="1297" spans="1:6" ht="15.75" x14ac:dyDescent="0.25">
      <c r="A1297" s="6" t="s">
        <v>2229</v>
      </c>
      <c r="B1297" s="6" t="s">
        <v>14</v>
      </c>
      <c r="C1297" s="7">
        <v>108000</v>
      </c>
      <c r="D1297" s="7">
        <v>432000</v>
      </c>
      <c r="E1297" s="9">
        <f>SUM($D$6:D1297)/$D$1860</f>
        <v>0.99177755177077254</v>
      </c>
      <c r="F1297" s="8" t="s">
        <v>2324</v>
      </c>
    </row>
    <row r="1298" spans="1:6" ht="15.75" x14ac:dyDescent="0.25">
      <c r="A1298" s="6" t="s">
        <v>703</v>
      </c>
      <c r="B1298" s="6" t="s">
        <v>3</v>
      </c>
      <c r="C1298" s="7">
        <v>143900</v>
      </c>
      <c r="D1298" s="7">
        <v>431700</v>
      </c>
      <c r="E1298" s="9">
        <f>SUM($D$6:D1298)/$D$1860</f>
        <v>0.99181308948548019</v>
      </c>
      <c r="F1298" s="8" t="s">
        <v>2324</v>
      </c>
    </row>
    <row r="1299" spans="1:6" ht="15.75" x14ac:dyDescent="0.25">
      <c r="A1299" s="6" t="s">
        <v>489</v>
      </c>
      <c r="B1299" s="6" t="s">
        <v>14</v>
      </c>
      <c r="C1299" s="7">
        <v>103731</v>
      </c>
      <c r="D1299" s="7">
        <v>430482</v>
      </c>
      <c r="E1299" s="9">
        <f>SUM($D$6:D1299)/$D$1860</f>
        <v>0.99184852693394632</v>
      </c>
      <c r="F1299" s="8" t="s">
        <v>2324</v>
      </c>
    </row>
    <row r="1300" spans="1:6" ht="15.75" x14ac:dyDescent="0.25">
      <c r="A1300" s="6" t="s">
        <v>1678</v>
      </c>
      <c r="B1300" s="6" t="s">
        <v>90</v>
      </c>
      <c r="C1300" s="7">
        <v>33000</v>
      </c>
      <c r="D1300" s="7">
        <v>430000</v>
      </c>
      <c r="E1300" s="9">
        <f>SUM($D$6:D1300)/$D$1860</f>
        <v>0.9918839247039819</v>
      </c>
      <c r="F1300" s="8" t="s">
        <v>2324</v>
      </c>
    </row>
    <row r="1301" spans="1:6" ht="15.75" x14ac:dyDescent="0.25">
      <c r="A1301" s="6" t="s">
        <v>1631</v>
      </c>
      <c r="B1301" s="6" t="s">
        <v>734</v>
      </c>
      <c r="C1301" s="7">
        <v>2864</v>
      </c>
      <c r="D1301" s="7">
        <v>429600</v>
      </c>
      <c r="E1301" s="9">
        <f>SUM($D$6:D1301)/$D$1860</f>
        <v>0.99191928954585917</v>
      </c>
      <c r="F1301" s="8" t="s">
        <v>2324</v>
      </c>
    </row>
    <row r="1302" spans="1:6" ht="15.75" x14ac:dyDescent="0.25">
      <c r="A1302" s="6" t="s">
        <v>422</v>
      </c>
      <c r="B1302" s="6" t="s">
        <v>423</v>
      </c>
      <c r="C1302" s="7">
        <v>70000</v>
      </c>
      <c r="D1302" s="7">
        <v>429305</v>
      </c>
      <c r="E1302" s="9">
        <f>SUM($D$6:D1302)/$D$1860</f>
        <v>0.99195463010321983</v>
      </c>
      <c r="F1302" s="8" t="s">
        <v>2324</v>
      </c>
    </row>
    <row r="1303" spans="1:6" ht="15.75" x14ac:dyDescent="0.25">
      <c r="A1303" s="6" t="s">
        <v>271</v>
      </c>
      <c r="B1303" s="6" t="s">
        <v>5</v>
      </c>
      <c r="C1303" s="7">
        <v>41500</v>
      </c>
      <c r="D1303" s="7">
        <v>429000</v>
      </c>
      <c r="E1303" s="9">
        <f>SUM($D$6:D1303)/$D$1860</f>
        <v>0.99198994555285991</v>
      </c>
      <c r="F1303" s="8" t="s">
        <v>2324</v>
      </c>
    </row>
    <row r="1304" spans="1:6" ht="15.75" x14ac:dyDescent="0.25">
      <c r="A1304" s="6" t="s">
        <v>117</v>
      </c>
      <c r="B1304" s="6" t="s">
        <v>20</v>
      </c>
      <c r="C1304" s="7">
        <v>214180</v>
      </c>
      <c r="D1304" s="7">
        <v>428360</v>
      </c>
      <c r="E1304" s="9">
        <f>SUM($D$6:D1304)/$D$1860</f>
        <v>0.99202520831744689</v>
      </c>
      <c r="F1304" s="8" t="s">
        <v>2324</v>
      </c>
    </row>
    <row r="1305" spans="1:6" ht="15.75" x14ac:dyDescent="0.25">
      <c r="A1305" s="6" t="s">
        <v>436</v>
      </c>
      <c r="B1305" s="6" t="s">
        <v>437</v>
      </c>
      <c r="C1305" s="7">
        <v>8863</v>
      </c>
      <c r="D1305" s="7">
        <v>427761</v>
      </c>
      <c r="E1305" s="9">
        <f>SUM($D$6:D1305)/$D$1860</f>
        <v>0.99206042177211706</v>
      </c>
      <c r="F1305" s="8" t="s">
        <v>2324</v>
      </c>
    </row>
    <row r="1306" spans="1:6" ht="15.75" x14ac:dyDescent="0.25">
      <c r="A1306" s="6" t="s">
        <v>163</v>
      </c>
      <c r="B1306" s="6" t="s">
        <v>164</v>
      </c>
      <c r="C1306" s="7">
        <v>18500</v>
      </c>
      <c r="D1306" s="7">
        <v>425500</v>
      </c>
      <c r="E1306" s="9">
        <f>SUM($D$6:D1306)/$D$1860</f>
        <v>0.99209544910037306</v>
      </c>
      <c r="F1306" s="8" t="s">
        <v>2324</v>
      </c>
    </row>
    <row r="1307" spans="1:6" ht="15.75" x14ac:dyDescent="0.25">
      <c r="A1307" s="6" t="s">
        <v>1894</v>
      </c>
      <c r="B1307" s="6" t="s">
        <v>12</v>
      </c>
      <c r="C1307" s="7">
        <v>425000</v>
      </c>
      <c r="D1307" s="7">
        <v>425000</v>
      </c>
      <c r="E1307" s="9">
        <f>SUM($D$6:D1307)/$D$1860</f>
        <v>0.99213043526843148</v>
      </c>
      <c r="F1307" s="8" t="s">
        <v>2324</v>
      </c>
    </row>
    <row r="1308" spans="1:6" ht="15.75" x14ac:dyDescent="0.25">
      <c r="A1308" s="6" t="s">
        <v>1377</v>
      </c>
      <c r="B1308" s="6" t="s">
        <v>849</v>
      </c>
      <c r="C1308" s="7">
        <v>6000</v>
      </c>
      <c r="D1308" s="7">
        <v>420470</v>
      </c>
      <c r="E1308" s="9">
        <f>SUM($D$6:D1308)/$D$1860</f>
        <v>0.99216504852509846</v>
      </c>
      <c r="F1308" s="8" t="s">
        <v>2324</v>
      </c>
    </row>
    <row r="1309" spans="1:6" ht="15.75" x14ac:dyDescent="0.25">
      <c r="A1309" s="6" t="s">
        <v>318</v>
      </c>
      <c r="B1309" s="6" t="s">
        <v>44</v>
      </c>
      <c r="C1309" s="7">
        <v>35000</v>
      </c>
      <c r="D1309" s="7">
        <v>420000</v>
      </c>
      <c r="E1309" s="9">
        <f>SUM($D$6:D1309)/$D$1860</f>
        <v>0.99219962309117971</v>
      </c>
      <c r="F1309" s="8" t="s">
        <v>2324</v>
      </c>
    </row>
    <row r="1310" spans="1:6" ht="15.75" x14ac:dyDescent="0.25">
      <c r="A1310" s="6" t="s">
        <v>1586</v>
      </c>
      <c r="B1310" s="6" t="s">
        <v>1</v>
      </c>
      <c r="C1310" s="7">
        <v>84000</v>
      </c>
      <c r="D1310" s="7">
        <v>420000</v>
      </c>
      <c r="E1310" s="9">
        <f>SUM($D$6:D1310)/$D$1860</f>
        <v>0.99223419765726084</v>
      </c>
      <c r="F1310" s="8" t="s">
        <v>2324</v>
      </c>
    </row>
    <row r="1311" spans="1:6" ht="15.75" x14ac:dyDescent="0.25">
      <c r="A1311" s="6" t="s">
        <v>1925</v>
      </c>
      <c r="B1311" s="6" t="s">
        <v>12</v>
      </c>
      <c r="C1311" s="7">
        <v>420000</v>
      </c>
      <c r="D1311" s="7">
        <v>420000</v>
      </c>
      <c r="E1311" s="9">
        <f>SUM($D$6:D1311)/$D$1860</f>
        <v>0.99226877222334209</v>
      </c>
      <c r="F1311" s="8" t="s">
        <v>2324</v>
      </c>
    </row>
    <row r="1312" spans="1:6" ht="15.75" x14ac:dyDescent="0.25">
      <c r="A1312" s="6" t="s">
        <v>1306</v>
      </c>
      <c r="B1312" s="6" t="s">
        <v>1</v>
      </c>
      <c r="C1312" s="7">
        <v>76641</v>
      </c>
      <c r="D1312" s="7">
        <v>418182</v>
      </c>
      <c r="E1312" s="9">
        <f>SUM($D$6:D1312)/$D$1860</f>
        <v>0.99230319713094439</v>
      </c>
      <c r="F1312" s="8" t="s">
        <v>2324</v>
      </c>
    </row>
    <row r="1313" spans="1:6" ht="15.75" x14ac:dyDescent="0.25">
      <c r="A1313" s="6" t="s">
        <v>1748</v>
      </c>
      <c r="B1313" s="6" t="s">
        <v>3</v>
      </c>
      <c r="C1313" s="7">
        <v>138675</v>
      </c>
      <c r="D1313" s="7">
        <v>416026</v>
      </c>
      <c r="E1313" s="9">
        <f>SUM($D$6:D1313)/$D$1860</f>
        <v>0.99233744455577411</v>
      </c>
      <c r="F1313" s="8" t="s">
        <v>2324</v>
      </c>
    </row>
    <row r="1314" spans="1:6" ht="15.75" x14ac:dyDescent="0.25">
      <c r="A1314" s="6" t="s">
        <v>1909</v>
      </c>
      <c r="B1314" s="6" t="s">
        <v>12</v>
      </c>
      <c r="C1314" s="7">
        <v>413636</v>
      </c>
      <c r="D1314" s="7">
        <v>413636</v>
      </c>
      <c r="E1314" s="9">
        <f>SUM($D$6:D1314)/$D$1860</f>
        <v>0.99237149523485879</v>
      </c>
      <c r="F1314" s="8" t="s">
        <v>2324</v>
      </c>
    </row>
    <row r="1315" spans="1:6" ht="15.75" x14ac:dyDescent="0.25">
      <c r="A1315" s="6" t="s">
        <v>1816</v>
      </c>
      <c r="B1315" s="6" t="s">
        <v>5</v>
      </c>
      <c r="C1315" s="7">
        <v>41200</v>
      </c>
      <c r="D1315" s="7">
        <v>412000</v>
      </c>
      <c r="E1315" s="9">
        <f>SUM($D$6:D1315)/$D$1860</f>
        <v>0.99240541123777648</v>
      </c>
      <c r="F1315" s="8" t="s">
        <v>2324</v>
      </c>
    </row>
    <row r="1316" spans="1:6" ht="15.75" x14ac:dyDescent="0.25">
      <c r="A1316" s="6" t="s">
        <v>36</v>
      </c>
      <c r="B1316" s="6" t="s">
        <v>12</v>
      </c>
      <c r="C1316" s="7">
        <v>409090</v>
      </c>
      <c r="D1316" s="7">
        <v>409090</v>
      </c>
      <c r="E1316" s="9">
        <f>SUM($D$6:D1316)/$D$1860</f>
        <v>0.99243908768834355</v>
      </c>
      <c r="F1316" s="8" t="s">
        <v>2324</v>
      </c>
    </row>
    <row r="1317" spans="1:6" ht="15.75" x14ac:dyDescent="0.25">
      <c r="A1317" s="6" t="s">
        <v>54</v>
      </c>
      <c r="B1317" s="6" t="s">
        <v>12</v>
      </c>
      <c r="C1317" s="7">
        <v>409090</v>
      </c>
      <c r="D1317" s="7">
        <v>409090</v>
      </c>
      <c r="E1317" s="9">
        <f>SUM($D$6:D1317)/$D$1860</f>
        <v>0.99247276413891061</v>
      </c>
      <c r="F1317" s="8" t="s">
        <v>2324</v>
      </c>
    </row>
    <row r="1318" spans="1:6" ht="15.75" x14ac:dyDescent="0.25">
      <c r="A1318" s="6" t="s">
        <v>2010</v>
      </c>
      <c r="B1318" s="6" t="s">
        <v>12</v>
      </c>
      <c r="C1318" s="7">
        <v>409090</v>
      </c>
      <c r="D1318" s="7">
        <v>409090</v>
      </c>
      <c r="E1318" s="9">
        <f>SUM($D$6:D1318)/$D$1860</f>
        <v>0.99250644058947757</v>
      </c>
      <c r="F1318" s="8" t="s">
        <v>2324</v>
      </c>
    </row>
    <row r="1319" spans="1:6" ht="15.75" x14ac:dyDescent="0.25">
      <c r="A1319" s="6" t="s">
        <v>2011</v>
      </c>
      <c r="B1319" s="6" t="s">
        <v>12</v>
      </c>
      <c r="C1319" s="7">
        <v>409090</v>
      </c>
      <c r="D1319" s="7">
        <v>409090</v>
      </c>
      <c r="E1319" s="9">
        <f>SUM($D$6:D1319)/$D$1860</f>
        <v>0.99254011704004463</v>
      </c>
      <c r="F1319" s="8" t="s">
        <v>2324</v>
      </c>
    </row>
    <row r="1320" spans="1:6" ht="15.75" x14ac:dyDescent="0.25">
      <c r="A1320" s="6" t="s">
        <v>1683</v>
      </c>
      <c r="B1320" s="6" t="s">
        <v>218</v>
      </c>
      <c r="C1320" s="7">
        <v>18000</v>
      </c>
      <c r="D1320" s="7">
        <v>405000</v>
      </c>
      <c r="E1320" s="9">
        <f>SUM($D$6:D1320)/$D$1860</f>
        <v>0.99257345680019438</v>
      </c>
      <c r="F1320" s="8" t="s">
        <v>2324</v>
      </c>
    </row>
    <row r="1321" spans="1:6" ht="15.75" x14ac:dyDescent="0.25">
      <c r="A1321" s="6" t="s">
        <v>1565</v>
      </c>
      <c r="B1321" s="6" t="s">
        <v>92</v>
      </c>
      <c r="C1321" s="7">
        <v>2545</v>
      </c>
      <c r="D1321" s="7">
        <v>404500</v>
      </c>
      <c r="E1321" s="9">
        <f>SUM($D$6:D1321)/$D$1860</f>
        <v>0.99260675540014631</v>
      </c>
      <c r="F1321" s="8" t="s">
        <v>2324</v>
      </c>
    </row>
    <row r="1322" spans="1:6" ht="15.75" x14ac:dyDescent="0.25">
      <c r="A1322" s="6" t="s">
        <v>405</v>
      </c>
      <c r="B1322" s="6" t="s">
        <v>406</v>
      </c>
      <c r="C1322" s="7">
        <v>2340</v>
      </c>
      <c r="D1322" s="7">
        <v>403690</v>
      </c>
      <c r="E1322" s="9">
        <f>SUM($D$6:D1322)/$D$1860</f>
        <v>0.99263998732057801</v>
      </c>
      <c r="F1322" s="8" t="s">
        <v>2324</v>
      </c>
    </row>
    <row r="1323" spans="1:6" ht="15.75" x14ac:dyDescent="0.25">
      <c r="A1323" s="6" t="s">
        <v>1282</v>
      </c>
      <c r="B1323" s="6" t="s">
        <v>104</v>
      </c>
      <c r="C1323" s="7">
        <v>21000</v>
      </c>
      <c r="D1323" s="7">
        <v>402000</v>
      </c>
      <c r="E1323" s="9">
        <f>SUM($D$6:D1323)/$D$1860</f>
        <v>0.99267308011954147</v>
      </c>
      <c r="F1323" s="8" t="s">
        <v>2324</v>
      </c>
    </row>
    <row r="1324" spans="1:6" ht="15.75" x14ac:dyDescent="0.25">
      <c r="A1324" s="6" t="s">
        <v>190</v>
      </c>
      <c r="B1324" s="6" t="s">
        <v>5</v>
      </c>
      <c r="C1324" s="7">
        <v>40000</v>
      </c>
      <c r="D1324" s="7">
        <v>400000</v>
      </c>
      <c r="E1324" s="9">
        <f>SUM($D$6:D1324)/$D$1860</f>
        <v>0.99270600827771405</v>
      </c>
      <c r="F1324" s="8" t="s">
        <v>2324</v>
      </c>
    </row>
    <row r="1325" spans="1:6" ht="15.75" x14ac:dyDescent="0.25">
      <c r="A1325" s="6" t="s">
        <v>614</v>
      </c>
      <c r="B1325" s="6" t="s">
        <v>1</v>
      </c>
      <c r="C1325" s="7">
        <v>80000</v>
      </c>
      <c r="D1325" s="7">
        <v>400000</v>
      </c>
      <c r="E1325" s="9">
        <f>SUM($D$6:D1325)/$D$1860</f>
        <v>0.99273893643588662</v>
      </c>
      <c r="F1325" s="8" t="s">
        <v>2324</v>
      </c>
    </row>
    <row r="1326" spans="1:6" ht="15.75" x14ac:dyDescent="0.25">
      <c r="A1326" s="6" t="s">
        <v>1399</v>
      </c>
      <c r="B1326" s="6" t="s">
        <v>1</v>
      </c>
      <c r="C1326" s="7">
        <v>80000</v>
      </c>
      <c r="D1326" s="7">
        <v>400000</v>
      </c>
      <c r="E1326" s="9">
        <f>SUM($D$6:D1326)/$D$1860</f>
        <v>0.99277186459405919</v>
      </c>
      <c r="F1326" s="8" t="s">
        <v>2324</v>
      </c>
    </row>
    <row r="1327" spans="1:6" ht="15.75" x14ac:dyDescent="0.25">
      <c r="A1327" s="6" t="s">
        <v>1553</v>
      </c>
      <c r="B1327" s="6" t="s">
        <v>100</v>
      </c>
      <c r="C1327" s="7">
        <v>5000</v>
      </c>
      <c r="D1327" s="7">
        <v>400000</v>
      </c>
      <c r="E1327" s="9">
        <f>SUM($D$6:D1327)/$D$1860</f>
        <v>0.99280479275223166</v>
      </c>
      <c r="F1327" s="8" t="s">
        <v>2324</v>
      </c>
    </row>
    <row r="1328" spans="1:6" ht="15.75" x14ac:dyDescent="0.25">
      <c r="A1328" s="6" t="s">
        <v>2065</v>
      </c>
      <c r="B1328" s="6" t="s">
        <v>25</v>
      </c>
      <c r="C1328" s="7">
        <v>20000</v>
      </c>
      <c r="D1328" s="7">
        <v>400000</v>
      </c>
      <c r="E1328" s="9">
        <f>SUM($D$6:D1328)/$D$1860</f>
        <v>0.99283772091040423</v>
      </c>
      <c r="F1328" s="8" t="s">
        <v>2324</v>
      </c>
    </row>
    <row r="1329" spans="1:6" ht="15.75" x14ac:dyDescent="0.25">
      <c r="A1329" s="6" t="s">
        <v>2203</v>
      </c>
      <c r="B1329" s="6" t="s">
        <v>25</v>
      </c>
      <c r="C1329" s="7">
        <v>19550</v>
      </c>
      <c r="D1329" s="7">
        <v>391000</v>
      </c>
      <c r="E1329" s="9">
        <f>SUM($D$6:D1329)/$D$1860</f>
        <v>0.99286990818501797</v>
      </c>
      <c r="F1329" s="8" t="s">
        <v>2324</v>
      </c>
    </row>
    <row r="1330" spans="1:6" ht="15.75" x14ac:dyDescent="0.25">
      <c r="A1330" s="6" t="s">
        <v>120</v>
      </c>
      <c r="B1330" s="6" t="s">
        <v>121</v>
      </c>
      <c r="C1330" s="7">
        <v>32650</v>
      </c>
      <c r="D1330" s="7">
        <v>390933</v>
      </c>
      <c r="E1330" s="9">
        <f>SUM($D$6:D1330)/$D$1860</f>
        <v>0.99290208994416518</v>
      </c>
      <c r="F1330" s="8" t="s">
        <v>2324</v>
      </c>
    </row>
    <row r="1331" spans="1:6" ht="15.75" x14ac:dyDescent="0.25">
      <c r="A1331" s="6" t="s">
        <v>188</v>
      </c>
      <c r="B1331" s="6" t="s">
        <v>9</v>
      </c>
      <c r="C1331" s="7">
        <v>65000</v>
      </c>
      <c r="D1331" s="7">
        <v>390000</v>
      </c>
      <c r="E1331" s="9">
        <f>SUM($D$6:D1331)/$D$1860</f>
        <v>0.99293419489838342</v>
      </c>
      <c r="F1331" s="8" t="s">
        <v>2324</v>
      </c>
    </row>
    <row r="1332" spans="1:6" ht="15.75" x14ac:dyDescent="0.25">
      <c r="A1332" s="6" t="s">
        <v>1001</v>
      </c>
      <c r="B1332" s="6" t="s">
        <v>20</v>
      </c>
      <c r="C1332" s="7">
        <v>195000</v>
      </c>
      <c r="D1332" s="7">
        <v>390000</v>
      </c>
      <c r="E1332" s="9">
        <f>SUM($D$6:D1332)/$D$1860</f>
        <v>0.99296629985260165</v>
      </c>
      <c r="F1332" s="8" t="s">
        <v>2324</v>
      </c>
    </row>
    <row r="1333" spans="1:6" ht="15.75" x14ac:dyDescent="0.25">
      <c r="A1333" s="6" t="s">
        <v>756</v>
      </c>
      <c r="B1333" s="6" t="s">
        <v>757</v>
      </c>
      <c r="C1333" s="7">
        <v>10833</v>
      </c>
      <c r="D1333" s="7">
        <v>389999</v>
      </c>
      <c r="E1333" s="9">
        <f>SUM($D$6:D1333)/$D$1860</f>
        <v>0.99299840472449952</v>
      </c>
      <c r="F1333" s="8" t="s">
        <v>2324</v>
      </c>
    </row>
    <row r="1334" spans="1:6" ht="15.75" x14ac:dyDescent="0.25">
      <c r="A1334" s="6" t="s">
        <v>1408</v>
      </c>
      <c r="B1334" s="6" t="s">
        <v>3</v>
      </c>
      <c r="C1334" s="7">
        <v>127100</v>
      </c>
      <c r="D1334" s="7">
        <v>387655</v>
      </c>
      <c r="E1334" s="9">
        <f>SUM($D$6:D1334)/$D$1860</f>
        <v>0.99303031663739039</v>
      </c>
      <c r="F1334" s="8" t="s">
        <v>2324</v>
      </c>
    </row>
    <row r="1335" spans="1:6" ht="15.75" x14ac:dyDescent="0.25">
      <c r="A1335" s="6" t="s">
        <v>1158</v>
      </c>
      <c r="B1335" s="6" t="s">
        <v>693</v>
      </c>
      <c r="C1335" s="7">
        <v>552</v>
      </c>
      <c r="D1335" s="7">
        <v>386911</v>
      </c>
      <c r="E1335" s="9">
        <f>SUM($D$6:D1335)/$D$1860</f>
        <v>0.99306216730390717</v>
      </c>
      <c r="F1335" s="8" t="s">
        <v>2324</v>
      </c>
    </row>
    <row r="1336" spans="1:6" ht="15.75" x14ac:dyDescent="0.25">
      <c r="A1336" s="6" t="s">
        <v>1097</v>
      </c>
      <c r="B1336" s="6" t="s">
        <v>166</v>
      </c>
      <c r="C1336" s="7">
        <v>7727</v>
      </c>
      <c r="D1336" s="7">
        <v>386363</v>
      </c>
      <c r="E1336" s="9">
        <f>SUM($D$6:D1336)/$D$1860</f>
        <v>0.99309397285884726</v>
      </c>
      <c r="F1336" s="8" t="s">
        <v>2324</v>
      </c>
    </row>
    <row r="1337" spans="1:6" ht="15.75" x14ac:dyDescent="0.25">
      <c r="A1337" s="6" t="s">
        <v>449</v>
      </c>
      <c r="B1337" s="6" t="s">
        <v>9</v>
      </c>
      <c r="C1337" s="7">
        <v>64350</v>
      </c>
      <c r="D1337" s="7">
        <v>386100</v>
      </c>
      <c r="E1337" s="9">
        <f>SUM($D$6:D1337)/$D$1860</f>
        <v>0.99312575676352333</v>
      </c>
      <c r="F1337" s="8" t="s">
        <v>2324</v>
      </c>
    </row>
    <row r="1338" spans="1:6" ht="15.75" x14ac:dyDescent="0.25">
      <c r="A1338" s="6" t="s">
        <v>1148</v>
      </c>
      <c r="B1338" s="6" t="s">
        <v>90</v>
      </c>
      <c r="C1338" s="7">
        <v>25630</v>
      </c>
      <c r="D1338" s="7">
        <v>384450</v>
      </c>
      <c r="E1338" s="9">
        <f>SUM($D$6:D1338)/$D$1860</f>
        <v>0.99315740483954695</v>
      </c>
      <c r="F1338" s="8" t="s">
        <v>2324</v>
      </c>
    </row>
    <row r="1339" spans="1:6" ht="15.75" x14ac:dyDescent="0.25">
      <c r="A1339" s="6" t="s">
        <v>1812</v>
      </c>
      <c r="B1339" s="6" t="s">
        <v>146</v>
      </c>
      <c r="C1339" s="7">
        <v>6364</v>
      </c>
      <c r="D1339" s="7">
        <v>381840</v>
      </c>
      <c r="E1339" s="9">
        <f>SUM($D$6:D1339)/$D$1860</f>
        <v>0.99318883805933844</v>
      </c>
      <c r="F1339" s="8" t="s">
        <v>2324</v>
      </c>
    </row>
    <row r="1340" spans="1:6" ht="15.75" x14ac:dyDescent="0.25">
      <c r="A1340" s="6" t="s">
        <v>1952</v>
      </c>
      <c r="B1340" s="6" t="s">
        <v>177</v>
      </c>
      <c r="C1340" s="7">
        <v>5454</v>
      </c>
      <c r="D1340" s="7">
        <v>381817</v>
      </c>
      <c r="E1340" s="9">
        <f>SUM($D$6:D1340)/$D$1860</f>
        <v>0.99322026938576091</v>
      </c>
      <c r="F1340" s="8" t="s">
        <v>2324</v>
      </c>
    </row>
    <row r="1341" spans="1:6" ht="15.75" x14ac:dyDescent="0.25">
      <c r="A1341" s="6" t="s">
        <v>360</v>
      </c>
      <c r="B1341" s="6" t="s">
        <v>12</v>
      </c>
      <c r="C1341" s="7">
        <v>380550</v>
      </c>
      <c r="D1341" s="7">
        <v>380550</v>
      </c>
      <c r="E1341" s="9">
        <f>SUM($D$6:D1341)/$D$1860</f>
        <v>0.99325159641224225</v>
      </c>
      <c r="F1341" s="8" t="s">
        <v>2324</v>
      </c>
    </row>
    <row r="1342" spans="1:6" ht="15.75" x14ac:dyDescent="0.25">
      <c r="A1342" s="6" t="s">
        <v>1715</v>
      </c>
      <c r="B1342" s="6" t="s">
        <v>25</v>
      </c>
      <c r="C1342" s="7">
        <v>18900</v>
      </c>
      <c r="D1342" s="7">
        <v>378000</v>
      </c>
      <c r="E1342" s="9">
        <f>SUM($D$6:D1342)/$D$1860</f>
        <v>0.99328271352171538</v>
      </c>
      <c r="F1342" s="8" t="s">
        <v>2324</v>
      </c>
    </row>
    <row r="1343" spans="1:6" ht="15.75" x14ac:dyDescent="0.25">
      <c r="A1343" s="6" t="s">
        <v>701</v>
      </c>
      <c r="B1343" s="6" t="s">
        <v>702</v>
      </c>
      <c r="C1343" s="7">
        <v>3300</v>
      </c>
      <c r="D1343" s="7">
        <v>376200</v>
      </c>
      <c r="E1343" s="9">
        <f>SUM($D$6:D1343)/$D$1860</f>
        <v>0.9933136824544766</v>
      </c>
      <c r="F1343" s="8" t="s">
        <v>2324</v>
      </c>
    </row>
    <row r="1344" spans="1:6" ht="15.75" x14ac:dyDescent="0.25">
      <c r="A1344" s="6" t="s">
        <v>1364</v>
      </c>
      <c r="B1344" s="6" t="s">
        <v>3</v>
      </c>
      <c r="C1344" s="7">
        <v>125000</v>
      </c>
      <c r="D1344" s="7">
        <v>375000</v>
      </c>
      <c r="E1344" s="9">
        <f>SUM($D$6:D1344)/$D$1860</f>
        <v>0.99334455260276344</v>
      </c>
      <c r="F1344" s="8" t="s">
        <v>2324</v>
      </c>
    </row>
    <row r="1345" spans="1:6" ht="15.75" x14ac:dyDescent="0.25">
      <c r="A1345" s="6" t="s">
        <v>1877</v>
      </c>
      <c r="B1345" s="6" t="s">
        <v>1878</v>
      </c>
      <c r="C1345" s="7">
        <v>75</v>
      </c>
      <c r="D1345" s="7">
        <v>375000</v>
      </c>
      <c r="E1345" s="9">
        <f>SUM($D$6:D1345)/$D$1860</f>
        <v>0.99337542275105017</v>
      </c>
      <c r="F1345" s="8" t="s">
        <v>2324</v>
      </c>
    </row>
    <row r="1346" spans="1:6" ht="15.75" x14ac:dyDescent="0.25">
      <c r="A1346" s="6" t="s">
        <v>1886</v>
      </c>
      <c r="B1346" s="6" t="s">
        <v>12</v>
      </c>
      <c r="C1346" s="7">
        <v>374000</v>
      </c>
      <c r="D1346" s="7">
        <v>374000</v>
      </c>
      <c r="E1346" s="9">
        <f>SUM($D$6:D1346)/$D$1860</f>
        <v>0.99340621057894152</v>
      </c>
      <c r="F1346" s="8" t="s">
        <v>2324</v>
      </c>
    </row>
    <row r="1347" spans="1:6" ht="15.75" x14ac:dyDescent="0.25">
      <c r="A1347" s="6" t="s">
        <v>1152</v>
      </c>
      <c r="B1347" s="6" t="s">
        <v>82</v>
      </c>
      <c r="C1347" s="7">
        <v>44915</v>
      </c>
      <c r="D1347" s="7">
        <v>372925</v>
      </c>
      <c r="E1347" s="9">
        <f>SUM($D$6:D1347)/$D$1860</f>
        <v>0.99343690991240785</v>
      </c>
      <c r="F1347" s="8" t="s">
        <v>2324</v>
      </c>
    </row>
    <row r="1348" spans="1:6" ht="15.75" x14ac:dyDescent="0.25">
      <c r="A1348" s="6" t="s">
        <v>462</v>
      </c>
      <c r="B1348" s="6" t="s">
        <v>14</v>
      </c>
      <c r="C1348" s="7">
        <v>75000</v>
      </c>
      <c r="D1348" s="7">
        <v>372700</v>
      </c>
      <c r="E1348" s="9">
        <f>SUM($D$6:D1348)/$D$1860</f>
        <v>0.9934675907237851</v>
      </c>
      <c r="F1348" s="8" t="s">
        <v>2324</v>
      </c>
    </row>
    <row r="1349" spans="1:6" ht="15.75" x14ac:dyDescent="0.25">
      <c r="A1349" s="6" t="s">
        <v>1984</v>
      </c>
      <c r="B1349" s="6" t="s">
        <v>90</v>
      </c>
      <c r="C1349" s="7">
        <v>24762</v>
      </c>
      <c r="D1349" s="7">
        <v>371430</v>
      </c>
      <c r="E1349" s="9">
        <f>SUM($D$6:D1349)/$D$1860</f>
        <v>0.99349816698826021</v>
      </c>
      <c r="F1349" s="8" t="s">
        <v>2324</v>
      </c>
    </row>
    <row r="1350" spans="1:6" ht="15.75" x14ac:dyDescent="0.25">
      <c r="A1350" s="6" t="s">
        <v>1114</v>
      </c>
      <c r="B1350" s="6" t="s">
        <v>114</v>
      </c>
      <c r="C1350" s="7">
        <v>23200</v>
      </c>
      <c r="D1350" s="7">
        <v>371200</v>
      </c>
      <c r="E1350" s="9">
        <f>SUM($D$6:D1350)/$D$1860</f>
        <v>0.99352872431904427</v>
      </c>
      <c r="F1350" s="8" t="s">
        <v>2324</v>
      </c>
    </row>
    <row r="1351" spans="1:6" ht="15.75" x14ac:dyDescent="0.25">
      <c r="A1351" s="6" t="s">
        <v>1577</v>
      </c>
      <c r="B1351" s="6" t="s">
        <v>881</v>
      </c>
      <c r="C1351" s="7">
        <v>2545</v>
      </c>
      <c r="D1351" s="7">
        <v>370400</v>
      </c>
      <c r="E1351" s="9">
        <f>SUM($D$6:D1351)/$D$1860</f>
        <v>0.99355921579351214</v>
      </c>
      <c r="F1351" s="8" t="s">
        <v>2324</v>
      </c>
    </row>
    <row r="1352" spans="1:6" ht="15.75" x14ac:dyDescent="0.25">
      <c r="A1352" s="6" t="s">
        <v>1654</v>
      </c>
      <c r="B1352" s="6" t="s">
        <v>25</v>
      </c>
      <c r="C1352" s="7">
        <v>18500</v>
      </c>
      <c r="D1352" s="7">
        <v>370000</v>
      </c>
      <c r="E1352" s="9">
        <f>SUM($D$6:D1352)/$D$1860</f>
        <v>0.9935896743398217</v>
      </c>
      <c r="F1352" s="8" t="s">
        <v>2324</v>
      </c>
    </row>
    <row r="1353" spans="1:6" ht="15.75" x14ac:dyDescent="0.25">
      <c r="A1353" s="6" t="s">
        <v>1318</v>
      </c>
      <c r="B1353" s="6" t="s">
        <v>20</v>
      </c>
      <c r="C1353" s="7">
        <v>184200</v>
      </c>
      <c r="D1353" s="7">
        <v>368400</v>
      </c>
      <c r="E1353" s="9">
        <f>SUM($D$6:D1353)/$D$1860</f>
        <v>0.99362000117349869</v>
      </c>
      <c r="F1353" s="8" t="s">
        <v>2324</v>
      </c>
    </row>
    <row r="1354" spans="1:6" ht="15.75" x14ac:dyDescent="0.25">
      <c r="A1354" s="6" t="s">
        <v>492</v>
      </c>
      <c r="B1354" s="6" t="s">
        <v>12</v>
      </c>
      <c r="C1354" s="7">
        <v>366600</v>
      </c>
      <c r="D1354" s="7">
        <v>366600</v>
      </c>
      <c r="E1354" s="9">
        <f>SUM($D$6:D1354)/$D$1860</f>
        <v>0.99365017983046378</v>
      </c>
      <c r="F1354" s="8" t="s">
        <v>2324</v>
      </c>
    </row>
    <row r="1355" spans="1:6" ht="15.75" x14ac:dyDescent="0.25">
      <c r="A1355" s="6" t="s">
        <v>1814</v>
      </c>
      <c r="B1355" s="6" t="s">
        <v>759</v>
      </c>
      <c r="C1355" s="7">
        <v>15260</v>
      </c>
      <c r="D1355" s="7">
        <v>366210</v>
      </c>
      <c r="E1355" s="9">
        <f>SUM($D$6:D1355)/$D$1860</f>
        <v>0.99368032638247472</v>
      </c>
      <c r="F1355" s="8" t="s">
        <v>2324</v>
      </c>
    </row>
    <row r="1356" spans="1:6" ht="15.75" x14ac:dyDescent="0.25">
      <c r="A1356" s="6" t="s">
        <v>1474</v>
      </c>
      <c r="B1356" s="6" t="s">
        <v>550</v>
      </c>
      <c r="C1356" s="7">
        <v>9091</v>
      </c>
      <c r="D1356" s="7">
        <v>363640</v>
      </c>
      <c r="E1356" s="9">
        <f>SUM($D$6:D1356)/$D$1860</f>
        <v>0.99371026137106944</v>
      </c>
      <c r="F1356" s="8" t="s">
        <v>2324</v>
      </c>
    </row>
    <row r="1357" spans="1:6" ht="15.75" x14ac:dyDescent="0.25">
      <c r="A1357" s="6" t="s">
        <v>2038</v>
      </c>
      <c r="B1357" s="6" t="s">
        <v>100</v>
      </c>
      <c r="C1357" s="7">
        <v>4545</v>
      </c>
      <c r="D1357" s="7">
        <v>363636</v>
      </c>
      <c r="E1357" s="9">
        <f>SUM($D$6:D1357)/$D$1860</f>
        <v>0.99374019603038244</v>
      </c>
      <c r="F1357" s="8" t="s">
        <v>2324</v>
      </c>
    </row>
    <row r="1358" spans="1:6" ht="15.75" x14ac:dyDescent="0.25">
      <c r="A1358" s="6" t="s">
        <v>1289</v>
      </c>
      <c r="B1358" s="6" t="s">
        <v>112</v>
      </c>
      <c r="C1358" s="7">
        <v>12100</v>
      </c>
      <c r="D1358" s="7">
        <v>363000</v>
      </c>
      <c r="E1358" s="9">
        <f>SUM($D$6:D1358)/$D$1860</f>
        <v>0.99377007833392406</v>
      </c>
      <c r="F1358" s="8" t="s">
        <v>2324</v>
      </c>
    </row>
    <row r="1359" spans="1:6" ht="15.75" x14ac:dyDescent="0.25">
      <c r="A1359" s="6" t="s">
        <v>1300</v>
      </c>
      <c r="B1359" s="6" t="s">
        <v>745</v>
      </c>
      <c r="C1359" s="7">
        <v>4500</v>
      </c>
      <c r="D1359" s="7">
        <v>361660</v>
      </c>
      <c r="E1359" s="9">
        <f>SUM($D$6:D1359)/$D$1860</f>
        <v>0.99379985032813578</v>
      </c>
      <c r="F1359" s="8" t="s">
        <v>2324</v>
      </c>
    </row>
    <row r="1360" spans="1:6" ht="15.75" x14ac:dyDescent="0.25">
      <c r="A1360" s="6" t="s">
        <v>1238</v>
      </c>
      <c r="B1360" s="6" t="s">
        <v>25</v>
      </c>
      <c r="C1360" s="7">
        <v>18020</v>
      </c>
      <c r="D1360" s="7">
        <v>360400</v>
      </c>
      <c r="E1360" s="9">
        <f>SUM($D$6:D1360)/$D$1860</f>
        <v>0.99382951859864932</v>
      </c>
      <c r="F1360" s="8" t="s">
        <v>2324</v>
      </c>
    </row>
    <row r="1361" spans="1:6" ht="15.75" x14ac:dyDescent="0.25">
      <c r="A1361" s="6" t="s">
        <v>413</v>
      </c>
      <c r="B1361" s="6" t="s">
        <v>3</v>
      </c>
      <c r="C1361" s="7">
        <v>120000</v>
      </c>
      <c r="D1361" s="7">
        <v>360000</v>
      </c>
      <c r="E1361" s="9">
        <f>SUM($D$6:D1361)/$D$1860</f>
        <v>0.99385915394100455</v>
      </c>
      <c r="F1361" s="8" t="s">
        <v>2324</v>
      </c>
    </row>
    <row r="1362" spans="1:6" ht="15.75" x14ac:dyDescent="0.25">
      <c r="A1362" s="6" t="s">
        <v>639</v>
      </c>
      <c r="B1362" s="6" t="s">
        <v>44</v>
      </c>
      <c r="C1362" s="7">
        <v>30000</v>
      </c>
      <c r="D1362" s="7">
        <v>360000</v>
      </c>
      <c r="E1362" s="9">
        <f>SUM($D$6:D1362)/$D$1860</f>
        <v>0.99388878928335989</v>
      </c>
      <c r="F1362" s="8" t="s">
        <v>2324</v>
      </c>
    </row>
    <row r="1363" spans="1:6" ht="15.75" x14ac:dyDescent="0.25">
      <c r="A1363" s="6" t="s">
        <v>685</v>
      </c>
      <c r="B1363" s="6" t="s">
        <v>1</v>
      </c>
      <c r="C1363" s="7">
        <v>72000</v>
      </c>
      <c r="D1363" s="7">
        <v>360000</v>
      </c>
      <c r="E1363" s="9">
        <f>SUM($D$6:D1363)/$D$1860</f>
        <v>0.99391842462571522</v>
      </c>
      <c r="F1363" s="8" t="s">
        <v>2324</v>
      </c>
    </row>
    <row r="1364" spans="1:6" ht="15.75" x14ac:dyDescent="0.25">
      <c r="A1364" s="6" t="s">
        <v>1999</v>
      </c>
      <c r="B1364" s="6" t="s">
        <v>82</v>
      </c>
      <c r="C1364" s="7">
        <v>45000</v>
      </c>
      <c r="D1364" s="7">
        <v>360000</v>
      </c>
      <c r="E1364" s="9">
        <f>SUM($D$6:D1364)/$D$1860</f>
        <v>0.99394805996807045</v>
      </c>
      <c r="F1364" s="8" t="s">
        <v>2324</v>
      </c>
    </row>
    <row r="1365" spans="1:6" ht="15.75" x14ac:dyDescent="0.25">
      <c r="A1365" s="6" t="s">
        <v>1598</v>
      </c>
      <c r="B1365" s="6" t="s">
        <v>12</v>
      </c>
      <c r="C1365" s="7">
        <v>359841</v>
      </c>
      <c r="D1365" s="7">
        <v>359841</v>
      </c>
      <c r="E1365" s="9">
        <f>SUM($D$6:D1365)/$D$1860</f>
        <v>0.99397768222148297</v>
      </c>
      <c r="F1365" s="8" t="s">
        <v>2324</v>
      </c>
    </row>
    <row r="1366" spans="1:6" ht="15.75" x14ac:dyDescent="0.25">
      <c r="A1366" s="6" t="s">
        <v>649</v>
      </c>
      <c r="B1366" s="6" t="s">
        <v>429</v>
      </c>
      <c r="C1366" s="7">
        <v>8517</v>
      </c>
      <c r="D1366" s="7">
        <v>354862</v>
      </c>
      <c r="E1366" s="9">
        <f>SUM($D$6:D1366)/$D$1860</f>
        <v>0.99400689460164648</v>
      </c>
      <c r="F1366" s="8" t="s">
        <v>2324</v>
      </c>
    </row>
    <row r="1367" spans="1:6" ht="15.75" x14ac:dyDescent="0.25">
      <c r="A1367" s="6" t="s">
        <v>974</v>
      </c>
      <c r="B1367" s="6" t="s">
        <v>25</v>
      </c>
      <c r="C1367" s="7">
        <v>12045</v>
      </c>
      <c r="D1367" s="7">
        <v>353420</v>
      </c>
      <c r="E1367" s="9">
        <f>SUM($D$6:D1367)/$D$1860</f>
        <v>0.99403598827579986</v>
      </c>
      <c r="F1367" s="8" t="s">
        <v>2324</v>
      </c>
    </row>
    <row r="1368" spans="1:6" ht="15.75" x14ac:dyDescent="0.25">
      <c r="A1368" s="6" t="s">
        <v>81</v>
      </c>
      <c r="B1368" s="6" t="s">
        <v>82</v>
      </c>
      <c r="C1368" s="7">
        <v>44072</v>
      </c>
      <c r="D1368" s="7">
        <v>352576</v>
      </c>
      <c r="E1368" s="9">
        <f>SUM($D$6:D1368)/$D$1860</f>
        <v>0.99406501247153944</v>
      </c>
      <c r="F1368" s="8" t="s">
        <v>2324</v>
      </c>
    </row>
    <row r="1369" spans="1:6" ht="15.75" x14ac:dyDescent="0.25">
      <c r="A1369" s="6" t="s">
        <v>1418</v>
      </c>
      <c r="B1369" s="6" t="s">
        <v>14</v>
      </c>
      <c r="C1369" s="7">
        <v>88000</v>
      </c>
      <c r="D1369" s="7">
        <v>352000</v>
      </c>
      <c r="E1369" s="9">
        <f>SUM($D$6:D1369)/$D$1860</f>
        <v>0.99409398925073134</v>
      </c>
      <c r="F1369" s="8" t="s">
        <v>2324</v>
      </c>
    </row>
    <row r="1370" spans="1:6" ht="15.75" x14ac:dyDescent="0.25">
      <c r="A1370" s="6" t="s">
        <v>224</v>
      </c>
      <c r="B1370" s="6" t="s">
        <v>225</v>
      </c>
      <c r="C1370" s="7">
        <v>125000</v>
      </c>
      <c r="D1370" s="7">
        <v>351389</v>
      </c>
      <c r="E1370" s="9">
        <f>SUM($D$6:D1370)/$D$1860</f>
        <v>0.99412291573216161</v>
      </c>
      <c r="F1370" s="8" t="s">
        <v>2324</v>
      </c>
    </row>
    <row r="1371" spans="1:6" ht="15.75" x14ac:dyDescent="0.25">
      <c r="A1371" s="6" t="s">
        <v>1692</v>
      </c>
      <c r="B1371" s="6" t="s">
        <v>18</v>
      </c>
      <c r="C1371" s="7">
        <v>39000</v>
      </c>
      <c r="D1371" s="7">
        <v>351000</v>
      </c>
      <c r="E1371" s="9">
        <f>SUM($D$6:D1371)/$D$1860</f>
        <v>0.994151810190958</v>
      </c>
      <c r="F1371" s="8" t="s">
        <v>2324</v>
      </c>
    </row>
    <row r="1372" spans="1:6" ht="15.75" x14ac:dyDescent="0.25">
      <c r="A1372" s="6" t="s">
        <v>1312</v>
      </c>
      <c r="B1372" s="6" t="s">
        <v>1</v>
      </c>
      <c r="C1372" s="7">
        <v>70000</v>
      </c>
      <c r="D1372" s="7">
        <v>350000</v>
      </c>
      <c r="E1372" s="9">
        <f>SUM($D$6:D1372)/$D$1860</f>
        <v>0.994180622329359</v>
      </c>
      <c r="F1372" s="8" t="s">
        <v>2324</v>
      </c>
    </row>
    <row r="1373" spans="1:6" ht="15.75" x14ac:dyDescent="0.25">
      <c r="A1373" s="6" t="s">
        <v>1582</v>
      </c>
      <c r="B1373" s="6" t="s">
        <v>140</v>
      </c>
      <c r="C1373" s="7">
        <v>14000</v>
      </c>
      <c r="D1373" s="7">
        <v>350000</v>
      </c>
      <c r="E1373" s="9">
        <f>SUM($D$6:D1373)/$D$1860</f>
        <v>0.99420943446776</v>
      </c>
      <c r="F1373" s="8" t="s">
        <v>2324</v>
      </c>
    </row>
    <row r="1374" spans="1:6" ht="15.75" x14ac:dyDescent="0.25">
      <c r="A1374" s="6" t="s">
        <v>1907</v>
      </c>
      <c r="B1374" s="6" t="s">
        <v>20</v>
      </c>
      <c r="C1374" s="7">
        <v>175000</v>
      </c>
      <c r="D1374" s="7">
        <v>350000</v>
      </c>
      <c r="E1374" s="9">
        <f>SUM($D$6:D1374)/$D$1860</f>
        <v>0.994238246606161</v>
      </c>
      <c r="F1374" s="8" t="s">
        <v>2324</v>
      </c>
    </row>
    <row r="1375" spans="1:6" ht="15.75" x14ac:dyDescent="0.25">
      <c r="A1375" s="6" t="s">
        <v>1911</v>
      </c>
      <c r="B1375" s="6" t="s">
        <v>12</v>
      </c>
      <c r="C1375" s="7">
        <v>350000</v>
      </c>
      <c r="D1375" s="7">
        <v>350000</v>
      </c>
      <c r="E1375" s="9">
        <f>SUM($D$6:D1375)/$D$1860</f>
        <v>0.994267058744562</v>
      </c>
      <c r="F1375" s="8" t="s">
        <v>2324</v>
      </c>
    </row>
    <row r="1376" spans="1:6" ht="15.75" x14ac:dyDescent="0.25">
      <c r="A1376" s="6" t="s">
        <v>1912</v>
      </c>
      <c r="B1376" s="6" t="s">
        <v>12</v>
      </c>
      <c r="C1376" s="7">
        <v>350000</v>
      </c>
      <c r="D1376" s="7">
        <v>350000</v>
      </c>
      <c r="E1376" s="9">
        <f>SUM($D$6:D1376)/$D$1860</f>
        <v>0.99429587088296301</v>
      </c>
      <c r="F1376" s="8" t="s">
        <v>2324</v>
      </c>
    </row>
    <row r="1377" spans="1:6" ht="15.75" x14ac:dyDescent="0.25">
      <c r="A1377" s="6" t="s">
        <v>2217</v>
      </c>
      <c r="B1377" s="6" t="s">
        <v>5</v>
      </c>
      <c r="C1377" s="7">
        <v>35000</v>
      </c>
      <c r="D1377" s="7">
        <v>350000</v>
      </c>
      <c r="E1377" s="9">
        <f>SUM($D$6:D1377)/$D$1860</f>
        <v>0.99432468302136401</v>
      </c>
      <c r="F1377" s="8" t="s">
        <v>2324</v>
      </c>
    </row>
    <row r="1378" spans="1:6" ht="15.75" x14ac:dyDescent="0.25">
      <c r="A1378" s="6" t="s">
        <v>2162</v>
      </c>
      <c r="B1378" s="6" t="s">
        <v>1</v>
      </c>
      <c r="C1378" s="7">
        <v>69800</v>
      </c>
      <c r="D1378" s="7">
        <v>349000</v>
      </c>
      <c r="E1378" s="9">
        <f>SUM($D$6:D1378)/$D$1860</f>
        <v>0.99435341283936951</v>
      </c>
      <c r="F1378" s="8" t="s">
        <v>2324</v>
      </c>
    </row>
    <row r="1379" spans="1:6" ht="15.75" x14ac:dyDescent="0.25">
      <c r="A1379" s="6" t="s">
        <v>370</v>
      </c>
      <c r="B1379" s="6" t="s">
        <v>9</v>
      </c>
      <c r="C1379" s="7">
        <v>68000</v>
      </c>
      <c r="D1379" s="7">
        <v>347720</v>
      </c>
      <c r="E1379" s="9">
        <f>SUM($D$6:D1379)/$D$1860</f>
        <v>0.99438203728726893</v>
      </c>
      <c r="F1379" s="8" t="s">
        <v>2324</v>
      </c>
    </row>
    <row r="1380" spans="1:6" ht="15.75" x14ac:dyDescent="0.25">
      <c r="A1380" s="6" t="s">
        <v>1697</v>
      </c>
      <c r="B1380" s="6" t="s">
        <v>3</v>
      </c>
      <c r="C1380" s="7">
        <v>115000</v>
      </c>
      <c r="D1380" s="7">
        <v>345000</v>
      </c>
      <c r="E1380" s="9">
        <f>SUM($D$6:D1380)/$D$1860</f>
        <v>0.99441043782369276</v>
      </c>
      <c r="F1380" s="8" t="s">
        <v>2324</v>
      </c>
    </row>
    <row r="1381" spans="1:6" ht="15.75" x14ac:dyDescent="0.25">
      <c r="A1381" s="6" t="s">
        <v>1050</v>
      </c>
      <c r="B1381" s="6" t="s">
        <v>112</v>
      </c>
      <c r="C1381" s="7">
        <v>11363</v>
      </c>
      <c r="D1381" s="7">
        <v>340896</v>
      </c>
      <c r="E1381" s="9">
        <f>SUM($D$6:D1381)/$D$1860</f>
        <v>0.99443850051721372</v>
      </c>
      <c r="F1381" s="8" t="s">
        <v>2324</v>
      </c>
    </row>
    <row r="1382" spans="1:6" ht="15.75" x14ac:dyDescent="0.25">
      <c r="A1382" s="6" t="s">
        <v>953</v>
      </c>
      <c r="B1382" s="6" t="s">
        <v>20</v>
      </c>
      <c r="C1382" s="7">
        <v>170000</v>
      </c>
      <c r="D1382" s="7">
        <v>340000</v>
      </c>
      <c r="E1382" s="9">
        <f>SUM($D$6:D1382)/$D$1860</f>
        <v>0.99446648945166038</v>
      </c>
      <c r="F1382" s="8" t="s">
        <v>2324</v>
      </c>
    </row>
    <row r="1383" spans="1:6" ht="15.75" x14ac:dyDescent="0.25">
      <c r="A1383" s="6" t="s">
        <v>1264</v>
      </c>
      <c r="B1383" s="6" t="s">
        <v>5</v>
      </c>
      <c r="C1383" s="7">
        <v>34000</v>
      </c>
      <c r="D1383" s="7">
        <v>340000</v>
      </c>
      <c r="E1383" s="9">
        <f>SUM($D$6:D1383)/$D$1860</f>
        <v>0.99449447838610705</v>
      </c>
      <c r="F1383" s="8" t="s">
        <v>2324</v>
      </c>
    </row>
    <row r="1384" spans="1:6" ht="15.75" x14ac:dyDescent="0.25">
      <c r="A1384" s="6" t="s">
        <v>1618</v>
      </c>
      <c r="B1384" s="6" t="s">
        <v>20</v>
      </c>
      <c r="C1384" s="7">
        <v>169550</v>
      </c>
      <c r="D1384" s="7">
        <v>339100</v>
      </c>
      <c r="E1384" s="9">
        <f>SUM($D$6:D1384)/$D$1860</f>
        <v>0.99452239323219782</v>
      </c>
      <c r="F1384" s="8" t="s">
        <v>2324</v>
      </c>
    </row>
    <row r="1385" spans="1:6" ht="15.75" x14ac:dyDescent="0.25">
      <c r="A1385" s="6" t="s">
        <v>197</v>
      </c>
      <c r="B1385" s="6" t="s">
        <v>198</v>
      </c>
      <c r="C1385" s="7">
        <v>185000</v>
      </c>
      <c r="D1385" s="7">
        <v>338850</v>
      </c>
      <c r="E1385" s="9">
        <f>SUM($D$6:D1385)/$D$1860</f>
        <v>0.99455028749818986</v>
      </c>
      <c r="F1385" s="8" t="s">
        <v>2324</v>
      </c>
    </row>
    <row r="1386" spans="1:6" ht="15.75" x14ac:dyDescent="0.25">
      <c r="A1386" s="6" t="s">
        <v>1819</v>
      </c>
      <c r="B1386" s="6" t="s">
        <v>14</v>
      </c>
      <c r="C1386" s="7">
        <v>84700</v>
      </c>
      <c r="D1386" s="7">
        <v>338800</v>
      </c>
      <c r="E1386" s="9">
        <f>SUM($D$6:D1386)/$D$1860</f>
        <v>0.99457817764816192</v>
      </c>
      <c r="F1386" s="8" t="s">
        <v>2324</v>
      </c>
    </row>
    <row r="1387" spans="1:6" ht="15.75" x14ac:dyDescent="0.25">
      <c r="A1387" s="6" t="s">
        <v>2074</v>
      </c>
      <c r="B1387" s="6" t="s">
        <v>3</v>
      </c>
      <c r="C1387" s="7">
        <v>112500</v>
      </c>
      <c r="D1387" s="7">
        <v>337500</v>
      </c>
      <c r="E1387" s="9">
        <f>SUM($D$6:D1387)/$D$1860</f>
        <v>0.99460596078162011</v>
      </c>
      <c r="F1387" s="8" t="s">
        <v>2324</v>
      </c>
    </row>
    <row r="1388" spans="1:6" ht="15.75" x14ac:dyDescent="0.25">
      <c r="A1388" s="6" t="s">
        <v>1694</v>
      </c>
      <c r="B1388" s="6" t="s">
        <v>90</v>
      </c>
      <c r="C1388" s="7">
        <v>22170</v>
      </c>
      <c r="D1388" s="7">
        <v>332550</v>
      </c>
      <c r="E1388" s="9">
        <f>SUM($D$6:D1388)/$D$1860</f>
        <v>0.99463333642912077</v>
      </c>
      <c r="F1388" s="8" t="s">
        <v>2324</v>
      </c>
    </row>
    <row r="1389" spans="1:6" ht="15.75" x14ac:dyDescent="0.25">
      <c r="A1389" s="6" t="s">
        <v>1385</v>
      </c>
      <c r="B1389" s="6" t="s">
        <v>123</v>
      </c>
      <c r="C1389" s="7">
        <v>47419</v>
      </c>
      <c r="D1389" s="7">
        <v>331933</v>
      </c>
      <c r="E1389" s="9">
        <f>SUM($D$6:D1389)/$D$1860</f>
        <v>0.99466066128493746</v>
      </c>
      <c r="F1389" s="8" t="s">
        <v>2324</v>
      </c>
    </row>
    <row r="1390" spans="1:6" ht="15.75" x14ac:dyDescent="0.25">
      <c r="A1390" s="6" t="s">
        <v>1482</v>
      </c>
      <c r="B1390" s="6" t="s">
        <v>9</v>
      </c>
      <c r="C1390" s="7">
        <v>54550</v>
      </c>
      <c r="D1390" s="7">
        <v>327300</v>
      </c>
      <c r="E1390" s="9">
        <f>SUM($D$6:D1390)/$D$1860</f>
        <v>0.99468760475036222</v>
      </c>
      <c r="F1390" s="8" t="s">
        <v>2324</v>
      </c>
    </row>
    <row r="1391" spans="1:6" ht="15.75" x14ac:dyDescent="0.25">
      <c r="A1391" s="6" t="s">
        <v>583</v>
      </c>
      <c r="B1391" s="6" t="s">
        <v>166</v>
      </c>
      <c r="C1391" s="7">
        <v>6500</v>
      </c>
      <c r="D1391" s="7">
        <v>325000</v>
      </c>
      <c r="E1391" s="9">
        <f>SUM($D$6:D1391)/$D$1860</f>
        <v>0.99471435887887738</v>
      </c>
      <c r="F1391" s="8" t="s">
        <v>2324</v>
      </c>
    </row>
    <row r="1392" spans="1:6" ht="15.75" x14ac:dyDescent="0.25">
      <c r="A1392" s="6" t="s">
        <v>708</v>
      </c>
      <c r="B1392" s="6" t="s">
        <v>3</v>
      </c>
      <c r="C1392" s="7">
        <v>108000</v>
      </c>
      <c r="D1392" s="7">
        <v>324000</v>
      </c>
      <c r="E1392" s="9">
        <f>SUM($D$6:D1392)/$D$1860</f>
        <v>0.99474103068699715</v>
      </c>
      <c r="F1392" s="8" t="s">
        <v>2324</v>
      </c>
    </row>
    <row r="1393" spans="1:6" ht="15.75" x14ac:dyDescent="0.25">
      <c r="A1393" s="6" t="s">
        <v>1272</v>
      </c>
      <c r="B1393" s="6" t="s">
        <v>123</v>
      </c>
      <c r="C1393" s="7">
        <v>44606</v>
      </c>
      <c r="D1393" s="7">
        <v>321636</v>
      </c>
      <c r="E1393" s="9">
        <f>SUM($D$6:D1393)/$D$1860</f>
        <v>0.99476750788970214</v>
      </c>
      <c r="F1393" s="8" t="s">
        <v>2324</v>
      </c>
    </row>
    <row r="1394" spans="1:6" ht="15.75" x14ac:dyDescent="0.25">
      <c r="A1394" s="6" t="s">
        <v>376</v>
      </c>
      <c r="B1394" s="6" t="s">
        <v>364</v>
      </c>
      <c r="C1394" s="7">
        <v>135800</v>
      </c>
      <c r="D1394" s="7">
        <v>320400</v>
      </c>
      <c r="E1394" s="9">
        <f>SUM($D$6:D1394)/$D$1860</f>
        <v>0.99479388334439833</v>
      </c>
      <c r="F1394" s="8" t="s">
        <v>2324</v>
      </c>
    </row>
    <row r="1395" spans="1:6" ht="15.75" x14ac:dyDescent="0.25">
      <c r="A1395" s="6" t="s">
        <v>1768</v>
      </c>
      <c r="B1395" s="6" t="s">
        <v>25</v>
      </c>
      <c r="C1395" s="7">
        <v>15820</v>
      </c>
      <c r="D1395" s="7">
        <v>320200</v>
      </c>
      <c r="E1395" s="9">
        <f>SUM($D$6:D1395)/$D$1860</f>
        <v>0.99482024233501554</v>
      </c>
      <c r="F1395" s="8" t="s">
        <v>2324</v>
      </c>
    </row>
    <row r="1396" spans="1:6" ht="15.75" x14ac:dyDescent="0.25">
      <c r="A1396" s="6" t="s">
        <v>682</v>
      </c>
      <c r="B1396" s="6" t="s">
        <v>14</v>
      </c>
      <c r="C1396" s="7">
        <v>80000</v>
      </c>
      <c r="D1396" s="7">
        <v>320000</v>
      </c>
      <c r="E1396" s="9">
        <f>SUM($D$6:D1396)/$D$1860</f>
        <v>0.99484658486155353</v>
      </c>
      <c r="F1396" s="8" t="s">
        <v>2324</v>
      </c>
    </row>
    <row r="1397" spans="1:6" ht="15.75" x14ac:dyDescent="0.25">
      <c r="A1397" s="6" t="s">
        <v>1415</v>
      </c>
      <c r="B1397" s="6" t="s">
        <v>1</v>
      </c>
      <c r="C1397" s="7">
        <v>64000</v>
      </c>
      <c r="D1397" s="7">
        <v>320000</v>
      </c>
      <c r="E1397" s="9">
        <f>SUM($D$6:D1397)/$D$1860</f>
        <v>0.99487292738809163</v>
      </c>
      <c r="F1397" s="8" t="s">
        <v>2324</v>
      </c>
    </row>
    <row r="1398" spans="1:6" ht="15.75" x14ac:dyDescent="0.25">
      <c r="A1398" s="6" t="s">
        <v>2121</v>
      </c>
      <c r="B1398" s="6" t="s">
        <v>12</v>
      </c>
      <c r="C1398" s="7">
        <v>320000</v>
      </c>
      <c r="D1398" s="7">
        <v>320000</v>
      </c>
      <c r="E1398" s="9">
        <f>SUM($D$6:D1398)/$D$1860</f>
        <v>0.99489926991462962</v>
      </c>
      <c r="F1398" s="8" t="s">
        <v>2324</v>
      </c>
    </row>
    <row r="1399" spans="1:6" ht="15.75" x14ac:dyDescent="0.25">
      <c r="A1399" s="6" t="s">
        <v>460</v>
      </c>
      <c r="B1399" s="6" t="s">
        <v>12</v>
      </c>
      <c r="C1399" s="7">
        <v>319500</v>
      </c>
      <c r="D1399" s="7">
        <v>319500</v>
      </c>
      <c r="E1399" s="9">
        <f>SUM($D$6:D1399)/$D$1860</f>
        <v>0.99492557128097003</v>
      </c>
      <c r="F1399" s="8" t="s">
        <v>2324</v>
      </c>
    </row>
    <row r="1400" spans="1:6" ht="15.75" x14ac:dyDescent="0.25">
      <c r="A1400" s="6" t="s">
        <v>1535</v>
      </c>
      <c r="B1400" s="6" t="s">
        <v>12</v>
      </c>
      <c r="C1400" s="7">
        <v>319000</v>
      </c>
      <c r="D1400" s="7">
        <v>319000</v>
      </c>
      <c r="E1400" s="9">
        <f>SUM($D$6:D1400)/$D$1860</f>
        <v>0.99495183148711264</v>
      </c>
      <c r="F1400" s="8" t="s">
        <v>2324</v>
      </c>
    </row>
    <row r="1401" spans="1:6" ht="15.75" x14ac:dyDescent="0.25">
      <c r="A1401" s="6" t="s">
        <v>16</v>
      </c>
      <c r="B1401" s="6" t="s">
        <v>12</v>
      </c>
      <c r="C1401" s="7">
        <v>318181</v>
      </c>
      <c r="D1401" s="7">
        <v>318181</v>
      </c>
      <c r="E1401" s="9">
        <f>SUM($D$6:D1401)/$D$1860</f>
        <v>0.99497802427285131</v>
      </c>
      <c r="F1401" s="8" t="s">
        <v>2324</v>
      </c>
    </row>
    <row r="1402" spans="1:6" ht="15.75" x14ac:dyDescent="0.25">
      <c r="A1402" s="6" t="s">
        <v>1954</v>
      </c>
      <c r="B1402" s="6" t="s">
        <v>1</v>
      </c>
      <c r="C1402" s="7">
        <v>63636</v>
      </c>
      <c r="D1402" s="7">
        <v>318181</v>
      </c>
      <c r="E1402" s="9">
        <f>SUM($D$6:D1402)/$D$1860</f>
        <v>0.9950042170585901</v>
      </c>
      <c r="F1402" s="8" t="s">
        <v>2324</v>
      </c>
    </row>
    <row r="1403" spans="1:6" ht="15.75" x14ac:dyDescent="0.25">
      <c r="A1403" s="6" t="s">
        <v>1967</v>
      </c>
      <c r="B1403" s="6" t="s">
        <v>25</v>
      </c>
      <c r="C1403" s="7">
        <v>15909</v>
      </c>
      <c r="D1403" s="7">
        <v>318181</v>
      </c>
      <c r="E1403" s="9">
        <f>SUM($D$6:D1403)/$D$1860</f>
        <v>0.99503040984432889</v>
      </c>
      <c r="F1403" s="8" t="s">
        <v>2324</v>
      </c>
    </row>
    <row r="1404" spans="1:6" ht="15.75" x14ac:dyDescent="0.25">
      <c r="A1404" s="6" t="s">
        <v>1650</v>
      </c>
      <c r="B1404" s="6" t="s">
        <v>82</v>
      </c>
      <c r="C1404" s="7">
        <v>35572</v>
      </c>
      <c r="D1404" s="7">
        <v>316660</v>
      </c>
      <c r="E1404" s="9">
        <f>SUM($D$6:D1404)/$D$1860</f>
        <v>0.99505647742074621</v>
      </c>
      <c r="F1404" s="8" t="s">
        <v>2324</v>
      </c>
    </row>
    <row r="1405" spans="1:6" ht="15.75" x14ac:dyDescent="0.25">
      <c r="A1405" s="6" t="s">
        <v>324</v>
      </c>
      <c r="B1405" s="6" t="s">
        <v>20</v>
      </c>
      <c r="C1405" s="7">
        <v>158000</v>
      </c>
      <c r="D1405" s="7">
        <v>316000</v>
      </c>
      <c r="E1405" s="9">
        <f>SUM($D$6:D1405)/$D$1860</f>
        <v>0.99508249066570253</v>
      </c>
      <c r="F1405" s="8" t="s">
        <v>2324</v>
      </c>
    </row>
    <row r="1406" spans="1:6" ht="15.75" x14ac:dyDescent="0.25">
      <c r="A1406" s="6" t="s">
        <v>1073</v>
      </c>
      <c r="B1406" s="6" t="s">
        <v>12</v>
      </c>
      <c r="C1406" s="7">
        <v>315000</v>
      </c>
      <c r="D1406" s="7">
        <v>315000</v>
      </c>
      <c r="E1406" s="9">
        <f>SUM($D$6:D1406)/$D$1860</f>
        <v>0.99510842159026336</v>
      </c>
      <c r="F1406" s="8" t="s">
        <v>2324</v>
      </c>
    </row>
    <row r="1407" spans="1:6" ht="15.75" x14ac:dyDescent="0.25">
      <c r="A1407" s="6" t="s">
        <v>1801</v>
      </c>
      <c r="B1407" s="6" t="s">
        <v>12</v>
      </c>
      <c r="C1407" s="7">
        <v>313500</v>
      </c>
      <c r="D1407" s="7">
        <v>313500</v>
      </c>
      <c r="E1407" s="9">
        <f>SUM($D$6:D1407)/$D$1860</f>
        <v>0.9951342290342311</v>
      </c>
      <c r="F1407" s="8" t="s">
        <v>2324</v>
      </c>
    </row>
    <row r="1408" spans="1:6" ht="15.75" x14ac:dyDescent="0.25">
      <c r="A1408" s="6" t="s">
        <v>544</v>
      </c>
      <c r="B1408" s="6" t="s">
        <v>104</v>
      </c>
      <c r="C1408" s="7">
        <v>17325</v>
      </c>
      <c r="D1408" s="7">
        <v>311850</v>
      </c>
      <c r="E1408" s="9">
        <f>SUM($D$6:D1408)/$D$1860</f>
        <v>0.9951599006495464</v>
      </c>
      <c r="F1408" s="8" t="s">
        <v>2324</v>
      </c>
    </row>
    <row r="1409" spans="1:6" ht="15.75" x14ac:dyDescent="0.25">
      <c r="A1409" s="6" t="s">
        <v>870</v>
      </c>
      <c r="B1409" s="6" t="s">
        <v>140</v>
      </c>
      <c r="C1409" s="7">
        <v>12455</v>
      </c>
      <c r="D1409" s="7">
        <v>311375</v>
      </c>
      <c r="E1409" s="9">
        <f>SUM($D$6:D1409)/$D$1860</f>
        <v>0.99518553316267389</v>
      </c>
      <c r="F1409" s="8" t="s">
        <v>2324</v>
      </c>
    </row>
    <row r="1410" spans="1:6" ht="15.75" x14ac:dyDescent="0.25">
      <c r="A1410" s="6" t="s">
        <v>1202</v>
      </c>
      <c r="B1410" s="6" t="s">
        <v>1203</v>
      </c>
      <c r="C1410" s="7">
        <v>3600</v>
      </c>
      <c r="D1410" s="7">
        <v>310600</v>
      </c>
      <c r="E1410" s="9">
        <f>SUM($D$6:D1410)/$D$1860</f>
        <v>0.99521110187749484</v>
      </c>
      <c r="F1410" s="8" t="s">
        <v>2324</v>
      </c>
    </row>
    <row r="1411" spans="1:6" ht="15.75" x14ac:dyDescent="0.25">
      <c r="A1411" s="6" t="s">
        <v>2191</v>
      </c>
      <c r="B1411" s="6" t="s">
        <v>3</v>
      </c>
      <c r="C1411" s="7">
        <v>90000</v>
      </c>
      <c r="D1411" s="7">
        <v>307272</v>
      </c>
      <c r="E1411" s="9">
        <f>SUM($D$6:D1411)/$D$1860</f>
        <v>0.99523639663003982</v>
      </c>
      <c r="F1411" s="8" t="s">
        <v>2324</v>
      </c>
    </row>
    <row r="1412" spans="1:6" ht="15.75" x14ac:dyDescent="0.25">
      <c r="A1412" s="6" t="s">
        <v>1132</v>
      </c>
      <c r="B1412" s="6" t="s">
        <v>9</v>
      </c>
      <c r="C1412" s="7">
        <v>51000</v>
      </c>
      <c r="D1412" s="7">
        <v>306000</v>
      </c>
      <c r="E1412" s="9">
        <f>SUM($D$6:D1412)/$D$1860</f>
        <v>0.99526158667104192</v>
      </c>
      <c r="F1412" s="8" t="s">
        <v>2324</v>
      </c>
    </row>
    <row r="1413" spans="1:6" ht="15.75" x14ac:dyDescent="0.25">
      <c r="A1413" s="6" t="s">
        <v>1011</v>
      </c>
      <c r="B1413" s="6" t="s">
        <v>757</v>
      </c>
      <c r="C1413" s="7">
        <v>8582</v>
      </c>
      <c r="D1413" s="7">
        <v>304988</v>
      </c>
      <c r="E1413" s="9">
        <f>SUM($D$6:D1413)/$D$1860</f>
        <v>0.99528669340380371</v>
      </c>
      <c r="F1413" s="8" t="s">
        <v>2324</v>
      </c>
    </row>
    <row r="1414" spans="1:6" ht="15.75" x14ac:dyDescent="0.25">
      <c r="A1414" s="6" t="s">
        <v>1808</v>
      </c>
      <c r="B1414" s="6" t="s">
        <v>164</v>
      </c>
      <c r="C1414" s="7">
        <v>11600</v>
      </c>
      <c r="D1414" s="7">
        <v>304166</v>
      </c>
      <c r="E1414" s="9">
        <f>SUM($D$6:D1414)/$D$1860</f>
        <v>0.99531173246920046</v>
      </c>
      <c r="F1414" s="8" t="s">
        <v>2324</v>
      </c>
    </row>
    <row r="1415" spans="1:6" ht="15.75" x14ac:dyDescent="0.25">
      <c r="A1415" s="6" t="s">
        <v>344</v>
      </c>
      <c r="B1415" s="6" t="s">
        <v>14</v>
      </c>
      <c r="C1415" s="7">
        <v>74500</v>
      </c>
      <c r="D1415" s="7">
        <v>303500</v>
      </c>
      <c r="E1415" s="9">
        <f>SUM($D$6:D1415)/$D$1860</f>
        <v>0.99533671670921398</v>
      </c>
      <c r="F1415" s="8" t="s">
        <v>2324</v>
      </c>
    </row>
    <row r="1416" spans="1:6" ht="15.75" x14ac:dyDescent="0.25">
      <c r="A1416" s="6" t="s">
        <v>777</v>
      </c>
      <c r="B1416" s="6" t="s">
        <v>106</v>
      </c>
      <c r="C1416" s="7">
        <v>3030</v>
      </c>
      <c r="D1416" s="7">
        <v>303500</v>
      </c>
      <c r="E1416" s="9">
        <f>SUM($D$6:D1416)/$D$1860</f>
        <v>0.99536170094922738</v>
      </c>
      <c r="F1416" s="8" t="s">
        <v>2324</v>
      </c>
    </row>
    <row r="1417" spans="1:6" ht="15.75" x14ac:dyDescent="0.25">
      <c r="A1417" s="6" t="s">
        <v>1592</v>
      </c>
      <c r="B1417" s="6" t="s">
        <v>82</v>
      </c>
      <c r="C1417" s="7">
        <v>38500</v>
      </c>
      <c r="D1417" s="7">
        <v>301000</v>
      </c>
      <c r="E1417" s="9">
        <f>SUM($D$6:D1417)/$D$1860</f>
        <v>0.9953864793882522</v>
      </c>
      <c r="F1417" s="8" t="s">
        <v>2324</v>
      </c>
    </row>
    <row r="1418" spans="1:6" ht="15.75" x14ac:dyDescent="0.25">
      <c r="A1418" s="6" t="s">
        <v>10</v>
      </c>
      <c r="B1418" s="6" t="s">
        <v>3</v>
      </c>
      <c r="C1418" s="7">
        <v>100000</v>
      </c>
      <c r="D1418" s="7">
        <v>300000</v>
      </c>
      <c r="E1418" s="9">
        <f>SUM($D$6:D1418)/$D$1860</f>
        <v>0.99541117550688163</v>
      </c>
      <c r="F1418" s="8" t="s">
        <v>2324</v>
      </c>
    </row>
    <row r="1419" spans="1:6" ht="15.75" x14ac:dyDescent="0.25">
      <c r="A1419" s="6" t="s">
        <v>1098</v>
      </c>
      <c r="B1419" s="6" t="s">
        <v>12</v>
      </c>
      <c r="C1419" s="7">
        <v>300000</v>
      </c>
      <c r="D1419" s="7">
        <v>300000</v>
      </c>
      <c r="E1419" s="9">
        <f>SUM($D$6:D1419)/$D$1860</f>
        <v>0.99543587162551106</v>
      </c>
      <c r="F1419" s="8" t="s">
        <v>2324</v>
      </c>
    </row>
    <row r="1420" spans="1:6" ht="15.75" x14ac:dyDescent="0.25">
      <c r="A1420" s="6" t="s">
        <v>1684</v>
      </c>
      <c r="B1420" s="6" t="s">
        <v>9</v>
      </c>
      <c r="C1420" s="7">
        <v>50000</v>
      </c>
      <c r="D1420" s="7">
        <v>300000</v>
      </c>
      <c r="E1420" s="9">
        <f>SUM($D$6:D1420)/$D$1860</f>
        <v>0.99546056774414049</v>
      </c>
      <c r="F1420" s="8" t="s">
        <v>2324</v>
      </c>
    </row>
    <row r="1421" spans="1:6" ht="15.75" x14ac:dyDescent="0.25">
      <c r="A1421" s="6" t="s">
        <v>2015</v>
      </c>
      <c r="B1421" s="6" t="s">
        <v>881</v>
      </c>
      <c r="C1421" s="7">
        <v>3000</v>
      </c>
      <c r="D1421" s="7">
        <v>300000</v>
      </c>
      <c r="E1421" s="9">
        <f>SUM($D$6:D1421)/$D$1860</f>
        <v>0.99548526386276992</v>
      </c>
      <c r="F1421" s="8" t="s">
        <v>2324</v>
      </c>
    </row>
    <row r="1422" spans="1:6" ht="15.75" x14ac:dyDescent="0.25">
      <c r="A1422" s="6" t="s">
        <v>2095</v>
      </c>
      <c r="B1422" s="6" t="s">
        <v>881</v>
      </c>
      <c r="C1422" s="7">
        <v>3000</v>
      </c>
      <c r="D1422" s="7">
        <v>300000</v>
      </c>
      <c r="E1422" s="9">
        <f>SUM($D$6:D1422)/$D$1860</f>
        <v>0.99550995998139935</v>
      </c>
      <c r="F1422" s="8" t="s">
        <v>2324</v>
      </c>
    </row>
    <row r="1423" spans="1:6" ht="15.75" x14ac:dyDescent="0.25">
      <c r="A1423" s="6" t="s">
        <v>1486</v>
      </c>
      <c r="B1423" s="6" t="s">
        <v>20</v>
      </c>
      <c r="C1423" s="7">
        <v>148500</v>
      </c>
      <c r="D1423" s="7">
        <v>297000</v>
      </c>
      <c r="E1423" s="9">
        <f>SUM($D$6:D1423)/$D$1860</f>
        <v>0.99553440913884239</v>
      </c>
      <c r="F1423" s="8" t="s">
        <v>2324</v>
      </c>
    </row>
    <row r="1424" spans="1:6" ht="15.75" x14ac:dyDescent="0.25">
      <c r="A1424" s="6" t="s">
        <v>1899</v>
      </c>
      <c r="B1424" s="6" t="s">
        <v>12</v>
      </c>
      <c r="C1424" s="7">
        <v>295454</v>
      </c>
      <c r="D1424" s="7">
        <v>295454</v>
      </c>
      <c r="E1424" s="9">
        <f>SUM($D$6:D1424)/$D$1860</f>
        <v>0.9955587310289542</v>
      </c>
      <c r="F1424" s="8" t="s">
        <v>2324</v>
      </c>
    </row>
    <row r="1425" spans="1:6" ht="15.75" x14ac:dyDescent="0.25">
      <c r="A1425" s="6" t="s">
        <v>1305</v>
      </c>
      <c r="B1425" s="6" t="s">
        <v>90</v>
      </c>
      <c r="C1425" s="7">
        <v>19000</v>
      </c>
      <c r="D1425" s="7">
        <v>294500</v>
      </c>
      <c r="E1425" s="9">
        <f>SUM($D$6:D1425)/$D$1860</f>
        <v>0.99558297438540877</v>
      </c>
      <c r="F1425" s="8" t="s">
        <v>2324</v>
      </c>
    </row>
    <row r="1426" spans="1:6" ht="15.75" x14ac:dyDescent="0.25">
      <c r="A1426" s="6" t="s">
        <v>298</v>
      </c>
      <c r="B1426" s="6" t="s">
        <v>140</v>
      </c>
      <c r="C1426" s="7">
        <v>11727</v>
      </c>
      <c r="D1426" s="7">
        <v>293175</v>
      </c>
      <c r="E1426" s="9">
        <f>SUM($D$6:D1426)/$D$1860</f>
        <v>0.99560710866733937</v>
      </c>
      <c r="F1426" s="8" t="s">
        <v>2324</v>
      </c>
    </row>
    <row r="1427" spans="1:6" ht="15.75" x14ac:dyDescent="0.25">
      <c r="A1427" s="6" t="s">
        <v>1164</v>
      </c>
      <c r="B1427" s="6" t="s">
        <v>314</v>
      </c>
      <c r="C1427" s="7">
        <v>26000</v>
      </c>
      <c r="D1427" s="7">
        <v>293000</v>
      </c>
      <c r="E1427" s="9">
        <f>SUM($D$6:D1427)/$D$1860</f>
        <v>0.99563122854320074</v>
      </c>
      <c r="F1427" s="8" t="s">
        <v>2324</v>
      </c>
    </row>
    <row r="1428" spans="1:6" ht="15.75" x14ac:dyDescent="0.25">
      <c r="A1428" s="6" t="s">
        <v>1741</v>
      </c>
      <c r="B1428" s="6" t="s">
        <v>14</v>
      </c>
      <c r="C1428" s="7">
        <v>71500</v>
      </c>
      <c r="D1428" s="7">
        <v>291800</v>
      </c>
      <c r="E1428" s="9">
        <f>SUM($D$6:D1428)/$D$1860</f>
        <v>0.99565524963458762</v>
      </c>
      <c r="F1428" s="8" t="s">
        <v>2324</v>
      </c>
    </row>
    <row r="1429" spans="1:6" ht="15.75" x14ac:dyDescent="0.25">
      <c r="A1429" s="6" t="s">
        <v>909</v>
      </c>
      <c r="B1429" s="6" t="s">
        <v>12</v>
      </c>
      <c r="C1429" s="7">
        <v>290000</v>
      </c>
      <c r="D1429" s="7">
        <v>290000</v>
      </c>
      <c r="E1429" s="9">
        <f>SUM($D$6:D1429)/$D$1860</f>
        <v>0.99567912254926272</v>
      </c>
      <c r="F1429" s="8" t="s">
        <v>2324</v>
      </c>
    </row>
    <row r="1430" spans="1:6" ht="15.75" x14ac:dyDescent="0.25">
      <c r="A1430" s="6" t="s">
        <v>1147</v>
      </c>
      <c r="B1430" s="6" t="s">
        <v>9</v>
      </c>
      <c r="C1430" s="7">
        <v>48204</v>
      </c>
      <c r="D1430" s="7">
        <v>289224</v>
      </c>
      <c r="E1430" s="9">
        <f>SUM($D$6:D1430)/$D$1860</f>
        <v>0.99570293158331102</v>
      </c>
      <c r="F1430" s="8" t="s">
        <v>2324</v>
      </c>
    </row>
    <row r="1431" spans="1:6" ht="15.75" x14ac:dyDescent="0.25">
      <c r="A1431" s="6" t="s">
        <v>1854</v>
      </c>
      <c r="B1431" s="6" t="s">
        <v>427</v>
      </c>
      <c r="C1431" s="7">
        <v>15700</v>
      </c>
      <c r="D1431" s="7">
        <v>289200</v>
      </c>
      <c r="E1431" s="9">
        <f>SUM($D$6:D1431)/$D$1860</f>
        <v>0.99572673864166972</v>
      </c>
      <c r="F1431" s="8" t="s">
        <v>2324</v>
      </c>
    </row>
    <row r="1432" spans="1:6" ht="15.75" x14ac:dyDescent="0.25">
      <c r="A1432" s="6" t="s">
        <v>352</v>
      </c>
      <c r="B1432" s="6" t="s">
        <v>82</v>
      </c>
      <c r="C1432" s="7">
        <v>35900</v>
      </c>
      <c r="D1432" s="7">
        <v>287200</v>
      </c>
      <c r="E1432" s="9">
        <f>SUM($D$6:D1432)/$D$1860</f>
        <v>0.99575038105923763</v>
      </c>
      <c r="F1432" s="8" t="s">
        <v>2324</v>
      </c>
    </row>
    <row r="1433" spans="1:6" ht="15.75" x14ac:dyDescent="0.25">
      <c r="A1433" s="6" t="s">
        <v>1658</v>
      </c>
      <c r="B1433" s="6" t="s">
        <v>314</v>
      </c>
      <c r="C1433" s="7">
        <v>21875</v>
      </c>
      <c r="D1433" s="7">
        <v>284375</v>
      </c>
      <c r="E1433" s="9">
        <f>SUM($D$6:D1433)/$D$1860</f>
        <v>0.9957737909216885</v>
      </c>
      <c r="F1433" s="8" t="s">
        <v>2324</v>
      </c>
    </row>
    <row r="1434" spans="1:6" ht="15.75" x14ac:dyDescent="0.25">
      <c r="A1434" s="6" t="s">
        <v>1365</v>
      </c>
      <c r="B1434" s="6" t="s">
        <v>112</v>
      </c>
      <c r="C1434" s="7">
        <v>9450</v>
      </c>
      <c r="D1434" s="7">
        <v>283500</v>
      </c>
      <c r="E1434" s="9">
        <f>SUM($D$6:D1434)/$D$1860</f>
        <v>0.99579712875379323</v>
      </c>
      <c r="F1434" s="8" t="s">
        <v>2324</v>
      </c>
    </row>
    <row r="1435" spans="1:6" ht="15.75" x14ac:dyDescent="0.25">
      <c r="A1435" s="6" t="s">
        <v>361</v>
      </c>
      <c r="B1435" s="6" t="s">
        <v>12</v>
      </c>
      <c r="C1435" s="7">
        <v>280860</v>
      </c>
      <c r="D1435" s="7">
        <v>280860</v>
      </c>
      <c r="E1435" s="9">
        <f>SUM($D$6:D1435)/$D$1860</f>
        <v>0.99582024926005408</v>
      </c>
      <c r="F1435" s="8" t="s">
        <v>2324</v>
      </c>
    </row>
    <row r="1436" spans="1:6" ht="15.75" x14ac:dyDescent="0.25">
      <c r="A1436" s="6" t="s">
        <v>374</v>
      </c>
      <c r="B1436" s="6" t="s">
        <v>20</v>
      </c>
      <c r="C1436" s="7">
        <v>140000</v>
      </c>
      <c r="D1436" s="7">
        <v>280000</v>
      </c>
      <c r="E1436" s="9">
        <f>SUM($D$6:D1436)/$D$1860</f>
        <v>0.99584329897077495</v>
      </c>
      <c r="F1436" s="8" t="s">
        <v>2324</v>
      </c>
    </row>
    <row r="1437" spans="1:6" ht="15.75" x14ac:dyDescent="0.25">
      <c r="A1437" s="6" t="s">
        <v>880</v>
      </c>
      <c r="B1437" s="6" t="s">
        <v>881</v>
      </c>
      <c r="C1437" s="7">
        <v>2780</v>
      </c>
      <c r="D1437" s="7">
        <v>278000</v>
      </c>
      <c r="E1437" s="9">
        <f>SUM($D$6:D1437)/$D$1860</f>
        <v>0.99586618404070482</v>
      </c>
      <c r="F1437" s="8" t="s">
        <v>2324</v>
      </c>
    </row>
    <row r="1438" spans="1:6" ht="15.75" x14ac:dyDescent="0.25">
      <c r="A1438" s="6" t="s">
        <v>195</v>
      </c>
      <c r="B1438" s="6" t="s">
        <v>12</v>
      </c>
      <c r="C1438" s="7">
        <v>273000</v>
      </c>
      <c r="D1438" s="7">
        <v>273000</v>
      </c>
      <c r="E1438" s="9">
        <f>SUM($D$6:D1438)/$D$1860</f>
        <v>0.99588865750865763</v>
      </c>
      <c r="F1438" s="8" t="s">
        <v>2324</v>
      </c>
    </row>
    <row r="1439" spans="1:6" ht="15.75" x14ac:dyDescent="0.25">
      <c r="A1439" s="6" t="s">
        <v>2</v>
      </c>
      <c r="B1439" s="6" t="s">
        <v>3</v>
      </c>
      <c r="C1439" s="7">
        <v>90909</v>
      </c>
      <c r="D1439" s="7">
        <v>272727</v>
      </c>
      <c r="E1439" s="9">
        <f>SUM($D$6:D1439)/$D$1860</f>
        <v>0.99591110850314246</v>
      </c>
      <c r="F1439" s="8" t="s">
        <v>2324</v>
      </c>
    </row>
    <row r="1440" spans="1:6" ht="15.75" x14ac:dyDescent="0.25">
      <c r="A1440" s="6" t="s">
        <v>7</v>
      </c>
      <c r="B1440" s="6" t="s">
        <v>5</v>
      </c>
      <c r="C1440" s="7">
        <v>27272</v>
      </c>
      <c r="D1440" s="7">
        <v>272727</v>
      </c>
      <c r="E1440" s="9">
        <f>SUM($D$6:D1440)/$D$1860</f>
        <v>0.9959335594976273</v>
      </c>
      <c r="F1440" s="8" t="s">
        <v>2324</v>
      </c>
    </row>
    <row r="1441" spans="1:6" ht="15.75" x14ac:dyDescent="0.25">
      <c r="A1441" s="6" t="s">
        <v>2058</v>
      </c>
      <c r="B1441" s="6" t="s">
        <v>20</v>
      </c>
      <c r="C1441" s="7">
        <v>136363</v>
      </c>
      <c r="D1441" s="7">
        <v>272727</v>
      </c>
      <c r="E1441" s="9">
        <f>SUM($D$6:D1441)/$D$1860</f>
        <v>0.99595601049211213</v>
      </c>
      <c r="F1441" s="8" t="s">
        <v>2324</v>
      </c>
    </row>
    <row r="1442" spans="1:6" ht="15.75" x14ac:dyDescent="0.25">
      <c r="A1442" s="6" t="s">
        <v>1603</v>
      </c>
      <c r="B1442" s="6" t="s">
        <v>12</v>
      </c>
      <c r="C1442" s="7">
        <v>271000</v>
      </c>
      <c r="D1442" s="7">
        <v>271000</v>
      </c>
      <c r="E1442" s="9">
        <f>SUM($D$6:D1442)/$D$1860</f>
        <v>0.99597831931927394</v>
      </c>
      <c r="F1442" s="8" t="s">
        <v>2324</v>
      </c>
    </row>
    <row r="1443" spans="1:6" ht="15.75" x14ac:dyDescent="0.25">
      <c r="A1443" s="6" t="s">
        <v>1714</v>
      </c>
      <c r="B1443" s="6" t="s">
        <v>314</v>
      </c>
      <c r="C1443" s="7">
        <v>20000</v>
      </c>
      <c r="D1443" s="7">
        <v>270000</v>
      </c>
      <c r="E1443" s="9">
        <f>SUM($D$6:D1443)/$D$1860</f>
        <v>0.99600054582604047</v>
      </c>
      <c r="F1443" s="8" t="s">
        <v>2324</v>
      </c>
    </row>
    <row r="1444" spans="1:6" ht="15.75" x14ac:dyDescent="0.25">
      <c r="A1444" s="6" t="s">
        <v>1997</v>
      </c>
      <c r="B1444" s="6" t="s">
        <v>1429</v>
      </c>
      <c r="C1444" s="7">
        <v>1350</v>
      </c>
      <c r="D1444" s="7">
        <v>270000</v>
      </c>
      <c r="E1444" s="9">
        <f>SUM($D$6:D1444)/$D$1860</f>
        <v>0.99602277233280689</v>
      </c>
      <c r="F1444" s="8" t="s">
        <v>2324</v>
      </c>
    </row>
    <row r="1445" spans="1:6" ht="15.75" x14ac:dyDescent="0.25">
      <c r="A1445" s="6" t="s">
        <v>899</v>
      </c>
      <c r="B1445" s="6" t="s">
        <v>135</v>
      </c>
      <c r="C1445" s="7">
        <v>6050</v>
      </c>
      <c r="D1445" s="7">
        <v>269250</v>
      </c>
      <c r="E1445" s="9">
        <f>SUM($D$6:D1445)/$D$1860</f>
        <v>0.99604493709927688</v>
      </c>
      <c r="F1445" s="8" t="s">
        <v>2324</v>
      </c>
    </row>
    <row r="1446" spans="1:6" ht="15.75" x14ac:dyDescent="0.25">
      <c r="A1446" s="6" t="s">
        <v>1041</v>
      </c>
      <c r="B1446" s="6" t="s">
        <v>14</v>
      </c>
      <c r="C1446" s="7">
        <v>59900</v>
      </c>
      <c r="D1446" s="7">
        <v>268200</v>
      </c>
      <c r="E1446" s="9">
        <f>SUM($D$6:D1446)/$D$1860</f>
        <v>0.99606701542933151</v>
      </c>
      <c r="F1446" s="8" t="s">
        <v>2324</v>
      </c>
    </row>
    <row r="1447" spans="1:6" ht="15.75" x14ac:dyDescent="0.25">
      <c r="A1447" s="6" t="s">
        <v>1698</v>
      </c>
      <c r="B1447" s="6" t="s">
        <v>1580</v>
      </c>
      <c r="C1447" s="7">
        <v>3000</v>
      </c>
      <c r="D1447" s="7">
        <v>267000</v>
      </c>
      <c r="E1447" s="9">
        <f>SUM($D$6:D1447)/$D$1860</f>
        <v>0.99608899497491177</v>
      </c>
      <c r="F1447" s="8" t="s">
        <v>2324</v>
      </c>
    </row>
    <row r="1448" spans="1:6" ht="15.75" x14ac:dyDescent="0.25">
      <c r="A1448" s="6" t="s">
        <v>1847</v>
      </c>
      <c r="B1448" s="6" t="s">
        <v>3</v>
      </c>
      <c r="C1448" s="7">
        <v>84700</v>
      </c>
      <c r="D1448" s="7">
        <v>266200</v>
      </c>
      <c r="E1448" s="9">
        <f>SUM($D$6:D1448)/$D$1860</f>
        <v>0.99611090866417562</v>
      </c>
      <c r="F1448" s="8" t="s">
        <v>2324</v>
      </c>
    </row>
    <row r="1449" spans="1:6" ht="15.75" x14ac:dyDescent="0.25">
      <c r="A1449" s="6" t="s">
        <v>2280</v>
      </c>
      <c r="B1449" s="6" t="s">
        <v>12</v>
      </c>
      <c r="C1449" s="7">
        <v>265625</v>
      </c>
      <c r="D1449" s="7">
        <v>265625</v>
      </c>
      <c r="E1449" s="9">
        <f>SUM($D$6:D1449)/$D$1860</f>
        <v>0.99613277501921205</v>
      </c>
      <c r="F1449" s="8" t="s">
        <v>2324</v>
      </c>
    </row>
    <row r="1450" spans="1:6" ht="15.75" x14ac:dyDescent="0.25">
      <c r="A1450" s="6" t="s">
        <v>741</v>
      </c>
      <c r="B1450" s="6" t="s">
        <v>213</v>
      </c>
      <c r="C1450" s="7">
        <v>15533</v>
      </c>
      <c r="D1450" s="7">
        <v>264066</v>
      </c>
      <c r="E1450" s="9">
        <f>SUM($D$6:D1450)/$D$1860</f>
        <v>0.99615451303675207</v>
      </c>
      <c r="F1450" s="8" t="s">
        <v>2324</v>
      </c>
    </row>
    <row r="1451" spans="1:6" ht="15.75" x14ac:dyDescent="0.25">
      <c r="A1451" s="6" t="s">
        <v>78</v>
      </c>
      <c r="B1451" s="6" t="s">
        <v>3</v>
      </c>
      <c r="C1451" s="7">
        <v>88000</v>
      </c>
      <c r="D1451" s="7">
        <v>264000</v>
      </c>
      <c r="E1451" s="9">
        <f>SUM($D$6:D1451)/$D$1860</f>
        <v>0.99617624562114593</v>
      </c>
      <c r="F1451" s="8" t="s">
        <v>2324</v>
      </c>
    </row>
    <row r="1452" spans="1:6" ht="15.75" x14ac:dyDescent="0.25">
      <c r="A1452" s="6" t="s">
        <v>107</v>
      </c>
      <c r="B1452" s="6" t="s">
        <v>20</v>
      </c>
      <c r="C1452" s="7">
        <v>132000</v>
      </c>
      <c r="D1452" s="7">
        <v>264000</v>
      </c>
      <c r="E1452" s="9">
        <f>SUM($D$6:D1452)/$D$1860</f>
        <v>0.99619797820553979</v>
      </c>
      <c r="F1452" s="8" t="s">
        <v>2324</v>
      </c>
    </row>
    <row r="1453" spans="1:6" ht="15.75" x14ac:dyDescent="0.25">
      <c r="A1453" s="6" t="s">
        <v>1791</v>
      </c>
      <c r="B1453" s="6" t="s">
        <v>20</v>
      </c>
      <c r="C1453" s="7">
        <v>132000</v>
      </c>
      <c r="D1453" s="7">
        <v>264000</v>
      </c>
      <c r="E1453" s="9">
        <f>SUM($D$6:D1453)/$D$1860</f>
        <v>0.99621971078993365</v>
      </c>
      <c r="F1453" s="8" t="s">
        <v>2324</v>
      </c>
    </row>
    <row r="1454" spans="1:6" ht="15.75" x14ac:dyDescent="0.25">
      <c r="A1454" s="6" t="s">
        <v>1732</v>
      </c>
      <c r="B1454" s="6" t="s">
        <v>106</v>
      </c>
      <c r="C1454" s="7">
        <v>2727</v>
      </c>
      <c r="D1454" s="7">
        <v>261792</v>
      </c>
      <c r="E1454" s="9">
        <f>SUM($D$6:D1454)/$D$1860</f>
        <v>0.99624126161089444</v>
      </c>
      <c r="F1454" s="8" t="s">
        <v>2324</v>
      </c>
    </row>
    <row r="1455" spans="1:6" ht="15.75" x14ac:dyDescent="0.25">
      <c r="A1455" s="6" t="s">
        <v>892</v>
      </c>
      <c r="B1455" s="6" t="s">
        <v>70</v>
      </c>
      <c r="C1455" s="7">
        <v>2900</v>
      </c>
      <c r="D1455" s="7">
        <v>261000</v>
      </c>
      <c r="E1455" s="9">
        <f>SUM($D$6:D1455)/$D$1860</f>
        <v>0.99626274723410202</v>
      </c>
      <c r="F1455" s="8" t="s">
        <v>2324</v>
      </c>
    </row>
    <row r="1456" spans="1:6" ht="15.75" x14ac:dyDescent="0.25">
      <c r="A1456" s="6" t="s">
        <v>186</v>
      </c>
      <c r="B1456" s="6" t="s">
        <v>5</v>
      </c>
      <c r="C1456" s="7">
        <v>26000</v>
      </c>
      <c r="D1456" s="7">
        <v>260000</v>
      </c>
      <c r="E1456" s="9">
        <f>SUM($D$6:D1456)/$D$1860</f>
        <v>0.99628415053691421</v>
      </c>
      <c r="F1456" s="8" t="s">
        <v>2324</v>
      </c>
    </row>
    <row r="1457" spans="1:6" ht="15.75" x14ac:dyDescent="0.25">
      <c r="A1457" s="6" t="s">
        <v>452</v>
      </c>
      <c r="B1457" s="6" t="s">
        <v>20</v>
      </c>
      <c r="C1457" s="7">
        <v>130000</v>
      </c>
      <c r="D1457" s="7">
        <v>260000</v>
      </c>
      <c r="E1457" s="9">
        <f>SUM($D$6:D1457)/$D$1860</f>
        <v>0.99630555383972641</v>
      </c>
      <c r="F1457" s="8" t="s">
        <v>2324</v>
      </c>
    </row>
    <row r="1458" spans="1:6" ht="15.75" x14ac:dyDescent="0.25">
      <c r="A1458" s="6" t="s">
        <v>2283</v>
      </c>
      <c r="B1458" s="6" t="s">
        <v>5</v>
      </c>
      <c r="C1458" s="7">
        <v>26000</v>
      </c>
      <c r="D1458" s="7">
        <v>260000</v>
      </c>
      <c r="E1458" s="9">
        <f>SUM($D$6:D1458)/$D$1860</f>
        <v>0.99632695714253861</v>
      </c>
      <c r="F1458" s="8" t="s">
        <v>2324</v>
      </c>
    </row>
    <row r="1459" spans="1:6" ht="15.75" x14ac:dyDescent="0.25">
      <c r="A1459" s="6" t="s">
        <v>272</v>
      </c>
      <c r="B1459" s="6" t="s">
        <v>12</v>
      </c>
      <c r="C1459" s="7">
        <v>257175</v>
      </c>
      <c r="D1459" s="7">
        <v>257175</v>
      </c>
      <c r="E1459" s="9">
        <f>SUM($D$6:D1459)/$D$1860</f>
        <v>0.99634812789023364</v>
      </c>
      <c r="F1459" s="8" t="s">
        <v>2324</v>
      </c>
    </row>
    <row r="1460" spans="1:6" ht="15.75" x14ac:dyDescent="0.25">
      <c r="A1460" s="6" t="s">
        <v>2197</v>
      </c>
      <c r="B1460" s="6" t="s">
        <v>20</v>
      </c>
      <c r="C1460" s="7">
        <v>127500</v>
      </c>
      <c r="D1460" s="7">
        <v>255000</v>
      </c>
      <c r="E1460" s="9">
        <f>SUM($D$6:D1460)/$D$1860</f>
        <v>0.99636911959106866</v>
      </c>
      <c r="F1460" s="8" t="s">
        <v>2324</v>
      </c>
    </row>
    <row r="1461" spans="1:6" ht="15.75" x14ac:dyDescent="0.25">
      <c r="A1461" s="6" t="s">
        <v>292</v>
      </c>
      <c r="B1461" s="6" t="s">
        <v>12</v>
      </c>
      <c r="C1461" s="7">
        <v>254100</v>
      </c>
      <c r="D1461" s="7">
        <v>254100</v>
      </c>
      <c r="E1461" s="9">
        <f>SUM($D$6:D1461)/$D$1860</f>
        <v>0.9963900372035478</v>
      </c>
      <c r="F1461" s="8" t="s">
        <v>2324</v>
      </c>
    </row>
    <row r="1462" spans="1:6" ht="15.75" x14ac:dyDescent="0.25">
      <c r="A1462" s="6" t="s">
        <v>334</v>
      </c>
      <c r="B1462" s="6" t="s">
        <v>335</v>
      </c>
      <c r="C1462" s="7">
        <v>160000</v>
      </c>
      <c r="D1462" s="7">
        <v>252900</v>
      </c>
      <c r="E1462" s="9">
        <f>SUM($D$6:D1462)/$D$1860</f>
        <v>0.99641085603155233</v>
      </c>
      <c r="F1462" s="8" t="s">
        <v>2324</v>
      </c>
    </row>
    <row r="1463" spans="1:6" ht="15.75" x14ac:dyDescent="0.25">
      <c r="A1463" s="6" t="s">
        <v>1734</v>
      </c>
      <c r="B1463" s="6" t="s">
        <v>90</v>
      </c>
      <c r="C1463" s="7">
        <v>16800</v>
      </c>
      <c r="D1463" s="7">
        <v>252000</v>
      </c>
      <c r="E1463" s="9">
        <f>SUM($D$6:D1463)/$D$1860</f>
        <v>0.99643160077120108</v>
      </c>
      <c r="F1463" s="8" t="s">
        <v>2324</v>
      </c>
    </row>
    <row r="1464" spans="1:6" ht="15.75" x14ac:dyDescent="0.25">
      <c r="A1464" s="6" t="s">
        <v>965</v>
      </c>
      <c r="B1464" s="6" t="s">
        <v>5</v>
      </c>
      <c r="C1464" s="7">
        <v>25136</v>
      </c>
      <c r="D1464" s="7">
        <v>251363</v>
      </c>
      <c r="E1464" s="9">
        <f>SUM($D$6:D1464)/$D$1860</f>
        <v>0.99645229307275784</v>
      </c>
      <c r="F1464" s="8" t="s">
        <v>2324</v>
      </c>
    </row>
    <row r="1465" spans="1:6" ht="15.75" x14ac:dyDescent="0.25">
      <c r="A1465" s="6" t="s">
        <v>320</v>
      </c>
      <c r="B1465" s="6" t="s">
        <v>20</v>
      </c>
      <c r="C1465" s="7">
        <v>125200</v>
      </c>
      <c r="D1465" s="7">
        <v>250400</v>
      </c>
      <c r="E1465" s="9">
        <f>SUM($D$6:D1465)/$D$1860</f>
        <v>0.9964729060997739</v>
      </c>
      <c r="F1465" s="8" t="s">
        <v>2324</v>
      </c>
    </row>
    <row r="1466" spans="1:6" ht="15.75" x14ac:dyDescent="0.25">
      <c r="A1466" s="6" t="s">
        <v>67</v>
      </c>
      <c r="B1466" s="6" t="s">
        <v>12</v>
      </c>
      <c r="C1466" s="7">
        <v>250000</v>
      </c>
      <c r="D1466" s="7">
        <v>250000</v>
      </c>
      <c r="E1466" s="9">
        <f>SUM($D$6:D1466)/$D$1860</f>
        <v>0.99649348619863176</v>
      </c>
      <c r="F1466" s="8" t="s">
        <v>2324</v>
      </c>
    </row>
    <row r="1467" spans="1:6" ht="15.75" x14ac:dyDescent="0.25">
      <c r="A1467" s="6" t="s">
        <v>1913</v>
      </c>
      <c r="B1467" s="6" t="s">
        <v>12</v>
      </c>
      <c r="C1467" s="7">
        <v>250000</v>
      </c>
      <c r="D1467" s="7">
        <v>250000</v>
      </c>
      <c r="E1467" s="9">
        <f>SUM($D$6:D1467)/$D$1860</f>
        <v>0.99651406629748962</v>
      </c>
      <c r="F1467" s="8" t="s">
        <v>2324</v>
      </c>
    </row>
    <row r="1468" spans="1:6" ht="15.75" x14ac:dyDescent="0.25">
      <c r="A1468" s="6" t="s">
        <v>1923</v>
      </c>
      <c r="B1468" s="6" t="s">
        <v>12</v>
      </c>
      <c r="C1468" s="7">
        <v>250000</v>
      </c>
      <c r="D1468" s="7">
        <v>250000</v>
      </c>
      <c r="E1468" s="9">
        <f>SUM($D$6:D1468)/$D$1860</f>
        <v>0.99653464639634748</v>
      </c>
      <c r="F1468" s="8" t="s">
        <v>2324</v>
      </c>
    </row>
    <row r="1469" spans="1:6" ht="15.75" x14ac:dyDescent="0.25">
      <c r="A1469" s="6" t="s">
        <v>2060</v>
      </c>
      <c r="B1469" s="6" t="s">
        <v>5</v>
      </c>
      <c r="C1469" s="7">
        <v>25000</v>
      </c>
      <c r="D1469" s="7">
        <v>250000</v>
      </c>
      <c r="E1469" s="9">
        <f>SUM($D$6:D1469)/$D$1860</f>
        <v>0.99655522649520534</v>
      </c>
      <c r="F1469" s="8" t="s">
        <v>2324</v>
      </c>
    </row>
    <row r="1470" spans="1:6" ht="15.75" x14ac:dyDescent="0.25">
      <c r="A1470" s="6" t="s">
        <v>2223</v>
      </c>
      <c r="B1470" s="6" t="s">
        <v>12</v>
      </c>
      <c r="C1470" s="7">
        <v>250000</v>
      </c>
      <c r="D1470" s="7">
        <v>250000</v>
      </c>
      <c r="E1470" s="9">
        <f>SUM($D$6:D1470)/$D$1860</f>
        <v>0.9965758065940632</v>
      </c>
      <c r="F1470" s="8" t="s">
        <v>2324</v>
      </c>
    </row>
    <row r="1471" spans="1:6" ht="15.75" x14ac:dyDescent="0.25">
      <c r="A1471" s="6" t="s">
        <v>17</v>
      </c>
      <c r="B1471" s="6" t="s">
        <v>18</v>
      </c>
      <c r="C1471" s="7">
        <v>27750</v>
      </c>
      <c r="D1471" s="7">
        <v>249750</v>
      </c>
      <c r="E1471" s="9">
        <f>SUM($D$6:D1471)/$D$1860</f>
        <v>0.99659636611282221</v>
      </c>
      <c r="F1471" s="8" t="s">
        <v>2324</v>
      </c>
    </row>
    <row r="1472" spans="1:6" ht="15.75" x14ac:dyDescent="0.25">
      <c r="A1472" s="6" t="s">
        <v>738</v>
      </c>
      <c r="B1472" s="6" t="s">
        <v>218</v>
      </c>
      <c r="C1472" s="7">
        <v>11333</v>
      </c>
      <c r="D1472" s="7">
        <v>248699</v>
      </c>
      <c r="E1472" s="9">
        <f>SUM($D$6:D1472)/$D$1860</f>
        <v>0.9966168391128456</v>
      </c>
      <c r="F1472" s="8" t="s">
        <v>2324</v>
      </c>
    </row>
    <row r="1473" spans="1:6" ht="15.75" x14ac:dyDescent="0.25">
      <c r="A1473" s="6" t="s">
        <v>607</v>
      </c>
      <c r="B1473" s="6" t="s">
        <v>70</v>
      </c>
      <c r="C1473" s="7">
        <v>2750</v>
      </c>
      <c r="D1473" s="7">
        <v>247500</v>
      </c>
      <c r="E1473" s="9">
        <f>SUM($D$6:D1473)/$D$1860</f>
        <v>0.99663721341071487</v>
      </c>
      <c r="F1473" s="8" t="s">
        <v>2324</v>
      </c>
    </row>
    <row r="1474" spans="1:6" ht="15.75" x14ac:dyDescent="0.25">
      <c r="A1474" s="6" t="s">
        <v>925</v>
      </c>
      <c r="B1474" s="6" t="s">
        <v>112</v>
      </c>
      <c r="C1474" s="7">
        <v>8182</v>
      </c>
      <c r="D1474" s="7">
        <v>245460</v>
      </c>
      <c r="E1474" s="9">
        <f>SUM($D$6:D1474)/$D$1860</f>
        <v>0.99665741977497746</v>
      </c>
      <c r="F1474" s="8" t="s">
        <v>2324</v>
      </c>
    </row>
    <row r="1475" spans="1:6" ht="15.75" x14ac:dyDescent="0.25">
      <c r="A1475" s="6" t="s">
        <v>154</v>
      </c>
      <c r="B1475" s="6" t="s">
        <v>12</v>
      </c>
      <c r="C1475" s="7">
        <v>245300</v>
      </c>
      <c r="D1475" s="7">
        <v>245300</v>
      </c>
      <c r="E1475" s="9">
        <f>SUM($D$6:D1475)/$D$1860</f>
        <v>0.99667761296797674</v>
      </c>
      <c r="F1475" s="8" t="s">
        <v>2324</v>
      </c>
    </row>
    <row r="1476" spans="1:6" ht="15.75" x14ac:dyDescent="0.25">
      <c r="A1476" s="6" t="s">
        <v>330</v>
      </c>
      <c r="B1476" s="6" t="s">
        <v>12</v>
      </c>
      <c r="C1476" s="7">
        <v>245000</v>
      </c>
      <c r="D1476" s="7">
        <v>245000</v>
      </c>
      <c r="E1476" s="9">
        <f>SUM($D$6:D1476)/$D$1860</f>
        <v>0.99669778146485744</v>
      </c>
      <c r="F1476" s="8" t="s">
        <v>2324</v>
      </c>
    </row>
    <row r="1477" spans="1:6" ht="15.75" x14ac:dyDescent="0.25">
      <c r="A1477" s="6" t="s">
        <v>1680</v>
      </c>
      <c r="B1477" s="6" t="s">
        <v>1681</v>
      </c>
      <c r="C1477" s="7">
        <v>4727</v>
      </c>
      <c r="D1477" s="7">
        <v>244344</v>
      </c>
      <c r="E1477" s="9">
        <f>SUM($D$6:D1477)/$D$1860</f>
        <v>0.99671789595955873</v>
      </c>
      <c r="F1477" s="8" t="s">
        <v>2324</v>
      </c>
    </row>
    <row r="1478" spans="1:6" ht="15.75" x14ac:dyDescent="0.25">
      <c r="A1478" s="6" t="s">
        <v>1665</v>
      </c>
      <c r="B1478" s="6" t="s">
        <v>25</v>
      </c>
      <c r="C1478" s="7">
        <v>12210</v>
      </c>
      <c r="D1478" s="7">
        <v>244200</v>
      </c>
      <c r="E1478" s="9">
        <f>SUM($D$6:D1478)/$D$1860</f>
        <v>0.99673799860012302</v>
      </c>
      <c r="F1478" s="8" t="s">
        <v>2324</v>
      </c>
    </row>
    <row r="1479" spans="1:6" ht="15.75" x14ac:dyDescent="0.25">
      <c r="A1479" s="6" t="s">
        <v>626</v>
      </c>
      <c r="B1479" s="6" t="s">
        <v>12</v>
      </c>
      <c r="C1479" s="7">
        <v>241100</v>
      </c>
      <c r="D1479" s="7">
        <v>241100</v>
      </c>
      <c r="E1479" s="9">
        <f>SUM($D$6:D1479)/$D$1860</f>
        <v>0.99675784604746154</v>
      </c>
      <c r="F1479" s="8" t="s">
        <v>2324</v>
      </c>
    </row>
    <row r="1480" spans="1:6" ht="15.75" x14ac:dyDescent="0.25">
      <c r="A1480" s="6" t="s">
        <v>882</v>
      </c>
      <c r="B1480" s="6" t="s">
        <v>786</v>
      </c>
      <c r="C1480" s="7">
        <v>481</v>
      </c>
      <c r="D1480" s="7">
        <v>240950</v>
      </c>
      <c r="E1480" s="9">
        <f>SUM($D$6:D1480)/$D$1860</f>
        <v>0.99677768114674081</v>
      </c>
      <c r="F1480" s="8" t="s">
        <v>2324</v>
      </c>
    </row>
    <row r="1481" spans="1:6" ht="15.75" x14ac:dyDescent="0.25">
      <c r="A1481" s="6" t="s">
        <v>1723</v>
      </c>
      <c r="B1481" s="6" t="s">
        <v>1724</v>
      </c>
      <c r="C1481" s="7">
        <v>1382</v>
      </c>
      <c r="D1481" s="7">
        <v>240854</v>
      </c>
      <c r="E1481" s="9">
        <f>SUM($D$6:D1481)/$D$1860</f>
        <v>0.99679750834326197</v>
      </c>
      <c r="F1481" s="8" t="s">
        <v>2324</v>
      </c>
    </row>
    <row r="1482" spans="1:6" ht="15.75" x14ac:dyDescent="0.25">
      <c r="A1482" s="6" t="s">
        <v>187</v>
      </c>
      <c r="B1482" s="6" t="s">
        <v>3</v>
      </c>
      <c r="C1482" s="7">
        <v>80000</v>
      </c>
      <c r="D1482" s="7">
        <v>240000</v>
      </c>
      <c r="E1482" s="9">
        <f>SUM($D$6:D1482)/$D$1860</f>
        <v>0.9968172652381655</v>
      </c>
      <c r="F1482" s="8" t="s">
        <v>2324</v>
      </c>
    </row>
    <row r="1483" spans="1:6" ht="15.75" x14ac:dyDescent="0.25">
      <c r="A1483" s="6" t="s">
        <v>286</v>
      </c>
      <c r="B1483" s="6" t="s">
        <v>3</v>
      </c>
      <c r="C1483" s="7">
        <v>80000</v>
      </c>
      <c r="D1483" s="7">
        <v>240000</v>
      </c>
      <c r="E1483" s="9">
        <f>SUM($D$6:D1483)/$D$1860</f>
        <v>0.99683702213306913</v>
      </c>
      <c r="F1483" s="8" t="s">
        <v>2324</v>
      </c>
    </row>
    <row r="1484" spans="1:6" ht="15.75" x14ac:dyDescent="0.25">
      <c r="A1484" s="6" t="s">
        <v>970</v>
      </c>
      <c r="B1484" s="6" t="s">
        <v>112</v>
      </c>
      <c r="C1484" s="7">
        <v>8000</v>
      </c>
      <c r="D1484" s="7">
        <v>240000</v>
      </c>
      <c r="E1484" s="9">
        <f>SUM($D$6:D1484)/$D$1860</f>
        <v>0.99685677902797265</v>
      </c>
      <c r="F1484" s="8" t="s">
        <v>2324</v>
      </c>
    </row>
    <row r="1485" spans="1:6" ht="15.75" x14ac:dyDescent="0.25">
      <c r="A1485" s="6" t="s">
        <v>2151</v>
      </c>
      <c r="B1485" s="6" t="s">
        <v>12</v>
      </c>
      <c r="C1485" s="7">
        <v>236363</v>
      </c>
      <c r="D1485" s="7">
        <v>236363</v>
      </c>
      <c r="E1485" s="9">
        <f>SUM($D$6:D1485)/$D$1860</f>
        <v>0.99687623652359802</v>
      </c>
      <c r="F1485" s="8" t="s">
        <v>2324</v>
      </c>
    </row>
    <row r="1486" spans="1:6" ht="15.75" x14ac:dyDescent="0.25">
      <c r="A1486" s="6" t="s">
        <v>1820</v>
      </c>
      <c r="B1486" s="6" t="s">
        <v>12</v>
      </c>
      <c r="C1486" s="7">
        <v>236300</v>
      </c>
      <c r="D1486" s="7">
        <v>236300</v>
      </c>
      <c r="E1486" s="9">
        <f>SUM($D$6:D1486)/$D$1860</f>
        <v>0.99689568883303836</v>
      </c>
      <c r="F1486" s="8" t="s">
        <v>2324</v>
      </c>
    </row>
    <row r="1487" spans="1:6" ht="15.75" x14ac:dyDescent="0.25">
      <c r="A1487" s="6" t="s">
        <v>1275</v>
      </c>
      <c r="B1487" s="6" t="s">
        <v>104</v>
      </c>
      <c r="C1487" s="7">
        <v>12315</v>
      </c>
      <c r="D1487" s="7">
        <v>235545</v>
      </c>
      <c r="E1487" s="9">
        <f>SUM($D$6:D1487)/$D$1860</f>
        <v>0.99691507899058029</v>
      </c>
      <c r="F1487" s="8" t="s">
        <v>2324</v>
      </c>
    </row>
    <row r="1488" spans="1:6" ht="15.75" x14ac:dyDescent="0.25">
      <c r="A1488" s="6" t="s">
        <v>1624</v>
      </c>
      <c r="B1488" s="6" t="s">
        <v>5</v>
      </c>
      <c r="C1488" s="7">
        <v>23455</v>
      </c>
      <c r="D1488" s="7">
        <v>234550</v>
      </c>
      <c r="E1488" s="9">
        <f>SUM($D$6:D1488)/$D$1860</f>
        <v>0.9969343872393287</v>
      </c>
      <c r="F1488" s="8" t="s">
        <v>2324</v>
      </c>
    </row>
    <row r="1489" spans="1:6" ht="15.75" x14ac:dyDescent="0.25">
      <c r="A1489" s="6" t="s">
        <v>1317</v>
      </c>
      <c r="B1489" s="6" t="s">
        <v>538</v>
      </c>
      <c r="C1489" s="7">
        <v>4727</v>
      </c>
      <c r="D1489" s="7">
        <v>231636</v>
      </c>
      <c r="E1489" s="9">
        <f>SUM($D$6:D1489)/$D$1860</f>
        <v>0.99695345560644488</v>
      </c>
      <c r="F1489" s="8" t="s">
        <v>2324</v>
      </c>
    </row>
    <row r="1490" spans="1:6" ht="15.75" x14ac:dyDescent="0.25">
      <c r="A1490" s="6" t="s">
        <v>235</v>
      </c>
      <c r="B1490" s="6" t="s">
        <v>20</v>
      </c>
      <c r="C1490" s="7">
        <v>113500</v>
      </c>
      <c r="D1490" s="7">
        <v>231500</v>
      </c>
      <c r="E1490" s="9">
        <f>SUM($D$6:D1490)/$D$1860</f>
        <v>0.99697251277798726</v>
      </c>
      <c r="F1490" s="8" t="s">
        <v>2324</v>
      </c>
    </row>
    <row r="1491" spans="1:6" ht="15.75" x14ac:dyDescent="0.25">
      <c r="A1491" s="6" t="s">
        <v>207</v>
      </c>
      <c r="B1491" s="6" t="s">
        <v>3</v>
      </c>
      <c r="C1491" s="7">
        <v>77100</v>
      </c>
      <c r="D1491" s="7">
        <v>231300</v>
      </c>
      <c r="E1491" s="9">
        <f>SUM($D$6:D1491)/$D$1860</f>
        <v>0.99699155348545054</v>
      </c>
      <c r="F1491" s="8" t="s">
        <v>2324</v>
      </c>
    </row>
    <row r="1492" spans="1:6" ht="15.75" x14ac:dyDescent="0.25">
      <c r="A1492" s="6" t="s">
        <v>1730</v>
      </c>
      <c r="B1492" s="6" t="s">
        <v>314</v>
      </c>
      <c r="C1492" s="7">
        <v>17500</v>
      </c>
      <c r="D1492" s="7">
        <v>230700</v>
      </c>
      <c r="E1492" s="9">
        <f>SUM($D$6:D1492)/$D$1860</f>
        <v>0.99701054480067652</v>
      </c>
      <c r="F1492" s="8" t="s">
        <v>2324</v>
      </c>
    </row>
    <row r="1493" spans="1:6" ht="15.75" x14ac:dyDescent="0.25">
      <c r="A1493" s="6" t="s">
        <v>919</v>
      </c>
      <c r="B1493" s="6" t="s">
        <v>5</v>
      </c>
      <c r="C1493" s="7">
        <v>11900</v>
      </c>
      <c r="D1493" s="7">
        <v>229500</v>
      </c>
      <c r="E1493" s="9">
        <f>SUM($D$6:D1493)/$D$1860</f>
        <v>0.99702943733142801</v>
      </c>
      <c r="F1493" s="8" t="s">
        <v>2324</v>
      </c>
    </row>
    <row r="1494" spans="1:6" ht="15.75" x14ac:dyDescent="0.25">
      <c r="A1494" s="6" t="s">
        <v>1139</v>
      </c>
      <c r="B1494" s="6" t="s">
        <v>9</v>
      </c>
      <c r="C1494" s="7">
        <v>38000</v>
      </c>
      <c r="D1494" s="7">
        <v>228000</v>
      </c>
      <c r="E1494" s="9">
        <f>SUM($D$6:D1494)/$D$1860</f>
        <v>0.99704820638158642</v>
      </c>
      <c r="F1494" s="8" t="s">
        <v>2324</v>
      </c>
    </row>
    <row r="1495" spans="1:6" ht="15.75" x14ac:dyDescent="0.25">
      <c r="A1495" s="6" t="s">
        <v>584</v>
      </c>
      <c r="B1495" s="6" t="s">
        <v>44</v>
      </c>
      <c r="C1495" s="7">
        <v>18900</v>
      </c>
      <c r="D1495" s="7">
        <v>226800</v>
      </c>
      <c r="E1495" s="9">
        <f>SUM($D$6:D1495)/$D$1860</f>
        <v>0.99706687664727023</v>
      </c>
      <c r="F1495" s="8" t="s">
        <v>2324</v>
      </c>
    </row>
    <row r="1496" spans="1:6" ht="15.75" x14ac:dyDescent="0.25">
      <c r="A1496" s="6" t="s">
        <v>951</v>
      </c>
      <c r="B1496" s="6" t="s">
        <v>550</v>
      </c>
      <c r="C1496" s="7">
        <v>5636</v>
      </c>
      <c r="D1496" s="7">
        <v>225454</v>
      </c>
      <c r="E1496" s="9">
        <f>SUM($D$6:D1496)/$D$1860</f>
        <v>0.99708543610970191</v>
      </c>
      <c r="F1496" s="8" t="s">
        <v>2324</v>
      </c>
    </row>
    <row r="1497" spans="1:6" ht="15.75" x14ac:dyDescent="0.25">
      <c r="A1497" s="6" t="s">
        <v>307</v>
      </c>
      <c r="B1497" s="6" t="s">
        <v>308</v>
      </c>
      <c r="C1497" s="7">
        <v>180000</v>
      </c>
      <c r="D1497" s="7">
        <v>223600</v>
      </c>
      <c r="E1497" s="9">
        <f>SUM($D$6:D1497)/$D$1860</f>
        <v>0.99710384295012033</v>
      </c>
      <c r="F1497" s="8" t="s">
        <v>2324</v>
      </c>
    </row>
    <row r="1498" spans="1:6" ht="15.75" x14ac:dyDescent="0.25">
      <c r="A1498" s="6" t="s">
        <v>1492</v>
      </c>
      <c r="B1498" s="6" t="s">
        <v>12</v>
      </c>
      <c r="C1498" s="7">
        <v>221800</v>
      </c>
      <c r="D1498" s="7">
        <v>221800</v>
      </c>
      <c r="E1498" s="9">
        <f>SUM($D$6:D1498)/$D$1860</f>
        <v>0.99712210161382697</v>
      </c>
      <c r="F1498" s="8" t="s">
        <v>2324</v>
      </c>
    </row>
    <row r="1499" spans="1:6" ht="15.75" x14ac:dyDescent="0.25">
      <c r="A1499" s="6" t="s">
        <v>61</v>
      </c>
      <c r="B1499" s="6" t="s">
        <v>20</v>
      </c>
      <c r="C1499" s="7">
        <v>110000</v>
      </c>
      <c r="D1499" s="7">
        <v>220000</v>
      </c>
      <c r="E1499" s="9">
        <f>SUM($D$6:D1499)/$D$1860</f>
        <v>0.99714021210082193</v>
      </c>
      <c r="F1499" s="8" t="s">
        <v>2324</v>
      </c>
    </row>
    <row r="1500" spans="1:6" ht="15.75" x14ac:dyDescent="0.25">
      <c r="A1500" s="6" t="s">
        <v>1393</v>
      </c>
      <c r="B1500" s="6" t="s">
        <v>140</v>
      </c>
      <c r="C1500" s="7">
        <v>8800</v>
      </c>
      <c r="D1500" s="7">
        <v>220000</v>
      </c>
      <c r="E1500" s="9">
        <f>SUM($D$6:D1500)/$D$1860</f>
        <v>0.99715832258781678</v>
      </c>
      <c r="F1500" s="8" t="s">
        <v>2324</v>
      </c>
    </row>
    <row r="1501" spans="1:6" ht="15.75" x14ac:dyDescent="0.25">
      <c r="A1501" s="6" t="s">
        <v>1478</v>
      </c>
      <c r="B1501" s="6" t="s">
        <v>82</v>
      </c>
      <c r="C1501" s="7">
        <v>27500</v>
      </c>
      <c r="D1501" s="7">
        <v>220000</v>
      </c>
      <c r="E1501" s="9">
        <f>SUM($D$6:D1501)/$D$1860</f>
        <v>0.99717643307481174</v>
      </c>
      <c r="F1501" s="8" t="s">
        <v>2324</v>
      </c>
    </row>
    <row r="1502" spans="1:6" ht="15.75" x14ac:dyDescent="0.25">
      <c r="A1502" s="6" t="s">
        <v>2277</v>
      </c>
      <c r="B1502" s="6" t="s">
        <v>20</v>
      </c>
      <c r="C1502" s="7">
        <v>110000</v>
      </c>
      <c r="D1502" s="7">
        <v>220000</v>
      </c>
      <c r="E1502" s="9">
        <f>SUM($D$6:D1502)/$D$1860</f>
        <v>0.99719454356180659</v>
      </c>
      <c r="F1502" s="8" t="s">
        <v>2324</v>
      </c>
    </row>
    <row r="1503" spans="1:6" ht="15.75" x14ac:dyDescent="0.25">
      <c r="A1503" s="6" t="s">
        <v>128</v>
      </c>
      <c r="B1503" s="6" t="s">
        <v>3</v>
      </c>
      <c r="C1503" s="7">
        <v>70000</v>
      </c>
      <c r="D1503" s="7">
        <v>219000</v>
      </c>
      <c r="E1503" s="9">
        <f>SUM($D$6:D1503)/$D$1860</f>
        <v>0.99721257172840616</v>
      </c>
      <c r="F1503" s="8" t="s">
        <v>2324</v>
      </c>
    </row>
    <row r="1504" spans="1:6" ht="15.75" x14ac:dyDescent="0.25">
      <c r="A1504" s="6" t="s">
        <v>908</v>
      </c>
      <c r="B1504" s="6" t="s">
        <v>5</v>
      </c>
      <c r="C1504" s="7">
        <v>21800</v>
      </c>
      <c r="D1504" s="7">
        <v>218000</v>
      </c>
      <c r="E1504" s="9">
        <f>SUM($D$6:D1504)/$D$1860</f>
        <v>0.99723051757461012</v>
      </c>
      <c r="F1504" s="8" t="s">
        <v>2324</v>
      </c>
    </row>
    <row r="1505" spans="1:6" ht="15.75" x14ac:dyDescent="0.25">
      <c r="A1505" s="6" t="s">
        <v>800</v>
      </c>
      <c r="B1505" s="6" t="s">
        <v>234</v>
      </c>
      <c r="C1505" s="7">
        <v>8066</v>
      </c>
      <c r="D1505" s="7">
        <v>217796</v>
      </c>
      <c r="E1505" s="9">
        <f>SUM($D$6:D1505)/$D$1860</f>
        <v>0.99724844662745349</v>
      </c>
      <c r="F1505" s="8" t="s">
        <v>2324</v>
      </c>
    </row>
    <row r="1506" spans="1:6" ht="15.75" x14ac:dyDescent="0.25">
      <c r="A1506" s="6" t="s">
        <v>455</v>
      </c>
      <c r="B1506" s="6" t="s">
        <v>12</v>
      </c>
      <c r="C1506" s="7">
        <v>216000</v>
      </c>
      <c r="D1506" s="7">
        <v>216000</v>
      </c>
      <c r="E1506" s="9">
        <f>SUM($D$6:D1506)/$D$1860</f>
        <v>0.99726622783286667</v>
      </c>
      <c r="F1506" s="8" t="s">
        <v>2324</v>
      </c>
    </row>
    <row r="1507" spans="1:6" ht="15.75" x14ac:dyDescent="0.25">
      <c r="A1507" s="6" t="s">
        <v>1248</v>
      </c>
      <c r="B1507" s="6" t="s">
        <v>25</v>
      </c>
      <c r="C1507" s="7">
        <v>10500</v>
      </c>
      <c r="D1507" s="7">
        <v>215000</v>
      </c>
      <c r="E1507" s="9">
        <f>SUM($D$6:D1507)/$D$1860</f>
        <v>0.99728392671788446</v>
      </c>
      <c r="F1507" s="8" t="s">
        <v>2324</v>
      </c>
    </row>
    <row r="1508" spans="1:6" ht="15.75" x14ac:dyDescent="0.25">
      <c r="A1508" s="6" t="s">
        <v>1145</v>
      </c>
      <c r="B1508" s="6" t="s">
        <v>18</v>
      </c>
      <c r="C1508" s="7">
        <v>23000</v>
      </c>
      <c r="D1508" s="7">
        <v>213000</v>
      </c>
      <c r="E1508" s="9">
        <f>SUM($D$6:D1508)/$D$1860</f>
        <v>0.99730146096211136</v>
      </c>
      <c r="F1508" s="8" t="s">
        <v>2324</v>
      </c>
    </row>
    <row r="1509" spans="1:6" ht="15.75" x14ac:dyDescent="0.25">
      <c r="A1509" s="6" t="s">
        <v>1307</v>
      </c>
      <c r="B1509" s="6" t="s">
        <v>1</v>
      </c>
      <c r="C1509" s="7">
        <v>42000</v>
      </c>
      <c r="D1509" s="7">
        <v>210000</v>
      </c>
      <c r="E1509" s="9">
        <f>SUM($D$6:D1509)/$D$1860</f>
        <v>0.99731874824515199</v>
      </c>
      <c r="F1509" s="8" t="s">
        <v>2324</v>
      </c>
    </row>
    <row r="1510" spans="1:6" ht="15.75" x14ac:dyDescent="0.25">
      <c r="A1510" s="6" t="s">
        <v>1990</v>
      </c>
      <c r="B1510" s="6" t="s">
        <v>759</v>
      </c>
      <c r="C1510" s="7">
        <v>8712</v>
      </c>
      <c r="D1510" s="7">
        <v>209090</v>
      </c>
      <c r="E1510" s="9">
        <f>SUM($D$6:D1510)/$D$1860</f>
        <v>0.99733596061663266</v>
      </c>
      <c r="F1510" s="8" t="s">
        <v>2324</v>
      </c>
    </row>
    <row r="1511" spans="1:6" ht="15.75" x14ac:dyDescent="0.25">
      <c r="A1511" s="6" t="s">
        <v>1991</v>
      </c>
      <c r="B1511" s="6" t="s">
        <v>759</v>
      </c>
      <c r="C1511" s="7">
        <v>8712</v>
      </c>
      <c r="D1511" s="7">
        <v>209090</v>
      </c>
      <c r="E1511" s="9">
        <f>SUM($D$6:D1511)/$D$1860</f>
        <v>0.99735317298811343</v>
      </c>
      <c r="F1511" s="8" t="s">
        <v>2324</v>
      </c>
    </row>
    <row r="1512" spans="1:6" ht="15.75" x14ac:dyDescent="0.25">
      <c r="A1512" s="6" t="s">
        <v>1992</v>
      </c>
      <c r="B1512" s="6" t="s">
        <v>759</v>
      </c>
      <c r="C1512" s="7">
        <v>8712</v>
      </c>
      <c r="D1512" s="7">
        <v>209090</v>
      </c>
      <c r="E1512" s="9">
        <f>SUM($D$6:D1512)/$D$1860</f>
        <v>0.99737038535959421</v>
      </c>
      <c r="F1512" s="8" t="s">
        <v>2324</v>
      </c>
    </row>
    <row r="1513" spans="1:6" ht="15.75" x14ac:dyDescent="0.25">
      <c r="A1513" s="6" t="s">
        <v>1993</v>
      </c>
      <c r="B1513" s="6" t="s">
        <v>759</v>
      </c>
      <c r="C1513" s="7">
        <v>8712</v>
      </c>
      <c r="D1513" s="7">
        <v>209090</v>
      </c>
      <c r="E1513" s="9">
        <f>SUM($D$6:D1513)/$D$1860</f>
        <v>0.99738759773107499</v>
      </c>
      <c r="F1513" s="8" t="s">
        <v>2324</v>
      </c>
    </row>
    <row r="1514" spans="1:6" ht="15.75" x14ac:dyDescent="0.25">
      <c r="A1514" s="6" t="s">
        <v>2070</v>
      </c>
      <c r="B1514" s="6" t="s">
        <v>759</v>
      </c>
      <c r="C1514" s="7">
        <v>8712</v>
      </c>
      <c r="D1514" s="7">
        <v>209090</v>
      </c>
      <c r="E1514" s="9">
        <f>SUM($D$6:D1514)/$D$1860</f>
        <v>0.99740481010255566</v>
      </c>
      <c r="F1514" s="8" t="s">
        <v>2324</v>
      </c>
    </row>
    <row r="1515" spans="1:6" ht="15.75" x14ac:dyDescent="0.25">
      <c r="A1515" s="6" t="s">
        <v>1671</v>
      </c>
      <c r="B1515" s="6" t="s">
        <v>164</v>
      </c>
      <c r="C1515" s="7">
        <v>11600</v>
      </c>
      <c r="D1515" s="7">
        <v>205336</v>
      </c>
      <c r="E1515" s="9">
        <f>SUM($D$6:D1515)/$D$1860</f>
        <v>0.99742171344327202</v>
      </c>
      <c r="F1515" s="8" t="s">
        <v>2324</v>
      </c>
    </row>
    <row r="1516" spans="1:6" ht="15.75" x14ac:dyDescent="0.25">
      <c r="A1516" s="6" t="s">
        <v>1613</v>
      </c>
      <c r="B1516" s="6" t="s">
        <v>5</v>
      </c>
      <c r="C1516" s="7">
        <v>20420</v>
      </c>
      <c r="D1516" s="7">
        <v>204200</v>
      </c>
      <c r="E1516" s="9">
        <f>SUM($D$6:D1516)/$D$1860</f>
        <v>0.99743852326801907</v>
      </c>
      <c r="F1516" s="8" t="s">
        <v>2324</v>
      </c>
    </row>
    <row r="1517" spans="1:6" ht="15.75" x14ac:dyDescent="0.25">
      <c r="A1517" s="6" t="s">
        <v>1027</v>
      </c>
      <c r="B1517" s="6" t="s">
        <v>90</v>
      </c>
      <c r="C1517" s="7">
        <v>13571</v>
      </c>
      <c r="D1517" s="7">
        <v>203565</v>
      </c>
      <c r="E1517" s="9">
        <f>SUM($D$6:D1517)/$D$1860</f>
        <v>0.99745528081931512</v>
      </c>
      <c r="F1517" s="8" t="s">
        <v>2324</v>
      </c>
    </row>
    <row r="1518" spans="1:6" ht="15.75" x14ac:dyDescent="0.25">
      <c r="A1518" s="6" t="s">
        <v>254</v>
      </c>
      <c r="B1518" s="6" t="s">
        <v>20</v>
      </c>
      <c r="C1518" s="7">
        <v>57700</v>
      </c>
      <c r="D1518" s="7">
        <v>201336</v>
      </c>
      <c r="E1518" s="9">
        <f>SUM($D$6:D1518)/$D$1860</f>
        <v>0.99747185487844969</v>
      </c>
      <c r="F1518" s="8" t="s">
        <v>2324</v>
      </c>
    </row>
    <row r="1519" spans="1:6" ht="15.75" x14ac:dyDescent="0.25">
      <c r="A1519" s="6" t="s">
        <v>30</v>
      </c>
      <c r="B1519" s="6" t="s">
        <v>12</v>
      </c>
      <c r="C1519" s="7">
        <v>200000</v>
      </c>
      <c r="D1519" s="7">
        <v>200000</v>
      </c>
      <c r="E1519" s="9">
        <f>SUM($D$6:D1519)/$D$1860</f>
        <v>0.99748831895753598</v>
      </c>
      <c r="F1519" s="8" t="s">
        <v>2324</v>
      </c>
    </row>
    <row r="1520" spans="1:6" ht="15.75" x14ac:dyDescent="0.25">
      <c r="A1520" s="6" t="s">
        <v>34</v>
      </c>
      <c r="B1520" s="6" t="s">
        <v>20</v>
      </c>
      <c r="C1520" s="7">
        <v>100000</v>
      </c>
      <c r="D1520" s="7">
        <v>200000</v>
      </c>
      <c r="E1520" s="9">
        <f>SUM($D$6:D1520)/$D$1860</f>
        <v>0.99750478303662227</v>
      </c>
      <c r="F1520" s="8" t="s">
        <v>2324</v>
      </c>
    </row>
    <row r="1521" spans="1:6" ht="15.75" x14ac:dyDescent="0.25">
      <c r="A1521" s="6" t="s">
        <v>1890</v>
      </c>
      <c r="B1521" s="6" t="s">
        <v>1</v>
      </c>
      <c r="C1521" s="7">
        <v>40000</v>
      </c>
      <c r="D1521" s="7">
        <v>200000</v>
      </c>
      <c r="E1521" s="9">
        <f>SUM($D$6:D1521)/$D$1860</f>
        <v>0.99752124711570855</v>
      </c>
      <c r="F1521" s="8" t="s">
        <v>2324</v>
      </c>
    </row>
    <row r="1522" spans="1:6" ht="15.75" x14ac:dyDescent="0.25">
      <c r="A1522" s="6" t="s">
        <v>216</v>
      </c>
      <c r="B1522" s="6" t="s">
        <v>104</v>
      </c>
      <c r="C1522" s="7">
        <v>11106</v>
      </c>
      <c r="D1522" s="7">
        <v>199908</v>
      </c>
      <c r="E1522" s="9">
        <f>SUM($D$6:D1522)/$D$1860</f>
        <v>0.99753770362131844</v>
      </c>
      <c r="F1522" s="8" t="s">
        <v>2324</v>
      </c>
    </row>
    <row r="1523" spans="1:6" ht="15.75" x14ac:dyDescent="0.25">
      <c r="A1523" s="6" t="s">
        <v>1285</v>
      </c>
      <c r="B1523" s="6" t="s">
        <v>104</v>
      </c>
      <c r="C1523" s="7">
        <v>11000</v>
      </c>
      <c r="D1523" s="7">
        <v>198000</v>
      </c>
      <c r="E1523" s="9">
        <f>SUM($D$6:D1523)/$D$1860</f>
        <v>0.99755400305961384</v>
      </c>
      <c r="F1523" s="8" t="s">
        <v>2324</v>
      </c>
    </row>
    <row r="1524" spans="1:6" ht="15.75" x14ac:dyDescent="0.25">
      <c r="A1524" s="6" t="s">
        <v>917</v>
      </c>
      <c r="B1524" s="6" t="s">
        <v>114</v>
      </c>
      <c r="C1524" s="7">
        <v>12364</v>
      </c>
      <c r="D1524" s="7">
        <v>197824</v>
      </c>
      <c r="E1524" s="9">
        <f>SUM($D$6:D1524)/$D$1860</f>
        <v>0.99757028800951963</v>
      </c>
      <c r="F1524" s="8" t="s">
        <v>2324</v>
      </c>
    </row>
    <row r="1525" spans="1:6" ht="15.75" x14ac:dyDescent="0.25">
      <c r="A1525" s="6" t="s">
        <v>740</v>
      </c>
      <c r="B1525" s="6" t="s">
        <v>114</v>
      </c>
      <c r="C1525" s="7">
        <v>12343</v>
      </c>
      <c r="D1525" s="7">
        <v>197488</v>
      </c>
      <c r="E1525" s="9">
        <f>SUM($D$6:D1525)/$D$1860</f>
        <v>0.99758654529977264</v>
      </c>
      <c r="F1525" s="8" t="s">
        <v>2324</v>
      </c>
    </row>
    <row r="1526" spans="1:6" ht="15.75" x14ac:dyDescent="0.25">
      <c r="A1526" s="6" t="s">
        <v>1693</v>
      </c>
      <c r="B1526" s="6" t="s">
        <v>538</v>
      </c>
      <c r="C1526" s="7">
        <v>4000</v>
      </c>
      <c r="D1526" s="7">
        <v>196000</v>
      </c>
      <c r="E1526" s="9">
        <f>SUM($D$6:D1526)/$D$1860</f>
        <v>0.99760268009727715</v>
      </c>
      <c r="F1526" s="8" t="s">
        <v>2324</v>
      </c>
    </row>
    <row r="1527" spans="1:6" ht="15.75" x14ac:dyDescent="0.25">
      <c r="A1527" s="6" t="s">
        <v>1103</v>
      </c>
      <c r="B1527" s="6" t="s">
        <v>12</v>
      </c>
      <c r="C1527" s="7">
        <v>194800</v>
      </c>
      <c r="D1527" s="7">
        <v>194800</v>
      </c>
      <c r="E1527" s="9">
        <f>SUM($D$6:D1527)/$D$1860</f>
        <v>0.99761871611030717</v>
      </c>
      <c r="F1527" s="8" t="s">
        <v>2324</v>
      </c>
    </row>
    <row r="1528" spans="1:6" ht="15.75" x14ac:dyDescent="0.25">
      <c r="A1528" s="6" t="s">
        <v>1149</v>
      </c>
      <c r="B1528" s="6" t="s">
        <v>114</v>
      </c>
      <c r="C1528" s="7">
        <v>12100</v>
      </c>
      <c r="D1528" s="7">
        <v>193600</v>
      </c>
      <c r="E1528" s="9">
        <f>SUM($D$6:D1528)/$D$1860</f>
        <v>0.9976346533388627</v>
      </c>
      <c r="F1528" s="8" t="s">
        <v>2324</v>
      </c>
    </row>
    <row r="1529" spans="1:6" ht="15.75" x14ac:dyDescent="0.25">
      <c r="A1529" s="6" t="s">
        <v>517</v>
      </c>
      <c r="B1529" s="6" t="s">
        <v>12</v>
      </c>
      <c r="C1529" s="7">
        <v>193000</v>
      </c>
      <c r="D1529" s="7">
        <v>193000</v>
      </c>
      <c r="E1529" s="9">
        <f>SUM($D$6:D1529)/$D$1860</f>
        <v>0.99765054117518093</v>
      </c>
      <c r="F1529" s="8" t="s">
        <v>2324</v>
      </c>
    </row>
    <row r="1530" spans="1:6" ht="15.75" x14ac:dyDescent="0.25">
      <c r="A1530" s="6" t="s">
        <v>1204</v>
      </c>
      <c r="B1530" s="6" t="s">
        <v>3</v>
      </c>
      <c r="C1530" s="7">
        <v>63750</v>
      </c>
      <c r="D1530" s="7">
        <v>191250</v>
      </c>
      <c r="E1530" s="9">
        <f>SUM($D$6:D1530)/$D$1860</f>
        <v>0.99766628495080723</v>
      </c>
      <c r="F1530" s="8" t="s">
        <v>2324</v>
      </c>
    </row>
    <row r="1531" spans="1:6" ht="15.75" x14ac:dyDescent="0.25">
      <c r="A1531" s="6" t="s">
        <v>1088</v>
      </c>
      <c r="B1531" s="6" t="s">
        <v>12</v>
      </c>
      <c r="C1531" s="7">
        <v>190000</v>
      </c>
      <c r="D1531" s="7">
        <v>190000</v>
      </c>
      <c r="E1531" s="9">
        <f>SUM($D$6:D1531)/$D$1860</f>
        <v>0.99768192582593918</v>
      </c>
      <c r="F1531" s="8" t="s">
        <v>2324</v>
      </c>
    </row>
    <row r="1532" spans="1:6" ht="15.75" x14ac:dyDescent="0.25">
      <c r="A1532" s="6" t="s">
        <v>622</v>
      </c>
      <c r="B1532" s="6" t="s">
        <v>3</v>
      </c>
      <c r="C1532" s="7">
        <v>63000</v>
      </c>
      <c r="D1532" s="7">
        <v>189000</v>
      </c>
      <c r="E1532" s="9">
        <f>SUM($D$6:D1532)/$D$1860</f>
        <v>0.99769748438067574</v>
      </c>
      <c r="F1532" s="8" t="s">
        <v>2324</v>
      </c>
    </row>
    <row r="1533" spans="1:6" ht="15.75" x14ac:dyDescent="0.25">
      <c r="A1533" s="6" t="s">
        <v>465</v>
      </c>
      <c r="B1533" s="6" t="s">
        <v>9</v>
      </c>
      <c r="C1533" s="7">
        <v>31469</v>
      </c>
      <c r="D1533" s="7">
        <v>188814</v>
      </c>
      <c r="E1533" s="9">
        <f>SUM($D$6:D1533)/$D$1860</f>
        <v>0.99771302762381875</v>
      </c>
      <c r="F1533" s="8" t="s">
        <v>2324</v>
      </c>
    </row>
    <row r="1534" spans="1:6" ht="15.75" x14ac:dyDescent="0.25">
      <c r="A1534" s="6" t="s">
        <v>1713</v>
      </c>
      <c r="B1534" s="6" t="s">
        <v>5</v>
      </c>
      <c r="C1534" s="7">
        <v>18755</v>
      </c>
      <c r="D1534" s="7">
        <v>187550</v>
      </c>
      <c r="E1534" s="9">
        <f>SUM($D$6:D1534)/$D$1860</f>
        <v>0.99772846681398186</v>
      </c>
      <c r="F1534" s="8" t="s">
        <v>2324</v>
      </c>
    </row>
    <row r="1535" spans="1:6" ht="15.75" x14ac:dyDescent="0.25">
      <c r="A1535" s="6" t="s">
        <v>354</v>
      </c>
      <c r="B1535" s="6" t="s">
        <v>12</v>
      </c>
      <c r="C1535" s="7">
        <v>186000</v>
      </c>
      <c r="D1535" s="7">
        <v>186000</v>
      </c>
      <c r="E1535" s="9">
        <f>SUM($D$6:D1535)/$D$1860</f>
        <v>0.99774377840753214</v>
      </c>
      <c r="F1535" s="8" t="s">
        <v>2324</v>
      </c>
    </row>
    <row r="1536" spans="1:6" ht="15.75" x14ac:dyDescent="0.25">
      <c r="A1536" s="6" t="s">
        <v>1184</v>
      </c>
      <c r="B1536" s="6" t="s">
        <v>25</v>
      </c>
      <c r="C1536" s="7">
        <v>9220</v>
      </c>
      <c r="D1536" s="7">
        <v>185780</v>
      </c>
      <c r="E1536" s="9">
        <f>SUM($D$6:D1536)/$D$1860</f>
        <v>0.99775907189059532</v>
      </c>
      <c r="F1536" s="8" t="s">
        <v>2324</v>
      </c>
    </row>
    <row r="1537" spans="1:6" ht="15.75" x14ac:dyDescent="0.25">
      <c r="A1537" s="6" t="s">
        <v>840</v>
      </c>
      <c r="B1537" s="6" t="s">
        <v>90</v>
      </c>
      <c r="C1537" s="7">
        <v>8516</v>
      </c>
      <c r="D1537" s="7">
        <v>183399</v>
      </c>
      <c r="E1537" s="9">
        <f>SUM($D$6:D1537)/$D$1860</f>
        <v>0.99777416936879704</v>
      </c>
      <c r="F1537" s="8" t="s">
        <v>2324</v>
      </c>
    </row>
    <row r="1538" spans="1:6" ht="15.75" x14ac:dyDescent="0.25">
      <c r="A1538" s="6" t="s">
        <v>1278</v>
      </c>
      <c r="B1538" s="6" t="s">
        <v>14</v>
      </c>
      <c r="C1538" s="7">
        <v>44300</v>
      </c>
      <c r="D1538" s="7">
        <v>182600</v>
      </c>
      <c r="E1538" s="9">
        <f>SUM($D$6:D1538)/$D$1860</f>
        <v>0.99778920107300284</v>
      </c>
      <c r="F1538" s="8" t="s">
        <v>2324</v>
      </c>
    </row>
    <row r="1539" spans="1:6" ht="15.75" x14ac:dyDescent="0.25">
      <c r="A1539" s="6" t="s">
        <v>1884</v>
      </c>
      <c r="B1539" s="6" t="s">
        <v>12</v>
      </c>
      <c r="C1539" s="7">
        <v>181818</v>
      </c>
      <c r="D1539" s="7">
        <v>181818</v>
      </c>
      <c r="E1539" s="9">
        <f>SUM($D$6:D1539)/$D$1860</f>
        <v>0.9978041684026594</v>
      </c>
      <c r="F1539" s="8" t="s">
        <v>2324</v>
      </c>
    </row>
    <row r="1540" spans="1:6" ht="15.75" x14ac:dyDescent="0.25">
      <c r="A1540" s="6" t="s">
        <v>2194</v>
      </c>
      <c r="B1540" s="6" t="s">
        <v>82</v>
      </c>
      <c r="C1540" s="7">
        <v>22727</v>
      </c>
      <c r="D1540" s="7">
        <v>181818</v>
      </c>
      <c r="E1540" s="9">
        <f>SUM($D$6:D1540)/$D$1860</f>
        <v>0.99781913573231595</v>
      </c>
      <c r="F1540" s="8" t="s">
        <v>2324</v>
      </c>
    </row>
    <row r="1541" spans="1:6" ht="15.75" x14ac:dyDescent="0.25">
      <c r="A1541" s="6" t="s">
        <v>88</v>
      </c>
      <c r="B1541" s="6" t="s">
        <v>12</v>
      </c>
      <c r="C1541" s="7">
        <v>180000</v>
      </c>
      <c r="D1541" s="7">
        <v>180000</v>
      </c>
      <c r="E1541" s="9">
        <f>SUM($D$6:D1541)/$D$1860</f>
        <v>0.99783395340349357</v>
      </c>
      <c r="F1541" s="8" t="s">
        <v>2324</v>
      </c>
    </row>
    <row r="1542" spans="1:6" ht="15.75" x14ac:dyDescent="0.25">
      <c r="A1542" s="6" t="s">
        <v>766</v>
      </c>
      <c r="B1542" s="6" t="s">
        <v>3</v>
      </c>
      <c r="C1542" s="7">
        <v>60000</v>
      </c>
      <c r="D1542" s="7">
        <v>180000</v>
      </c>
      <c r="E1542" s="9">
        <f>SUM($D$6:D1542)/$D$1860</f>
        <v>0.99784877107467129</v>
      </c>
      <c r="F1542" s="8" t="s">
        <v>2324</v>
      </c>
    </row>
    <row r="1543" spans="1:6" ht="15.75" x14ac:dyDescent="0.25">
      <c r="A1543" s="6" t="s">
        <v>1690</v>
      </c>
      <c r="B1543" s="6" t="s">
        <v>25</v>
      </c>
      <c r="C1543" s="7">
        <v>9000</v>
      </c>
      <c r="D1543" s="7">
        <v>180000</v>
      </c>
      <c r="E1543" s="9">
        <f>SUM($D$6:D1543)/$D$1860</f>
        <v>0.99786358874584891</v>
      </c>
      <c r="F1543" s="8" t="s">
        <v>2324</v>
      </c>
    </row>
    <row r="1544" spans="1:6" ht="15.75" x14ac:dyDescent="0.25">
      <c r="A1544" s="6" t="s">
        <v>252</v>
      </c>
      <c r="B1544" s="6" t="s">
        <v>12</v>
      </c>
      <c r="C1544" s="7">
        <v>179463</v>
      </c>
      <c r="D1544" s="7">
        <v>179463</v>
      </c>
      <c r="E1544" s="9">
        <f>SUM($D$6:D1544)/$D$1860</f>
        <v>0.99787836221097426</v>
      </c>
      <c r="F1544" s="8" t="s">
        <v>2324</v>
      </c>
    </row>
    <row r="1545" spans="1:6" ht="15.75" x14ac:dyDescent="0.25">
      <c r="A1545" s="6" t="s">
        <v>1818</v>
      </c>
      <c r="B1545" s="6" t="s">
        <v>14</v>
      </c>
      <c r="C1545" s="7">
        <v>44775</v>
      </c>
      <c r="D1545" s="7">
        <v>179100</v>
      </c>
      <c r="E1545" s="9">
        <f>SUM($D$6:D1545)/$D$1860</f>
        <v>0.99789310579379598</v>
      </c>
      <c r="F1545" s="8" t="s">
        <v>2324</v>
      </c>
    </row>
    <row r="1546" spans="1:6" ht="15.75" x14ac:dyDescent="0.25">
      <c r="A1546" s="6" t="s">
        <v>2018</v>
      </c>
      <c r="B1546" s="6" t="s">
        <v>44</v>
      </c>
      <c r="C1546" s="7">
        <v>14869</v>
      </c>
      <c r="D1546" s="7">
        <v>178428</v>
      </c>
      <c r="E1546" s="9">
        <f>SUM($D$6:D1546)/$D$1860</f>
        <v>0.997907794057312</v>
      </c>
      <c r="F1546" s="8" t="s">
        <v>2324</v>
      </c>
    </row>
    <row r="1547" spans="1:6" ht="15.75" x14ac:dyDescent="0.25">
      <c r="A1547" s="6" t="s">
        <v>1533</v>
      </c>
      <c r="B1547" s="6" t="s">
        <v>20</v>
      </c>
      <c r="C1547" s="7">
        <v>88700</v>
      </c>
      <c r="D1547" s="7">
        <v>177400</v>
      </c>
      <c r="E1547" s="9">
        <f>SUM($D$6:D1547)/$D$1860</f>
        <v>0.99792239769546154</v>
      </c>
      <c r="F1547" s="8" t="s">
        <v>2324</v>
      </c>
    </row>
    <row r="1548" spans="1:6" ht="15.75" x14ac:dyDescent="0.25">
      <c r="A1548" s="6" t="s">
        <v>1695</v>
      </c>
      <c r="B1548" s="6" t="s">
        <v>5</v>
      </c>
      <c r="C1548" s="7">
        <v>17525</v>
      </c>
      <c r="D1548" s="7">
        <v>176675</v>
      </c>
      <c r="E1548" s="9">
        <f>SUM($D$6:D1548)/$D$1860</f>
        <v>0.99793694165132441</v>
      </c>
      <c r="F1548" s="8" t="s">
        <v>2324</v>
      </c>
    </row>
    <row r="1549" spans="1:6" ht="15.75" x14ac:dyDescent="0.25">
      <c r="A1549" s="6" t="s">
        <v>1102</v>
      </c>
      <c r="B1549" s="6" t="s">
        <v>12</v>
      </c>
      <c r="C1549" s="7">
        <v>176100</v>
      </c>
      <c r="D1549" s="7">
        <v>176100</v>
      </c>
      <c r="E1549" s="9">
        <f>SUM($D$6:D1549)/$D$1860</f>
        <v>0.99795143827295985</v>
      </c>
      <c r="F1549" s="8" t="s">
        <v>2324</v>
      </c>
    </row>
    <row r="1550" spans="1:6" ht="15.75" x14ac:dyDescent="0.25">
      <c r="A1550" s="6" t="s">
        <v>345</v>
      </c>
      <c r="B1550" s="6" t="s">
        <v>3</v>
      </c>
      <c r="C1550" s="7">
        <v>57500</v>
      </c>
      <c r="D1550" s="7">
        <v>175000</v>
      </c>
      <c r="E1550" s="9">
        <f>SUM($D$6:D1550)/$D$1860</f>
        <v>0.99796584434216029</v>
      </c>
      <c r="F1550" s="8" t="s">
        <v>2324</v>
      </c>
    </row>
    <row r="1551" spans="1:6" ht="15.75" x14ac:dyDescent="0.25">
      <c r="A1551" s="6" t="s">
        <v>1889</v>
      </c>
      <c r="B1551" s="6" t="s">
        <v>12</v>
      </c>
      <c r="C1551" s="7">
        <v>175000</v>
      </c>
      <c r="D1551" s="7">
        <v>175000</v>
      </c>
      <c r="E1551" s="9">
        <f>SUM($D$6:D1551)/$D$1860</f>
        <v>0.99798025041136085</v>
      </c>
      <c r="F1551" s="8" t="s">
        <v>2324</v>
      </c>
    </row>
    <row r="1552" spans="1:6" ht="15.75" x14ac:dyDescent="0.25">
      <c r="A1552" s="6" t="s">
        <v>189</v>
      </c>
      <c r="B1552" s="6" t="s">
        <v>1</v>
      </c>
      <c r="C1552" s="7">
        <v>34952</v>
      </c>
      <c r="D1552" s="7">
        <v>174760</v>
      </c>
      <c r="E1552" s="9">
        <f>SUM($D$6:D1552)/$D$1860</f>
        <v>0.9979946367236664</v>
      </c>
      <c r="F1552" s="8" t="s">
        <v>2324</v>
      </c>
    </row>
    <row r="1553" spans="1:6" ht="15.75" x14ac:dyDescent="0.25">
      <c r="A1553" s="6" t="s">
        <v>758</v>
      </c>
      <c r="B1553" s="6" t="s">
        <v>759</v>
      </c>
      <c r="C1553" s="7">
        <v>7273</v>
      </c>
      <c r="D1553" s="7">
        <v>174552</v>
      </c>
      <c r="E1553" s="9">
        <f>SUM($D$6:D1553)/$D$1860</f>
        <v>0.99800900591332975</v>
      </c>
      <c r="F1553" s="8" t="s">
        <v>2324</v>
      </c>
    </row>
    <row r="1554" spans="1:6" ht="15.75" x14ac:dyDescent="0.25">
      <c r="A1554" s="6" t="s">
        <v>206</v>
      </c>
      <c r="B1554" s="6" t="s">
        <v>3</v>
      </c>
      <c r="C1554" s="7">
        <v>83640</v>
      </c>
      <c r="D1554" s="7">
        <v>174440</v>
      </c>
      <c r="E1554" s="9">
        <f>SUM($D$6:D1554)/$D$1860</f>
        <v>0.9980233658831088</v>
      </c>
      <c r="F1554" s="8" t="s">
        <v>2324</v>
      </c>
    </row>
    <row r="1555" spans="1:6" ht="15.75" x14ac:dyDescent="0.25">
      <c r="A1555" s="6" t="s">
        <v>1621</v>
      </c>
      <c r="B1555" s="6" t="s">
        <v>82</v>
      </c>
      <c r="C1555" s="7">
        <v>21800</v>
      </c>
      <c r="D1555" s="7">
        <v>174400</v>
      </c>
      <c r="E1555" s="9">
        <f>SUM($D$6:D1555)/$D$1860</f>
        <v>0.99803772256007206</v>
      </c>
      <c r="F1555" s="8" t="s">
        <v>2324</v>
      </c>
    </row>
    <row r="1556" spans="1:6" ht="15.75" x14ac:dyDescent="0.25">
      <c r="A1556" s="6" t="s">
        <v>1018</v>
      </c>
      <c r="B1556" s="6" t="s">
        <v>759</v>
      </c>
      <c r="C1556" s="7">
        <v>7266</v>
      </c>
      <c r="D1556" s="7">
        <v>174324</v>
      </c>
      <c r="E1556" s="9">
        <f>SUM($D$6:D1556)/$D$1860</f>
        <v>0.99805207298068521</v>
      </c>
      <c r="F1556" s="8" t="s">
        <v>2324</v>
      </c>
    </row>
    <row r="1557" spans="1:6" ht="15.75" x14ac:dyDescent="0.25">
      <c r="A1557" s="6" t="s">
        <v>1813</v>
      </c>
      <c r="B1557" s="6" t="s">
        <v>12</v>
      </c>
      <c r="C1557" s="7">
        <v>174000</v>
      </c>
      <c r="D1557" s="7">
        <v>174000</v>
      </c>
      <c r="E1557" s="9">
        <f>SUM($D$6:D1557)/$D$1860</f>
        <v>0.99806639672949027</v>
      </c>
      <c r="F1557" s="8" t="s">
        <v>2324</v>
      </c>
    </row>
    <row r="1558" spans="1:6" ht="15.75" x14ac:dyDescent="0.25">
      <c r="A1558" s="6" t="s">
        <v>822</v>
      </c>
      <c r="B1558" s="6" t="s">
        <v>158</v>
      </c>
      <c r="C1558" s="7">
        <v>4960</v>
      </c>
      <c r="D1558" s="7">
        <v>173600</v>
      </c>
      <c r="E1558" s="9">
        <f>SUM($D$6:D1558)/$D$1860</f>
        <v>0.99808068755013724</v>
      </c>
      <c r="F1558" s="8" t="s">
        <v>2324</v>
      </c>
    </row>
    <row r="1559" spans="1:6" ht="15.75" x14ac:dyDescent="0.25">
      <c r="A1559" s="6" t="s">
        <v>1520</v>
      </c>
      <c r="B1559" s="6" t="s">
        <v>140</v>
      </c>
      <c r="C1559" s="7">
        <v>8033</v>
      </c>
      <c r="D1559" s="7">
        <v>170166</v>
      </c>
      <c r="E1559" s="9">
        <f>SUM($D$6:D1559)/$D$1860</f>
        <v>0.99809469568254616</v>
      </c>
      <c r="F1559" s="8" t="s">
        <v>2324</v>
      </c>
    </row>
    <row r="1560" spans="1:6" ht="15.75" x14ac:dyDescent="0.25">
      <c r="A1560" s="6" t="s">
        <v>962</v>
      </c>
      <c r="B1560" s="6" t="s">
        <v>963</v>
      </c>
      <c r="C1560" s="7">
        <v>1478</v>
      </c>
      <c r="D1560" s="7">
        <v>170002</v>
      </c>
      <c r="E1560" s="9">
        <f>SUM($D$6:D1560)/$D$1860</f>
        <v>0.9981086903144103</v>
      </c>
      <c r="F1560" s="8" t="s">
        <v>2324</v>
      </c>
    </row>
    <row r="1561" spans="1:6" ht="15.75" x14ac:dyDescent="0.25">
      <c r="A1561" s="6" t="s">
        <v>1733</v>
      </c>
      <c r="B1561" s="6" t="s">
        <v>5</v>
      </c>
      <c r="C1561" s="7">
        <v>16800</v>
      </c>
      <c r="D1561" s="7">
        <v>168000</v>
      </c>
      <c r="E1561" s="9">
        <f>SUM($D$6:D1561)/$D$1860</f>
        <v>0.99812252014084279</v>
      </c>
      <c r="F1561" s="8" t="s">
        <v>2324</v>
      </c>
    </row>
    <row r="1562" spans="1:6" ht="15.75" x14ac:dyDescent="0.25">
      <c r="A1562" s="6" t="s">
        <v>1373</v>
      </c>
      <c r="B1562" s="6" t="s">
        <v>1374</v>
      </c>
      <c r="C1562" s="7">
        <v>90600</v>
      </c>
      <c r="D1562" s="7">
        <v>167424</v>
      </c>
      <c r="E1562" s="9">
        <f>SUM($D$6:D1562)/$D$1860</f>
        <v>0.99813630255072749</v>
      </c>
      <c r="F1562" s="8" t="s">
        <v>2324</v>
      </c>
    </row>
    <row r="1563" spans="1:6" ht="15.75" x14ac:dyDescent="0.25">
      <c r="A1563" s="6" t="s">
        <v>2072</v>
      </c>
      <c r="B1563" s="6" t="s">
        <v>1383</v>
      </c>
      <c r="C1563" s="7">
        <v>681</v>
      </c>
      <c r="D1563" s="7">
        <v>165773</v>
      </c>
      <c r="E1563" s="9">
        <f>SUM($D$6:D1563)/$D$1860</f>
        <v>0.99814994904963938</v>
      </c>
      <c r="F1563" s="8" t="s">
        <v>2324</v>
      </c>
    </row>
    <row r="1564" spans="1:6" ht="15.75" x14ac:dyDescent="0.25">
      <c r="A1564" s="6" t="s">
        <v>1793</v>
      </c>
      <c r="B1564" s="6" t="s">
        <v>90</v>
      </c>
      <c r="C1564" s="7">
        <v>11019</v>
      </c>
      <c r="D1564" s="7">
        <v>165285</v>
      </c>
      <c r="E1564" s="9">
        <f>SUM($D$6:D1564)/$D$1860</f>
        <v>0.99816355537619827</v>
      </c>
      <c r="F1564" s="8" t="s">
        <v>2324</v>
      </c>
    </row>
    <row r="1565" spans="1:6" ht="15.75" x14ac:dyDescent="0.25">
      <c r="A1565" s="6" t="s">
        <v>1670</v>
      </c>
      <c r="B1565" s="6" t="s">
        <v>314</v>
      </c>
      <c r="C1565" s="7">
        <v>12733</v>
      </c>
      <c r="D1565" s="7">
        <v>165199</v>
      </c>
      <c r="E1565" s="9">
        <f>SUM($D$6:D1565)/$D$1860</f>
        <v>0.99817715462320311</v>
      </c>
      <c r="F1565" s="8" t="s">
        <v>2324</v>
      </c>
    </row>
    <row r="1566" spans="1:6" ht="15.75" x14ac:dyDescent="0.25">
      <c r="A1566" s="6" t="s">
        <v>1008</v>
      </c>
      <c r="B1566" s="6" t="s">
        <v>1</v>
      </c>
      <c r="C1566" s="7">
        <v>33000</v>
      </c>
      <c r="D1566" s="7">
        <v>165000</v>
      </c>
      <c r="E1566" s="9">
        <f>SUM($D$6:D1566)/$D$1860</f>
        <v>0.99819073748844922</v>
      </c>
      <c r="F1566" s="8" t="s">
        <v>2324</v>
      </c>
    </row>
    <row r="1567" spans="1:6" ht="15.75" x14ac:dyDescent="0.25">
      <c r="A1567" s="6" t="s">
        <v>1950</v>
      </c>
      <c r="B1567" s="6" t="s">
        <v>1</v>
      </c>
      <c r="C1567" s="7">
        <v>33000</v>
      </c>
      <c r="D1567" s="7">
        <v>165000</v>
      </c>
      <c r="E1567" s="9">
        <f>SUM($D$6:D1567)/$D$1860</f>
        <v>0.99820432035369544</v>
      </c>
      <c r="F1567" s="8" t="s">
        <v>2324</v>
      </c>
    </row>
    <row r="1568" spans="1:6" ht="15.75" x14ac:dyDescent="0.25">
      <c r="A1568" s="6" t="s">
        <v>1342</v>
      </c>
      <c r="B1568" s="6" t="s">
        <v>25</v>
      </c>
      <c r="C1568" s="7">
        <v>8190</v>
      </c>
      <c r="D1568" s="7">
        <v>163800</v>
      </c>
      <c r="E1568" s="9">
        <f>SUM($D$6:D1568)/$D$1860</f>
        <v>0.99821780443446717</v>
      </c>
      <c r="F1568" s="8" t="s">
        <v>2324</v>
      </c>
    </row>
    <row r="1569" spans="1:6" ht="15.75" x14ac:dyDescent="0.25">
      <c r="A1569" s="6" t="s">
        <v>59</v>
      </c>
      <c r="B1569" s="6" t="s">
        <v>20</v>
      </c>
      <c r="C1569" s="7">
        <v>81818</v>
      </c>
      <c r="D1569" s="7">
        <v>163636</v>
      </c>
      <c r="E1569" s="9">
        <f>SUM($D$6:D1569)/$D$1860</f>
        <v>0.99823127501469389</v>
      </c>
      <c r="F1569" s="8" t="s">
        <v>2324</v>
      </c>
    </row>
    <row r="1570" spans="1:6" ht="15.75" x14ac:dyDescent="0.25">
      <c r="A1570" s="6" t="s">
        <v>1685</v>
      </c>
      <c r="B1570" s="6" t="s">
        <v>550</v>
      </c>
      <c r="C1570" s="7">
        <v>4545</v>
      </c>
      <c r="D1570" s="7">
        <v>163636</v>
      </c>
      <c r="E1570" s="9">
        <f>SUM($D$6:D1570)/$D$1860</f>
        <v>0.99824474559492071</v>
      </c>
      <c r="F1570" s="8" t="s">
        <v>2324</v>
      </c>
    </row>
    <row r="1571" spans="1:6" ht="15.75" x14ac:dyDescent="0.25">
      <c r="A1571" s="6" t="s">
        <v>1625</v>
      </c>
      <c r="B1571" s="6" t="s">
        <v>5</v>
      </c>
      <c r="C1571" s="7">
        <v>16345</v>
      </c>
      <c r="D1571" s="7">
        <v>163450</v>
      </c>
      <c r="E1571" s="9">
        <f>SUM($D$6:D1571)/$D$1860</f>
        <v>0.99825820086355399</v>
      </c>
      <c r="F1571" s="8" t="s">
        <v>2324</v>
      </c>
    </row>
    <row r="1572" spans="1:6" ht="15.75" x14ac:dyDescent="0.25">
      <c r="A1572" s="6" t="s">
        <v>1425</v>
      </c>
      <c r="B1572" s="6" t="s">
        <v>1</v>
      </c>
      <c r="C1572" s="7">
        <v>32500</v>
      </c>
      <c r="D1572" s="7">
        <v>162500</v>
      </c>
      <c r="E1572" s="9">
        <f>SUM($D$6:D1572)/$D$1860</f>
        <v>0.99827157792781163</v>
      </c>
      <c r="F1572" s="8" t="s">
        <v>2324</v>
      </c>
    </row>
    <row r="1573" spans="1:6" ht="15.75" x14ac:dyDescent="0.25">
      <c r="A1573" s="6" t="s">
        <v>62</v>
      </c>
      <c r="B1573" s="6" t="s">
        <v>20</v>
      </c>
      <c r="C1573" s="7">
        <v>79545</v>
      </c>
      <c r="D1573" s="7">
        <v>162272</v>
      </c>
      <c r="E1573" s="9">
        <f>SUM($D$6:D1573)/$D$1860</f>
        <v>0.99828493622301906</v>
      </c>
      <c r="F1573" s="8" t="s">
        <v>2324</v>
      </c>
    </row>
    <row r="1574" spans="1:6" ht="15.75" x14ac:dyDescent="0.25">
      <c r="A1574" s="6" t="s">
        <v>1055</v>
      </c>
      <c r="B1574" s="6" t="s">
        <v>82</v>
      </c>
      <c r="C1574" s="7">
        <v>20140</v>
      </c>
      <c r="D1574" s="7">
        <v>161120</v>
      </c>
      <c r="E1574" s="9">
        <f>SUM($D$6:D1574)/$D$1860</f>
        <v>0.998298199685131</v>
      </c>
      <c r="F1574" s="8" t="s">
        <v>2324</v>
      </c>
    </row>
    <row r="1575" spans="1:6" ht="15.75" x14ac:dyDescent="0.25">
      <c r="A1575" s="6" t="s">
        <v>497</v>
      </c>
      <c r="B1575" s="6" t="s">
        <v>498</v>
      </c>
      <c r="C1575" s="7">
        <v>12666</v>
      </c>
      <c r="D1575" s="7">
        <v>160475</v>
      </c>
      <c r="E1575" s="9">
        <f>SUM($D$6:D1575)/$D$1860</f>
        <v>0.99831141005058777</v>
      </c>
      <c r="F1575" s="8" t="s">
        <v>2324</v>
      </c>
    </row>
    <row r="1576" spans="1:6" ht="15.75" x14ac:dyDescent="0.25">
      <c r="A1576" s="6" t="s">
        <v>1647</v>
      </c>
      <c r="B1576" s="6" t="s">
        <v>1</v>
      </c>
      <c r="C1576" s="7">
        <v>32100</v>
      </c>
      <c r="D1576" s="7">
        <v>160100</v>
      </c>
      <c r="E1576" s="9">
        <f>SUM($D$6:D1576)/$D$1860</f>
        <v>0.99832458954589642</v>
      </c>
      <c r="F1576" s="8" t="s">
        <v>2324</v>
      </c>
    </row>
    <row r="1577" spans="1:6" ht="15.75" x14ac:dyDescent="0.25">
      <c r="A1577" s="6" t="s">
        <v>754</v>
      </c>
      <c r="B1577" s="6" t="s">
        <v>12</v>
      </c>
      <c r="C1577" s="7">
        <v>159984</v>
      </c>
      <c r="D1577" s="7">
        <v>159984</v>
      </c>
      <c r="E1577" s="9">
        <f>SUM($D$6:D1577)/$D$1860</f>
        <v>0.99833775949203907</v>
      </c>
      <c r="F1577" s="8" t="s">
        <v>2324</v>
      </c>
    </row>
    <row r="1578" spans="1:6" ht="15.75" x14ac:dyDescent="0.25">
      <c r="A1578" s="6" t="s">
        <v>1972</v>
      </c>
      <c r="B1578" s="6" t="s">
        <v>5</v>
      </c>
      <c r="C1578" s="7">
        <v>15909</v>
      </c>
      <c r="D1578" s="7">
        <v>159090</v>
      </c>
      <c r="E1578" s="9">
        <f>SUM($D$6:D1578)/$D$1860</f>
        <v>0.99835085584374827</v>
      </c>
      <c r="F1578" s="8" t="s">
        <v>2324</v>
      </c>
    </row>
    <row r="1579" spans="1:6" ht="15.75" x14ac:dyDescent="0.25">
      <c r="A1579" s="6" t="s">
        <v>834</v>
      </c>
      <c r="B1579" s="6" t="s">
        <v>140</v>
      </c>
      <c r="C1579" s="7">
        <v>5505</v>
      </c>
      <c r="D1579" s="7">
        <v>158825</v>
      </c>
      <c r="E1579" s="9">
        <f>SUM($D$6:D1579)/$D$1860</f>
        <v>0.9983639303805526</v>
      </c>
      <c r="F1579" s="8" t="s">
        <v>2324</v>
      </c>
    </row>
    <row r="1580" spans="1:6" ht="15.75" x14ac:dyDescent="0.25">
      <c r="A1580" s="6" t="s">
        <v>2071</v>
      </c>
      <c r="B1580" s="6" t="s">
        <v>1429</v>
      </c>
      <c r="C1580" s="7">
        <v>909</v>
      </c>
      <c r="D1580" s="7">
        <v>157955</v>
      </c>
      <c r="E1580" s="9">
        <f>SUM($D$6:D1580)/$D$1860</f>
        <v>0.99837693329861299</v>
      </c>
      <c r="F1580" s="8" t="s">
        <v>2324</v>
      </c>
    </row>
    <row r="1581" spans="1:6" ht="15.75" x14ac:dyDescent="0.25">
      <c r="A1581" s="6" t="s">
        <v>243</v>
      </c>
      <c r="B1581" s="6" t="s">
        <v>18</v>
      </c>
      <c r="C1581" s="7">
        <v>17500</v>
      </c>
      <c r="D1581" s="7">
        <v>157500</v>
      </c>
      <c r="E1581" s="9">
        <f>SUM($D$6:D1581)/$D$1860</f>
        <v>0.99838989876089346</v>
      </c>
      <c r="F1581" s="8" t="s">
        <v>2324</v>
      </c>
    </row>
    <row r="1582" spans="1:6" ht="15.75" x14ac:dyDescent="0.25">
      <c r="A1582" s="6" t="s">
        <v>1092</v>
      </c>
      <c r="B1582" s="6" t="s">
        <v>1</v>
      </c>
      <c r="C1582" s="7">
        <v>31200</v>
      </c>
      <c r="D1582" s="7">
        <v>156000</v>
      </c>
      <c r="E1582" s="9">
        <f>SUM($D$6:D1582)/$D$1860</f>
        <v>0.99840274074258073</v>
      </c>
      <c r="F1582" s="8" t="s">
        <v>2324</v>
      </c>
    </row>
    <row r="1583" spans="1:6" ht="15.75" x14ac:dyDescent="0.25">
      <c r="A1583" s="6" t="s">
        <v>2306</v>
      </c>
      <c r="B1583" s="6" t="s">
        <v>20</v>
      </c>
      <c r="C1583" s="7">
        <v>77272</v>
      </c>
      <c r="D1583" s="7">
        <v>154545</v>
      </c>
      <c r="E1583" s="9">
        <f>SUM($D$6:D1583)/$D$1860</f>
        <v>0.99841546294809269</v>
      </c>
      <c r="F1583" s="8" t="s">
        <v>2324</v>
      </c>
    </row>
    <row r="1584" spans="1:6" ht="15.75" x14ac:dyDescent="0.25">
      <c r="A1584" s="6" t="s">
        <v>601</v>
      </c>
      <c r="B1584" s="6" t="s">
        <v>25</v>
      </c>
      <c r="C1584" s="7">
        <v>7666</v>
      </c>
      <c r="D1584" s="7">
        <v>153333</v>
      </c>
      <c r="E1584" s="9">
        <f>SUM($D$6:D1584)/$D$1860</f>
        <v>0.99842808538128536</v>
      </c>
      <c r="F1584" s="8" t="s">
        <v>2324</v>
      </c>
    </row>
    <row r="1585" spans="1:6" ht="15.75" x14ac:dyDescent="0.25">
      <c r="A1585" s="6" t="s">
        <v>1853</v>
      </c>
      <c r="B1585" s="6" t="s">
        <v>5</v>
      </c>
      <c r="C1585" s="7">
        <v>15250</v>
      </c>
      <c r="D1585" s="7">
        <v>152500</v>
      </c>
      <c r="E1585" s="9">
        <f>SUM($D$6:D1585)/$D$1860</f>
        <v>0.99844063924158866</v>
      </c>
      <c r="F1585" s="8" t="s">
        <v>2324</v>
      </c>
    </row>
    <row r="1586" spans="1:6" ht="15.75" x14ac:dyDescent="0.25">
      <c r="A1586" s="6" t="s">
        <v>15</v>
      </c>
      <c r="B1586" s="6" t="s">
        <v>3</v>
      </c>
      <c r="C1586" s="7">
        <v>50000</v>
      </c>
      <c r="D1586" s="7">
        <v>150000</v>
      </c>
      <c r="E1586" s="9">
        <f>SUM($D$6:D1586)/$D$1860</f>
        <v>0.99845298730090337</v>
      </c>
      <c r="F1586" s="8" t="s">
        <v>2324</v>
      </c>
    </row>
    <row r="1587" spans="1:6" ht="15.75" x14ac:dyDescent="0.25">
      <c r="A1587" s="6" t="s">
        <v>363</v>
      </c>
      <c r="B1587" s="6" t="s">
        <v>364</v>
      </c>
      <c r="C1587" s="7">
        <v>65000</v>
      </c>
      <c r="D1587" s="7">
        <v>149500</v>
      </c>
      <c r="E1587" s="9">
        <f>SUM($D$6:D1587)/$D$1860</f>
        <v>0.99846529420002039</v>
      </c>
      <c r="F1587" s="8" t="s">
        <v>2324</v>
      </c>
    </row>
    <row r="1588" spans="1:6" ht="15.75" x14ac:dyDescent="0.25">
      <c r="A1588" s="6" t="s">
        <v>1652</v>
      </c>
      <c r="B1588" s="6" t="s">
        <v>121</v>
      </c>
      <c r="C1588" s="7">
        <v>13250</v>
      </c>
      <c r="D1588" s="7">
        <v>145750</v>
      </c>
      <c r="E1588" s="9">
        <f>SUM($D$6:D1588)/$D$1860</f>
        <v>0.99847729239765448</v>
      </c>
      <c r="F1588" s="8" t="s">
        <v>2324</v>
      </c>
    </row>
    <row r="1589" spans="1:6" ht="15.75" x14ac:dyDescent="0.25">
      <c r="A1589" s="6" t="s">
        <v>1060</v>
      </c>
      <c r="B1589" s="6" t="s">
        <v>1</v>
      </c>
      <c r="C1589" s="7">
        <v>29091</v>
      </c>
      <c r="D1589" s="7">
        <v>145455</v>
      </c>
      <c r="E1589" s="9">
        <f>SUM($D$6:D1589)/$D$1860</f>
        <v>0.99848926631077195</v>
      </c>
      <c r="F1589" s="8" t="s">
        <v>2324</v>
      </c>
    </row>
    <row r="1590" spans="1:6" ht="15.75" x14ac:dyDescent="0.25">
      <c r="A1590" s="6" t="s">
        <v>1883</v>
      </c>
      <c r="B1590" s="6" t="s">
        <v>12</v>
      </c>
      <c r="C1590" s="7">
        <v>145454</v>
      </c>
      <c r="D1590" s="7">
        <v>145454</v>
      </c>
      <c r="E1590" s="9">
        <f>SUM($D$6:D1590)/$D$1860</f>
        <v>0.99850124014156905</v>
      </c>
      <c r="F1590" s="8" t="s">
        <v>2324</v>
      </c>
    </row>
    <row r="1591" spans="1:6" ht="15.75" x14ac:dyDescent="0.25">
      <c r="A1591" s="6" t="s">
        <v>1900</v>
      </c>
      <c r="B1591" s="6" t="s">
        <v>12</v>
      </c>
      <c r="C1591" s="7">
        <v>145454</v>
      </c>
      <c r="D1591" s="7">
        <v>145454</v>
      </c>
      <c r="E1591" s="9">
        <f>SUM($D$6:D1591)/$D$1860</f>
        <v>0.99851321397236614</v>
      </c>
      <c r="F1591" s="8" t="s">
        <v>2324</v>
      </c>
    </row>
    <row r="1592" spans="1:6" ht="15.75" x14ac:dyDescent="0.25">
      <c r="A1592" s="6" t="s">
        <v>1380</v>
      </c>
      <c r="B1592" s="6" t="s">
        <v>12</v>
      </c>
      <c r="C1592" s="7">
        <v>145346</v>
      </c>
      <c r="D1592" s="7">
        <v>145346</v>
      </c>
      <c r="E1592" s="9">
        <f>SUM($D$6:D1592)/$D$1860</f>
        <v>0.99852517891256054</v>
      </c>
      <c r="F1592" s="8" t="s">
        <v>2324</v>
      </c>
    </row>
    <row r="1593" spans="1:6" ht="15.75" x14ac:dyDescent="0.25">
      <c r="A1593" s="6" t="s">
        <v>1833</v>
      </c>
      <c r="B1593" s="6" t="s">
        <v>12</v>
      </c>
      <c r="C1593" s="7">
        <v>145200</v>
      </c>
      <c r="D1593" s="7">
        <v>145200</v>
      </c>
      <c r="E1593" s="9">
        <f>SUM($D$6:D1593)/$D$1860</f>
        <v>0.99853713183397719</v>
      </c>
      <c r="F1593" s="8" t="s">
        <v>2324</v>
      </c>
    </row>
    <row r="1594" spans="1:6" ht="15.75" x14ac:dyDescent="0.25">
      <c r="A1594" s="6" t="s">
        <v>1797</v>
      </c>
      <c r="B1594" s="6" t="s">
        <v>14</v>
      </c>
      <c r="C1594" s="7">
        <v>41000</v>
      </c>
      <c r="D1594" s="7">
        <v>142550</v>
      </c>
      <c r="E1594" s="9">
        <f>SUM($D$6:D1594)/$D$1860</f>
        <v>0.9985488666063459</v>
      </c>
      <c r="F1594" s="8" t="s">
        <v>2324</v>
      </c>
    </row>
    <row r="1595" spans="1:6" ht="15.75" x14ac:dyDescent="0.25">
      <c r="A1595" s="6" t="s">
        <v>1320</v>
      </c>
      <c r="B1595" s="6" t="s">
        <v>14</v>
      </c>
      <c r="C1595" s="7">
        <v>35100</v>
      </c>
      <c r="D1595" s="7">
        <v>140300</v>
      </c>
      <c r="E1595" s="9">
        <f>SUM($D$6:D1595)/$D$1860</f>
        <v>0.99856041615782487</v>
      </c>
      <c r="F1595" s="8" t="s">
        <v>2324</v>
      </c>
    </row>
    <row r="1596" spans="1:6" ht="15.75" x14ac:dyDescent="0.25">
      <c r="A1596" s="6" t="s">
        <v>66</v>
      </c>
      <c r="B1596" s="6" t="s">
        <v>20</v>
      </c>
      <c r="C1596" s="7">
        <v>70000</v>
      </c>
      <c r="D1596" s="7">
        <v>140000</v>
      </c>
      <c r="E1596" s="9">
        <f>SUM($D$6:D1596)/$D$1860</f>
        <v>0.99857194101318536</v>
      </c>
      <c r="F1596" s="8" t="s">
        <v>2324</v>
      </c>
    </row>
    <row r="1597" spans="1:6" ht="15.75" x14ac:dyDescent="0.25">
      <c r="A1597" s="6" t="s">
        <v>79</v>
      </c>
      <c r="B1597" s="6" t="s">
        <v>12</v>
      </c>
      <c r="C1597" s="7">
        <v>140000</v>
      </c>
      <c r="D1597" s="7">
        <v>140000</v>
      </c>
      <c r="E1597" s="9">
        <f>SUM($D$6:D1597)/$D$1860</f>
        <v>0.99858346586854574</v>
      </c>
      <c r="F1597" s="8" t="s">
        <v>2324</v>
      </c>
    </row>
    <row r="1598" spans="1:6" ht="15.75" x14ac:dyDescent="0.25">
      <c r="A1598" s="6" t="s">
        <v>1686</v>
      </c>
      <c r="B1598" s="6" t="s">
        <v>12</v>
      </c>
      <c r="C1598" s="7">
        <v>139200</v>
      </c>
      <c r="D1598" s="7">
        <v>139200</v>
      </c>
      <c r="E1598" s="9">
        <f>SUM($D$6:D1598)/$D$1860</f>
        <v>0.99859492486758972</v>
      </c>
      <c r="F1598" s="8" t="s">
        <v>2324</v>
      </c>
    </row>
    <row r="1599" spans="1:6" ht="15.75" x14ac:dyDescent="0.25">
      <c r="A1599" s="6" t="s">
        <v>1099</v>
      </c>
      <c r="B1599" s="6" t="s">
        <v>340</v>
      </c>
      <c r="C1599" s="7">
        <v>7300</v>
      </c>
      <c r="D1599" s="7">
        <v>138700</v>
      </c>
      <c r="E1599" s="9">
        <f>SUM($D$6:D1599)/$D$1860</f>
        <v>0.99860634270643611</v>
      </c>
      <c r="F1599" s="8" t="s">
        <v>2324</v>
      </c>
    </row>
    <row r="1600" spans="1:6" ht="15.75" x14ac:dyDescent="0.25">
      <c r="A1600" s="6" t="s">
        <v>479</v>
      </c>
      <c r="B1600" s="6" t="s">
        <v>20</v>
      </c>
      <c r="C1600" s="7">
        <v>69000</v>
      </c>
      <c r="D1600" s="7">
        <v>138000</v>
      </c>
      <c r="E1600" s="9">
        <f>SUM($D$6:D1600)/$D$1860</f>
        <v>0.9986177029210056</v>
      </c>
      <c r="F1600" s="8" t="s">
        <v>2324</v>
      </c>
    </row>
    <row r="1601" spans="1:6" ht="15.75" x14ac:dyDescent="0.25">
      <c r="A1601" s="6" t="s">
        <v>1880</v>
      </c>
      <c r="B1601" s="6" t="s">
        <v>20</v>
      </c>
      <c r="C1601" s="7">
        <v>69000</v>
      </c>
      <c r="D1601" s="7">
        <v>138000</v>
      </c>
      <c r="E1601" s="9">
        <f>SUM($D$6:D1601)/$D$1860</f>
        <v>0.9986290631355752</v>
      </c>
      <c r="F1601" s="8" t="s">
        <v>2324</v>
      </c>
    </row>
    <row r="1602" spans="1:6" ht="15.75" x14ac:dyDescent="0.25">
      <c r="A1602" s="6" t="s">
        <v>1086</v>
      </c>
      <c r="B1602" s="6" t="s">
        <v>14</v>
      </c>
      <c r="C1602" s="7">
        <v>34459</v>
      </c>
      <c r="D1602" s="7">
        <v>137836</v>
      </c>
      <c r="E1602" s="9">
        <f>SUM($D$6:D1602)/$D$1860</f>
        <v>0.9986404098495999</v>
      </c>
      <c r="F1602" s="8" t="s">
        <v>2324</v>
      </c>
    </row>
    <row r="1603" spans="1:6" ht="15.75" x14ac:dyDescent="0.25">
      <c r="A1603" s="6" t="s">
        <v>1828</v>
      </c>
      <c r="B1603" s="6" t="s">
        <v>121</v>
      </c>
      <c r="C1603" s="7">
        <v>10800</v>
      </c>
      <c r="D1603" s="7">
        <v>137300</v>
      </c>
      <c r="E1603" s="9">
        <f>SUM($D$6:D1603)/$D$1860</f>
        <v>0.99865171243989259</v>
      </c>
      <c r="F1603" s="8" t="s">
        <v>2324</v>
      </c>
    </row>
    <row r="1604" spans="1:6" ht="15.75" x14ac:dyDescent="0.25">
      <c r="A1604" s="6" t="s">
        <v>317</v>
      </c>
      <c r="B1604" s="6" t="s">
        <v>18</v>
      </c>
      <c r="C1604" s="7">
        <v>15200</v>
      </c>
      <c r="D1604" s="7">
        <v>136800</v>
      </c>
      <c r="E1604" s="9">
        <f>SUM($D$6:D1604)/$D$1860</f>
        <v>0.99866297386998759</v>
      </c>
      <c r="F1604" s="8" t="s">
        <v>2324</v>
      </c>
    </row>
    <row r="1605" spans="1:6" ht="15.75" x14ac:dyDescent="0.25">
      <c r="A1605" s="6" t="s">
        <v>1778</v>
      </c>
      <c r="B1605" s="6" t="s">
        <v>90</v>
      </c>
      <c r="C1605" s="7">
        <v>9085</v>
      </c>
      <c r="D1605" s="7">
        <v>136275</v>
      </c>
      <c r="E1605" s="9">
        <f>SUM($D$6:D1605)/$D$1860</f>
        <v>0.99867419208187502</v>
      </c>
      <c r="F1605" s="8" t="s">
        <v>2324</v>
      </c>
    </row>
    <row r="1606" spans="1:6" ht="15.75" x14ac:dyDescent="0.25">
      <c r="A1606" s="6" t="s">
        <v>1602</v>
      </c>
      <c r="B1606" s="6" t="s">
        <v>20</v>
      </c>
      <c r="C1606" s="7">
        <v>68073</v>
      </c>
      <c r="D1606" s="7">
        <v>136146</v>
      </c>
      <c r="E1606" s="9">
        <f>SUM($D$6:D1606)/$D$1860</f>
        <v>0.99868539967443137</v>
      </c>
      <c r="F1606" s="8" t="s">
        <v>2324</v>
      </c>
    </row>
    <row r="1607" spans="1:6" ht="15.75" x14ac:dyDescent="0.25">
      <c r="A1607" s="6" t="s">
        <v>1200</v>
      </c>
      <c r="B1607" s="6" t="s">
        <v>82</v>
      </c>
      <c r="C1607" s="7">
        <v>17000</v>
      </c>
      <c r="D1607" s="7">
        <v>136000</v>
      </c>
      <c r="E1607" s="9">
        <f>SUM($D$6:D1607)/$D$1860</f>
        <v>0.99869659524821008</v>
      </c>
      <c r="F1607" s="8" t="s">
        <v>2324</v>
      </c>
    </row>
    <row r="1608" spans="1:6" ht="15.75" x14ac:dyDescent="0.25">
      <c r="A1608" s="6" t="s">
        <v>1762</v>
      </c>
      <c r="B1608" s="6" t="s">
        <v>12</v>
      </c>
      <c r="C1608" s="7">
        <v>135762</v>
      </c>
      <c r="D1608" s="7">
        <v>135762</v>
      </c>
      <c r="E1608" s="9">
        <f>SUM($D$6:D1608)/$D$1860</f>
        <v>0.99870777122973464</v>
      </c>
      <c r="F1608" s="8" t="s">
        <v>2324</v>
      </c>
    </row>
    <row r="1609" spans="1:6" ht="15.75" x14ac:dyDescent="0.25">
      <c r="A1609" s="6" t="s">
        <v>175</v>
      </c>
      <c r="B1609" s="6" t="s">
        <v>14</v>
      </c>
      <c r="C1609" s="7">
        <v>33495</v>
      </c>
      <c r="D1609" s="7">
        <v>133980</v>
      </c>
      <c r="E1609" s="9">
        <f>SUM($D$6:D1609)/$D$1860</f>
        <v>0.99871880051631456</v>
      </c>
      <c r="F1609" s="8" t="s">
        <v>2324</v>
      </c>
    </row>
    <row r="1610" spans="1:6" ht="15.75" x14ac:dyDescent="0.25">
      <c r="A1610" s="6" t="s">
        <v>529</v>
      </c>
      <c r="B1610" s="6" t="s">
        <v>530</v>
      </c>
      <c r="C1610" s="7">
        <v>255000</v>
      </c>
      <c r="D1610" s="7">
        <v>132600</v>
      </c>
      <c r="E1610" s="9">
        <f>SUM($D$6:D1610)/$D$1860</f>
        <v>0.9987297162007488</v>
      </c>
      <c r="F1610" s="8" t="s">
        <v>2324</v>
      </c>
    </row>
    <row r="1611" spans="1:6" ht="15.75" x14ac:dyDescent="0.25">
      <c r="A1611" s="6" t="s">
        <v>127</v>
      </c>
      <c r="B1611" s="6" t="s">
        <v>12</v>
      </c>
      <c r="C1611" s="7">
        <v>130800</v>
      </c>
      <c r="D1611" s="7">
        <v>130800</v>
      </c>
      <c r="E1611" s="9">
        <f>SUM($D$6:D1611)/$D$1860</f>
        <v>0.99874048370847113</v>
      </c>
      <c r="F1611" s="8" t="s">
        <v>2324</v>
      </c>
    </row>
    <row r="1612" spans="1:6" ht="15.75" x14ac:dyDescent="0.25">
      <c r="A1612" s="6" t="s">
        <v>1294</v>
      </c>
      <c r="B1612" s="6" t="s">
        <v>881</v>
      </c>
      <c r="C1612" s="7">
        <v>1307</v>
      </c>
      <c r="D1612" s="7">
        <v>130727</v>
      </c>
      <c r="E1612" s="9">
        <f>SUM($D$6:D1612)/$D$1860</f>
        <v>0.99875124520680469</v>
      </c>
      <c r="F1612" s="8" t="s">
        <v>2324</v>
      </c>
    </row>
    <row r="1613" spans="1:6" ht="15.75" x14ac:dyDescent="0.25">
      <c r="A1613" s="6" t="s">
        <v>845</v>
      </c>
      <c r="B1613" s="6" t="s">
        <v>25</v>
      </c>
      <c r="C1613" s="7">
        <v>6504</v>
      </c>
      <c r="D1613" s="7">
        <v>130080</v>
      </c>
      <c r="E1613" s="9">
        <f>SUM($D$6:D1613)/$D$1860</f>
        <v>0.99876195344384244</v>
      </c>
      <c r="F1613" s="8" t="s">
        <v>2324</v>
      </c>
    </row>
    <row r="1614" spans="1:6" ht="15.75" x14ac:dyDescent="0.25">
      <c r="A1614" s="6" t="s">
        <v>260</v>
      </c>
      <c r="B1614" s="6" t="s">
        <v>12</v>
      </c>
      <c r="C1614" s="7">
        <v>130000</v>
      </c>
      <c r="D1614" s="7">
        <v>130000</v>
      </c>
      <c r="E1614" s="9">
        <f>SUM($D$6:D1614)/$D$1860</f>
        <v>0.99877265509524848</v>
      </c>
      <c r="F1614" s="8" t="s">
        <v>2324</v>
      </c>
    </row>
    <row r="1615" spans="1:6" ht="15.75" x14ac:dyDescent="0.25">
      <c r="A1615" s="6" t="s">
        <v>72</v>
      </c>
      <c r="B1615" s="6" t="s">
        <v>12</v>
      </c>
      <c r="C1615" s="7">
        <v>129600</v>
      </c>
      <c r="D1615" s="7">
        <v>129600</v>
      </c>
      <c r="E1615" s="9">
        <f>SUM($D$6:D1615)/$D$1860</f>
        <v>0.99878332381849644</v>
      </c>
      <c r="F1615" s="8" t="s">
        <v>2324</v>
      </c>
    </row>
    <row r="1616" spans="1:6" ht="15.75" x14ac:dyDescent="0.25">
      <c r="A1616" s="6" t="s">
        <v>1295</v>
      </c>
      <c r="B1616" s="6" t="s">
        <v>437</v>
      </c>
      <c r="C1616" s="7">
        <v>2688</v>
      </c>
      <c r="D1616" s="7">
        <v>129024</v>
      </c>
      <c r="E1616" s="9">
        <f>SUM($D$6:D1616)/$D$1860</f>
        <v>0.99879394512519659</v>
      </c>
      <c r="F1616" s="8" t="s">
        <v>2324</v>
      </c>
    </row>
    <row r="1617" spans="1:6" ht="15.75" x14ac:dyDescent="0.25">
      <c r="A1617" s="6" t="s">
        <v>652</v>
      </c>
      <c r="B1617" s="6" t="s">
        <v>20</v>
      </c>
      <c r="C1617" s="7">
        <v>64000</v>
      </c>
      <c r="D1617" s="7">
        <v>128000</v>
      </c>
      <c r="E1617" s="9">
        <f>SUM($D$6:D1617)/$D$1860</f>
        <v>0.99880448213581186</v>
      </c>
      <c r="F1617" s="8" t="s">
        <v>2324</v>
      </c>
    </row>
    <row r="1618" spans="1:6" ht="15.75" x14ac:dyDescent="0.25">
      <c r="A1618" s="6" t="s">
        <v>1608</v>
      </c>
      <c r="B1618" s="6" t="s">
        <v>1</v>
      </c>
      <c r="C1618" s="7">
        <v>25455</v>
      </c>
      <c r="D1618" s="7">
        <v>127275</v>
      </c>
      <c r="E1618" s="9">
        <f>SUM($D$6:D1618)/$D$1860</f>
        <v>0.99881495946414034</v>
      </c>
      <c r="F1618" s="8" t="s">
        <v>2324</v>
      </c>
    </row>
    <row r="1619" spans="1:6" ht="15.75" x14ac:dyDescent="0.25">
      <c r="A1619" s="6" t="s">
        <v>2079</v>
      </c>
      <c r="B1619" s="6" t="s">
        <v>12</v>
      </c>
      <c r="C1619" s="7">
        <v>127272</v>
      </c>
      <c r="D1619" s="7">
        <v>127272</v>
      </c>
      <c r="E1619" s="9">
        <f>SUM($D$6:D1619)/$D$1860</f>
        <v>0.99882543654550771</v>
      </c>
      <c r="F1619" s="8" t="s">
        <v>2324</v>
      </c>
    </row>
    <row r="1620" spans="1:6" ht="15.75" x14ac:dyDescent="0.25">
      <c r="A1620" s="6" t="s">
        <v>2122</v>
      </c>
      <c r="B1620" s="6" t="s">
        <v>20</v>
      </c>
      <c r="C1620" s="7">
        <v>63636</v>
      </c>
      <c r="D1620" s="7">
        <v>127272</v>
      </c>
      <c r="E1620" s="9">
        <f>SUM($D$6:D1620)/$D$1860</f>
        <v>0.99883591362687507</v>
      </c>
      <c r="F1620" s="8" t="s">
        <v>2324</v>
      </c>
    </row>
    <row r="1621" spans="1:6" ht="15.75" x14ac:dyDescent="0.25">
      <c r="A1621" s="6" t="s">
        <v>2212</v>
      </c>
      <c r="B1621" s="6" t="s">
        <v>12</v>
      </c>
      <c r="C1621" s="7">
        <v>127272</v>
      </c>
      <c r="D1621" s="7">
        <v>127272</v>
      </c>
      <c r="E1621" s="9">
        <f>SUM($D$6:D1621)/$D$1860</f>
        <v>0.99884639070824233</v>
      </c>
      <c r="F1621" s="8" t="s">
        <v>2324</v>
      </c>
    </row>
    <row r="1622" spans="1:6" ht="15.75" x14ac:dyDescent="0.25">
      <c r="A1622" s="6" t="s">
        <v>797</v>
      </c>
      <c r="B1622" s="6" t="s">
        <v>121</v>
      </c>
      <c r="C1622" s="7">
        <v>11500</v>
      </c>
      <c r="D1622" s="7">
        <v>126500</v>
      </c>
      <c r="E1622" s="9">
        <f>SUM($D$6:D1622)/$D$1860</f>
        <v>0.9988568042382644</v>
      </c>
      <c r="F1622" s="8" t="s">
        <v>2324</v>
      </c>
    </row>
    <row r="1623" spans="1:6" ht="15.75" x14ac:dyDescent="0.25">
      <c r="A1623" s="6" t="s">
        <v>1093</v>
      </c>
      <c r="B1623" s="6" t="s">
        <v>5</v>
      </c>
      <c r="C1623" s="7">
        <v>12560</v>
      </c>
      <c r="D1623" s="7">
        <v>125600</v>
      </c>
      <c r="E1623" s="9">
        <f>SUM($D$6:D1623)/$D$1860</f>
        <v>0.99886714367993057</v>
      </c>
      <c r="F1623" s="8" t="s">
        <v>2324</v>
      </c>
    </row>
    <row r="1624" spans="1:6" ht="15.75" x14ac:dyDescent="0.25">
      <c r="A1624" s="6" t="s">
        <v>32</v>
      </c>
      <c r="B1624" s="6" t="s">
        <v>12</v>
      </c>
      <c r="C1624" s="7">
        <v>125000</v>
      </c>
      <c r="D1624" s="7">
        <v>125000</v>
      </c>
      <c r="E1624" s="9">
        <f>SUM($D$6:D1624)/$D$1860</f>
        <v>0.99887743372935955</v>
      </c>
      <c r="F1624" s="8" t="s">
        <v>2324</v>
      </c>
    </row>
    <row r="1625" spans="1:6" ht="15.75" x14ac:dyDescent="0.25">
      <c r="A1625" s="6" t="s">
        <v>1651</v>
      </c>
      <c r="B1625" s="6" t="s">
        <v>5</v>
      </c>
      <c r="C1625" s="7">
        <v>12125</v>
      </c>
      <c r="D1625" s="7">
        <v>121250</v>
      </c>
      <c r="E1625" s="9">
        <f>SUM($D$6:D1625)/$D$1860</f>
        <v>0.99888741507730561</v>
      </c>
      <c r="F1625" s="8" t="s">
        <v>2324</v>
      </c>
    </row>
    <row r="1626" spans="1:6" ht="15.75" x14ac:dyDescent="0.25">
      <c r="A1626" s="6" t="s">
        <v>1276</v>
      </c>
      <c r="B1626" s="6" t="s">
        <v>14</v>
      </c>
      <c r="C1626" s="7">
        <v>30300</v>
      </c>
      <c r="D1626" s="7">
        <v>121200</v>
      </c>
      <c r="E1626" s="9">
        <f>SUM($D$6:D1626)/$D$1860</f>
        <v>0.99889739230923191</v>
      </c>
      <c r="F1626" s="8" t="s">
        <v>2324</v>
      </c>
    </row>
    <row r="1627" spans="1:6" ht="15.75" x14ac:dyDescent="0.25">
      <c r="A1627" s="6" t="s">
        <v>1648</v>
      </c>
      <c r="B1627" s="6" t="s">
        <v>82</v>
      </c>
      <c r="C1627" s="7">
        <v>15125</v>
      </c>
      <c r="D1627" s="7">
        <v>121000</v>
      </c>
      <c r="E1627" s="9">
        <f>SUM($D$6:D1627)/$D$1860</f>
        <v>0.99890735307707912</v>
      </c>
      <c r="F1627" s="8" t="s">
        <v>2324</v>
      </c>
    </row>
    <row r="1628" spans="1:6" ht="15.75" x14ac:dyDescent="0.25">
      <c r="A1628" s="6" t="s">
        <v>302</v>
      </c>
      <c r="B1628" s="6" t="s">
        <v>12</v>
      </c>
      <c r="C1628" s="7">
        <v>120000</v>
      </c>
      <c r="D1628" s="7">
        <v>120000</v>
      </c>
      <c r="E1628" s="9">
        <f>SUM($D$6:D1628)/$D$1860</f>
        <v>0.99891723152453082</v>
      </c>
      <c r="F1628" s="8" t="s">
        <v>2324</v>
      </c>
    </row>
    <row r="1629" spans="1:6" ht="15.75" x14ac:dyDescent="0.25">
      <c r="A1629" s="6" t="s">
        <v>577</v>
      </c>
      <c r="B1629" s="6" t="s">
        <v>12</v>
      </c>
      <c r="C1629" s="7">
        <v>120000</v>
      </c>
      <c r="D1629" s="7">
        <v>120000</v>
      </c>
      <c r="E1629" s="9">
        <f>SUM($D$6:D1629)/$D$1860</f>
        <v>0.99892710997198264</v>
      </c>
      <c r="F1629" s="8" t="s">
        <v>2324</v>
      </c>
    </row>
    <row r="1630" spans="1:6" ht="15.75" x14ac:dyDescent="0.25">
      <c r="A1630" s="6" t="s">
        <v>1044</v>
      </c>
      <c r="B1630" s="6" t="s">
        <v>12</v>
      </c>
      <c r="C1630" s="7">
        <v>120000</v>
      </c>
      <c r="D1630" s="7">
        <v>120000</v>
      </c>
      <c r="E1630" s="9">
        <f>SUM($D$6:D1630)/$D$1860</f>
        <v>0.99893698841943435</v>
      </c>
      <c r="F1630" s="8" t="s">
        <v>2324</v>
      </c>
    </row>
    <row r="1631" spans="1:6" ht="15.75" x14ac:dyDescent="0.25">
      <c r="A1631" s="6" t="s">
        <v>1626</v>
      </c>
      <c r="B1631" s="6" t="s">
        <v>12</v>
      </c>
      <c r="C1631" s="7">
        <v>120000</v>
      </c>
      <c r="D1631" s="7">
        <v>120000</v>
      </c>
      <c r="E1631" s="9">
        <f>SUM($D$6:D1631)/$D$1860</f>
        <v>0.99894686686688616</v>
      </c>
      <c r="F1631" s="8" t="s">
        <v>2324</v>
      </c>
    </row>
    <row r="1632" spans="1:6" ht="15.75" x14ac:dyDescent="0.25">
      <c r="A1632" s="6" t="s">
        <v>1881</v>
      </c>
      <c r="B1632" s="6" t="s">
        <v>14</v>
      </c>
      <c r="C1632" s="7">
        <v>30000</v>
      </c>
      <c r="D1632" s="7">
        <v>120000</v>
      </c>
      <c r="E1632" s="9">
        <f>SUM($D$6:D1632)/$D$1860</f>
        <v>0.99895674531433798</v>
      </c>
      <c r="F1632" s="8" t="s">
        <v>2324</v>
      </c>
    </row>
    <row r="1633" spans="1:6" ht="15.75" x14ac:dyDescent="0.25">
      <c r="A1633" s="6" t="s">
        <v>1867</v>
      </c>
      <c r="B1633" s="6" t="s">
        <v>12</v>
      </c>
      <c r="C1633" s="7">
        <v>118700</v>
      </c>
      <c r="D1633" s="7">
        <v>118700</v>
      </c>
      <c r="E1633" s="9">
        <f>SUM($D$6:D1633)/$D$1860</f>
        <v>0.99896651674527559</v>
      </c>
      <c r="F1633" s="8" t="s">
        <v>2324</v>
      </c>
    </row>
    <row r="1634" spans="1:6" ht="15.75" x14ac:dyDescent="0.25">
      <c r="A1634" s="6" t="s">
        <v>168</v>
      </c>
      <c r="B1634" s="6" t="s">
        <v>5</v>
      </c>
      <c r="C1634" s="7">
        <v>11818</v>
      </c>
      <c r="D1634" s="7">
        <v>118180</v>
      </c>
      <c r="E1634" s="9">
        <f>SUM($D$6:D1634)/$D$1860</f>
        <v>0.99897624536960772</v>
      </c>
      <c r="F1634" s="8" t="s">
        <v>2324</v>
      </c>
    </row>
    <row r="1635" spans="1:6" ht="15.75" x14ac:dyDescent="0.25">
      <c r="A1635" s="6" t="s">
        <v>776</v>
      </c>
      <c r="B1635" s="6" t="s">
        <v>5</v>
      </c>
      <c r="C1635" s="7">
        <v>11720</v>
      </c>
      <c r="D1635" s="7">
        <v>117200</v>
      </c>
      <c r="E1635" s="9">
        <f>SUM($D$6:D1635)/$D$1860</f>
        <v>0.99898589331995225</v>
      </c>
      <c r="F1635" s="8" t="s">
        <v>2324</v>
      </c>
    </row>
    <row r="1636" spans="1:6" ht="15.75" x14ac:dyDescent="0.25">
      <c r="A1636" s="6" t="s">
        <v>578</v>
      </c>
      <c r="B1636" s="6" t="s">
        <v>104</v>
      </c>
      <c r="C1636" s="7">
        <v>6500</v>
      </c>
      <c r="D1636" s="7">
        <v>117000</v>
      </c>
      <c r="E1636" s="9">
        <f>SUM($D$6:D1636)/$D$1860</f>
        <v>0.99899552480621778</v>
      </c>
      <c r="F1636" s="8" t="s">
        <v>2324</v>
      </c>
    </row>
    <row r="1637" spans="1:6" ht="15.75" x14ac:dyDescent="0.25">
      <c r="A1637" s="6" t="s">
        <v>2166</v>
      </c>
      <c r="B1637" s="6" t="s">
        <v>3</v>
      </c>
      <c r="C1637" s="7">
        <v>38000</v>
      </c>
      <c r="D1637" s="7">
        <v>114000</v>
      </c>
      <c r="E1637" s="9">
        <f>SUM($D$6:D1637)/$D$1860</f>
        <v>0.99900490933129693</v>
      </c>
      <c r="F1637" s="8" t="s">
        <v>2324</v>
      </c>
    </row>
    <row r="1638" spans="1:6" ht="15.75" x14ac:dyDescent="0.25">
      <c r="A1638" s="6" t="s">
        <v>1843</v>
      </c>
      <c r="B1638" s="6" t="s">
        <v>12</v>
      </c>
      <c r="C1638" s="7">
        <v>113800</v>
      </c>
      <c r="D1638" s="7">
        <v>113800</v>
      </c>
      <c r="E1638" s="9">
        <f>SUM($D$6:D1638)/$D$1860</f>
        <v>0.99901427739229698</v>
      </c>
      <c r="F1638" s="8" t="s">
        <v>2324</v>
      </c>
    </row>
    <row r="1639" spans="1:6" ht="15.75" x14ac:dyDescent="0.25">
      <c r="A1639" s="6" t="s">
        <v>2137</v>
      </c>
      <c r="B1639" s="6" t="s">
        <v>140</v>
      </c>
      <c r="C1639" s="7">
        <v>4545</v>
      </c>
      <c r="D1639" s="7">
        <v>113636</v>
      </c>
      <c r="E1639" s="9">
        <f>SUM($D$6:D1639)/$D$1860</f>
        <v>0.99902363195275223</v>
      </c>
      <c r="F1639" s="8" t="s">
        <v>2324</v>
      </c>
    </row>
    <row r="1640" spans="1:6" ht="15.75" x14ac:dyDescent="0.25">
      <c r="A1640" s="6" t="s">
        <v>1798</v>
      </c>
      <c r="B1640" s="6" t="s">
        <v>20</v>
      </c>
      <c r="C1640" s="7">
        <v>56650</v>
      </c>
      <c r="D1640" s="7">
        <v>113300</v>
      </c>
      <c r="E1640" s="9">
        <f>SUM($D$6:D1640)/$D$1860</f>
        <v>0.9990329588535547</v>
      </c>
      <c r="F1640" s="8" t="s">
        <v>2324</v>
      </c>
    </row>
    <row r="1641" spans="1:6" ht="15.75" x14ac:dyDescent="0.25">
      <c r="A1641" s="6" t="s">
        <v>209</v>
      </c>
      <c r="B1641" s="6" t="s">
        <v>210</v>
      </c>
      <c r="C1641" s="7">
        <v>125000</v>
      </c>
      <c r="D1641" s="7">
        <v>112500</v>
      </c>
      <c r="E1641" s="9">
        <f>SUM($D$6:D1641)/$D$1860</f>
        <v>0.99904221989804065</v>
      </c>
      <c r="F1641" s="8" t="s">
        <v>2324</v>
      </c>
    </row>
    <row r="1642" spans="1:6" ht="15.75" x14ac:dyDescent="0.25">
      <c r="A1642" s="6" t="s">
        <v>2167</v>
      </c>
      <c r="B1642" s="6" t="s">
        <v>3</v>
      </c>
      <c r="C1642" s="7">
        <v>37500</v>
      </c>
      <c r="D1642" s="7">
        <v>112500</v>
      </c>
      <c r="E1642" s="9">
        <f>SUM($D$6:D1642)/$D$1860</f>
        <v>0.99905148094252672</v>
      </c>
      <c r="F1642" s="8" t="s">
        <v>2324</v>
      </c>
    </row>
    <row r="1643" spans="1:6" ht="15.75" x14ac:dyDescent="0.25">
      <c r="A1643" s="6" t="s">
        <v>872</v>
      </c>
      <c r="B1643" s="6" t="s">
        <v>166</v>
      </c>
      <c r="C1643" s="7">
        <v>2235</v>
      </c>
      <c r="D1643" s="7">
        <v>111750</v>
      </c>
      <c r="E1643" s="9">
        <f>SUM($D$6:D1643)/$D$1860</f>
        <v>0.99906068024671613</v>
      </c>
      <c r="F1643" s="8" t="s">
        <v>2324</v>
      </c>
    </row>
    <row r="1644" spans="1:6" ht="15.75" x14ac:dyDescent="0.25">
      <c r="A1644" s="6" t="s">
        <v>1887</v>
      </c>
      <c r="B1644" s="6" t="s">
        <v>12</v>
      </c>
      <c r="C1644" s="7">
        <v>110000</v>
      </c>
      <c r="D1644" s="7">
        <v>110000</v>
      </c>
      <c r="E1644" s="9">
        <f>SUM($D$6:D1644)/$D$1860</f>
        <v>0.99906973549021361</v>
      </c>
      <c r="F1644" s="8" t="s">
        <v>2324</v>
      </c>
    </row>
    <row r="1645" spans="1:6" ht="15.75" x14ac:dyDescent="0.25">
      <c r="A1645" s="6" t="s">
        <v>1739</v>
      </c>
      <c r="B1645" s="6" t="s">
        <v>1681</v>
      </c>
      <c r="C1645" s="7">
        <v>1500</v>
      </c>
      <c r="D1645" s="7">
        <v>108000</v>
      </c>
      <c r="E1645" s="9">
        <f>SUM($D$6:D1645)/$D$1860</f>
        <v>0.9990786260929202</v>
      </c>
      <c r="F1645" s="8" t="s">
        <v>2324</v>
      </c>
    </row>
    <row r="1646" spans="1:6" ht="15.75" x14ac:dyDescent="0.25">
      <c r="A1646" s="6" t="s">
        <v>998</v>
      </c>
      <c r="B1646" s="6" t="s">
        <v>3</v>
      </c>
      <c r="C1646" s="7">
        <v>35750</v>
      </c>
      <c r="D1646" s="7">
        <v>107250</v>
      </c>
      <c r="E1646" s="9">
        <f>SUM($D$6:D1646)/$D$1860</f>
        <v>0.99908745495533025</v>
      </c>
      <c r="F1646" s="8" t="s">
        <v>2324</v>
      </c>
    </row>
    <row r="1647" spans="1:6" ht="15.75" x14ac:dyDescent="0.25">
      <c r="A1647" s="6" t="s">
        <v>960</v>
      </c>
      <c r="B1647" s="6" t="s">
        <v>516</v>
      </c>
      <c r="C1647" s="7">
        <v>125</v>
      </c>
      <c r="D1647" s="7">
        <v>105710</v>
      </c>
      <c r="E1647" s="9">
        <f>SUM($D$6:D1647)/$D$1860</f>
        <v>0.9990961570443313</v>
      </c>
      <c r="F1647" s="8" t="s">
        <v>2324</v>
      </c>
    </row>
    <row r="1648" spans="1:6" ht="15.75" x14ac:dyDescent="0.25">
      <c r="A1648" s="6" t="s">
        <v>1038</v>
      </c>
      <c r="B1648" s="6" t="s">
        <v>3</v>
      </c>
      <c r="C1648" s="7">
        <v>34800</v>
      </c>
      <c r="D1648" s="7">
        <v>104400</v>
      </c>
      <c r="E1648" s="9">
        <f>SUM($D$6:D1648)/$D$1860</f>
        <v>0.99910475129361431</v>
      </c>
      <c r="F1648" s="8" t="s">
        <v>2324</v>
      </c>
    </row>
    <row r="1649" spans="1:6" ht="15.75" x14ac:dyDescent="0.25">
      <c r="A1649" s="6" t="s">
        <v>1205</v>
      </c>
      <c r="B1649" s="6" t="s">
        <v>218</v>
      </c>
      <c r="C1649" s="7">
        <v>4725</v>
      </c>
      <c r="D1649" s="7">
        <v>103950</v>
      </c>
      <c r="E1649" s="9">
        <f>SUM($D$6:D1649)/$D$1860</f>
        <v>0.99911330849871938</v>
      </c>
      <c r="F1649" s="8" t="s">
        <v>2324</v>
      </c>
    </row>
    <row r="1650" spans="1:6" ht="15.75" x14ac:dyDescent="0.25">
      <c r="A1650" s="6" t="s">
        <v>424</v>
      </c>
      <c r="B1650" s="6" t="s">
        <v>12</v>
      </c>
      <c r="C1650" s="7">
        <v>102900</v>
      </c>
      <c r="D1650" s="7">
        <v>102900</v>
      </c>
      <c r="E1650" s="9">
        <f>SUM($D$6:D1650)/$D$1860</f>
        <v>0.9991217792674093</v>
      </c>
      <c r="F1650" s="8" t="s">
        <v>2324</v>
      </c>
    </row>
    <row r="1651" spans="1:6" ht="15.75" x14ac:dyDescent="0.25">
      <c r="A1651" s="6" t="s">
        <v>1389</v>
      </c>
      <c r="B1651" s="6" t="s">
        <v>278</v>
      </c>
      <c r="C1651" s="7">
        <v>1864</v>
      </c>
      <c r="D1651" s="7">
        <v>102520</v>
      </c>
      <c r="E1651" s="9">
        <f>SUM($D$6:D1651)/$D$1860</f>
        <v>0.99913021875434893</v>
      </c>
      <c r="F1651" s="8" t="s">
        <v>2324</v>
      </c>
    </row>
    <row r="1652" spans="1:6" ht="15.75" x14ac:dyDescent="0.25">
      <c r="A1652" s="6" t="s">
        <v>830</v>
      </c>
      <c r="B1652" s="6" t="s">
        <v>20</v>
      </c>
      <c r="C1652" s="7">
        <v>51150</v>
      </c>
      <c r="D1652" s="7">
        <v>102300</v>
      </c>
      <c r="E1652" s="9">
        <f>SUM($D$6:D1652)/$D$1860</f>
        <v>0.99913864013080156</v>
      </c>
      <c r="F1652" s="8" t="s">
        <v>2324</v>
      </c>
    </row>
    <row r="1653" spans="1:6" ht="15.75" x14ac:dyDescent="0.25">
      <c r="A1653" s="6" t="s">
        <v>815</v>
      </c>
      <c r="B1653" s="6" t="s">
        <v>121</v>
      </c>
      <c r="C1653" s="7">
        <v>8340</v>
      </c>
      <c r="D1653" s="7">
        <v>101862</v>
      </c>
      <c r="E1653" s="9">
        <f>SUM($D$6:D1653)/$D$1860</f>
        <v>0.99914702545092104</v>
      </c>
      <c r="F1653" s="8" t="s">
        <v>2324</v>
      </c>
    </row>
    <row r="1654" spans="1:6" ht="15.75" x14ac:dyDescent="0.25">
      <c r="A1654" s="6" t="s">
        <v>475</v>
      </c>
      <c r="B1654" s="6" t="s">
        <v>1</v>
      </c>
      <c r="C1654" s="7">
        <v>20300</v>
      </c>
      <c r="D1654" s="7">
        <v>101500</v>
      </c>
      <c r="E1654" s="9">
        <f>SUM($D$6:D1654)/$D$1860</f>
        <v>0.99915538097105727</v>
      </c>
      <c r="F1654" s="8" t="s">
        <v>2324</v>
      </c>
    </row>
    <row r="1655" spans="1:6" ht="15.75" x14ac:dyDescent="0.25">
      <c r="A1655" s="6" t="s">
        <v>1585</v>
      </c>
      <c r="B1655" s="6" t="s">
        <v>1</v>
      </c>
      <c r="C1655" s="7">
        <v>20280</v>
      </c>
      <c r="D1655" s="7">
        <v>101400</v>
      </c>
      <c r="E1655" s="9">
        <f>SUM($D$6:D1655)/$D$1860</f>
        <v>0.999163728259154</v>
      </c>
      <c r="F1655" s="8" t="s">
        <v>2324</v>
      </c>
    </row>
    <row r="1656" spans="1:6" ht="15.75" x14ac:dyDescent="0.25">
      <c r="A1656" s="6" t="s">
        <v>407</v>
      </c>
      <c r="B1656" s="6" t="s">
        <v>1</v>
      </c>
      <c r="C1656" s="7">
        <v>20020</v>
      </c>
      <c r="D1656" s="7">
        <v>100100</v>
      </c>
      <c r="E1656" s="9">
        <f>SUM($D$6:D1656)/$D$1860</f>
        <v>0.99917196853073675</v>
      </c>
      <c r="F1656" s="8" t="s">
        <v>2324</v>
      </c>
    </row>
    <row r="1657" spans="1:6" ht="15.75" x14ac:dyDescent="0.25">
      <c r="A1657" s="6" t="s">
        <v>21</v>
      </c>
      <c r="B1657" s="6" t="s">
        <v>14</v>
      </c>
      <c r="C1657" s="7">
        <v>25000</v>
      </c>
      <c r="D1657" s="7">
        <v>100000</v>
      </c>
      <c r="E1657" s="9">
        <f>SUM($D$6:D1657)/$D$1860</f>
        <v>0.9991802005702799</v>
      </c>
      <c r="F1657" s="8" t="s">
        <v>2324</v>
      </c>
    </row>
    <row r="1658" spans="1:6" ht="15.75" x14ac:dyDescent="0.25">
      <c r="A1658" s="6" t="s">
        <v>2157</v>
      </c>
      <c r="B1658" s="6" t="s">
        <v>20</v>
      </c>
      <c r="C1658" s="7">
        <v>50000</v>
      </c>
      <c r="D1658" s="7">
        <v>100000</v>
      </c>
      <c r="E1658" s="9">
        <f>SUM($D$6:D1658)/$D$1860</f>
        <v>0.99918843260982304</v>
      </c>
      <c r="F1658" s="8" t="s">
        <v>2324</v>
      </c>
    </row>
    <row r="1659" spans="1:6" ht="15.75" x14ac:dyDescent="0.25">
      <c r="A1659" s="6" t="s">
        <v>2279</v>
      </c>
      <c r="B1659" s="6" t="s">
        <v>12</v>
      </c>
      <c r="C1659" s="7">
        <v>100000</v>
      </c>
      <c r="D1659" s="7">
        <v>100000</v>
      </c>
      <c r="E1659" s="9">
        <f>SUM($D$6:D1659)/$D$1860</f>
        <v>0.99919666464936618</v>
      </c>
      <c r="F1659" s="8" t="s">
        <v>2324</v>
      </c>
    </row>
    <row r="1660" spans="1:6" ht="15.75" x14ac:dyDescent="0.25">
      <c r="A1660" s="6" t="s">
        <v>1783</v>
      </c>
      <c r="B1660" s="6" t="s">
        <v>20</v>
      </c>
      <c r="C1660" s="7">
        <v>49650</v>
      </c>
      <c r="D1660" s="7">
        <v>99300</v>
      </c>
      <c r="E1660" s="9">
        <f>SUM($D$6:D1660)/$D$1860</f>
        <v>0.99920483906463242</v>
      </c>
      <c r="F1660" s="8" t="s">
        <v>2324</v>
      </c>
    </row>
    <row r="1661" spans="1:6" ht="15.75" x14ac:dyDescent="0.25">
      <c r="A1661" s="6" t="s">
        <v>1063</v>
      </c>
      <c r="B1661" s="6" t="s">
        <v>3</v>
      </c>
      <c r="C1661" s="7">
        <v>33000</v>
      </c>
      <c r="D1661" s="7">
        <v>99000</v>
      </c>
      <c r="E1661" s="9">
        <f>SUM($D$6:D1661)/$D$1860</f>
        <v>0.99921298878378018</v>
      </c>
      <c r="F1661" s="8" t="s">
        <v>2324</v>
      </c>
    </row>
    <row r="1662" spans="1:6" ht="15.75" x14ac:dyDescent="0.25">
      <c r="A1662" s="6" t="s">
        <v>2209</v>
      </c>
      <c r="B1662" s="6" t="s">
        <v>12</v>
      </c>
      <c r="C1662" s="7">
        <v>99000</v>
      </c>
      <c r="D1662" s="7">
        <v>99000</v>
      </c>
      <c r="E1662" s="9">
        <f>SUM($D$6:D1662)/$D$1860</f>
        <v>0.99922113850292793</v>
      </c>
      <c r="F1662" s="8" t="s">
        <v>2324</v>
      </c>
    </row>
    <row r="1663" spans="1:6" ht="15.75" x14ac:dyDescent="0.25">
      <c r="A1663" s="6" t="s">
        <v>1016</v>
      </c>
      <c r="B1663" s="6" t="s">
        <v>1</v>
      </c>
      <c r="C1663" s="7">
        <v>19700</v>
      </c>
      <c r="D1663" s="7">
        <v>98500</v>
      </c>
      <c r="E1663" s="9">
        <f>SUM($D$6:D1663)/$D$1860</f>
        <v>0.99922924706187788</v>
      </c>
      <c r="F1663" s="8" t="s">
        <v>2324</v>
      </c>
    </row>
    <row r="1664" spans="1:6" ht="15.75" x14ac:dyDescent="0.25">
      <c r="A1664" s="6" t="s">
        <v>1017</v>
      </c>
      <c r="B1664" s="6" t="s">
        <v>1</v>
      </c>
      <c r="C1664" s="7">
        <v>19700</v>
      </c>
      <c r="D1664" s="7">
        <v>98500</v>
      </c>
      <c r="E1664" s="9">
        <f>SUM($D$6:D1664)/$D$1860</f>
        <v>0.99923735562082783</v>
      </c>
      <c r="F1664" s="8" t="s">
        <v>2324</v>
      </c>
    </row>
    <row r="1665" spans="1:6" ht="15.75" x14ac:dyDescent="0.25">
      <c r="A1665" s="6" t="s">
        <v>1865</v>
      </c>
      <c r="B1665" s="6" t="s">
        <v>12</v>
      </c>
      <c r="C1665" s="7">
        <v>98200</v>
      </c>
      <c r="D1665" s="7">
        <v>98200</v>
      </c>
      <c r="E1665" s="9">
        <f>SUM($D$6:D1665)/$D$1860</f>
        <v>0.99924543948365929</v>
      </c>
      <c r="F1665" s="8" t="s">
        <v>2324</v>
      </c>
    </row>
    <row r="1666" spans="1:6" ht="15.75" x14ac:dyDescent="0.25">
      <c r="A1666" s="6" t="s">
        <v>1122</v>
      </c>
      <c r="B1666" s="6" t="s">
        <v>82</v>
      </c>
      <c r="C1666" s="7">
        <v>14100</v>
      </c>
      <c r="D1666" s="7">
        <v>97940</v>
      </c>
      <c r="E1666" s="9">
        <f>SUM($D$6:D1666)/$D$1860</f>
        <v>0.99925350194318774</v>
      </c>
      <c r="F1666" s="8" t="s">
        <v>2324</v>
      </c>
    </row>
    <row r="1667" spans="1:6" ht="15.75" x14ac:dyDescent="0.25">
      <c r="A1667" s="6" t="s">
        <v>1271</v>
      </c>
      <c r="B1667" s="6" t="s">
        <v>1</v>
      </c>
      <c r="C1667" s="7">
        <v>19385</v>
      </c>
      <c r="D1667" s="7">
        <v>96925</v>
      </c>
      <c r="E1667" s="9">
        <f>SUM($D$6:D1667)/$D$1860</f>
        <v>0.99926148084751498</v>
      </c>
      <c r="F1667" s="8" t="s">
        <v>2324</v>
      </c>
    </row>
    <row r="1668" spans="1:6" ht="15.75" x14ac:dyDescent="0.25">
      <c r="A1668" s="6" t="s">
        <v>715</v>
      </c>
      <c r="B1668" s="6" t="s">
        <v>20</v>
      </c>
      <c r="C1668" s="7">
        <v>47300</v>
      </c>
      <c r="D1668" s="7">
        <v>94600</v>
      </c>
      <c r="E1668" s="9">
        <f>SUM($D$6:D1668)/$D$1860</f>
        <v>0.99926926835692276</v>
      </c>
      <c r="F1668" s="8" t="s">
        <v>2324</v>
      </c>
    </row>
    <row r="1669" spans="1:6" ht="15.75" x14ac:dyDescent="0.25">
      <c r="A1669" s="6" t="s">
        <v>42</v>
      </c>
      <c r="B1669" s="6" t="s">
        <v>20</v>
      </c>
      <c r="C1669" s="7">
        <v>47273</v>
      </c>
      <c r="D1669" s="7">
        <v>94546</v>
      </c>
      <c r="E1669" s="9">
        <f>SUM($D$6:D1669)/$D$1860</f>
        <v>0.99927705142102929</v>
      </c>
      <c r="F1669" s="8" t="s">
        <v>2324</v>
      </c>
    </row>
    <row r="1670" spans="1:6" ht="15.75" x14ac:dyDescent="0.25">
      <c r="A1670" s="6" t="s">
        <v>1173</v>
      </c>
      <c r="B1670" s="6" t="s">
        <v>121</v>
      </c>
      <c r="C1670" s="7">
        <v>8590</v>
      </c>
      <c r="D1670" s="7">
        <v>94490</v>
      </c>
      <c r="E1670" s="9">
        <f>SUM($D$6:D1670)/$D$1860</f>
        <v>0.99928482987519351</v>
      </c>
      <c r="F1670" s="8" t="s">
        <v>2324</v>
      </c>
    </row>
    <row r="1671" spans="1:6" ht="15.75" x14ac:dyDescent="0.25">
      <c r="A1671" s="6" t="s">
        <v>810</v>
      </c>
      <c r="B1671" s="6" t="s">
        <v>90</v>
      </c>
      <c r="C1671" s="7">
        <v>6272</v>
      </c>
      <c r="D1671" s="7">
        <v>94090</v>
      </c>
      <c r="E1671" s="9">
        <f>SUM($D$6:D1671)/$D$1860</f>
        <v>0.99929257540119976</v>
      </c>
      <c r="F1671" s="8" t="s">
        <v>2324</v>
      </c>
    </row>
    <row r="1672" spans="1:6" ht="15.75" x14ac:dyDescent="0.25">
      <c r="A1672" s="6" t="s">
        <v>1121</v>
      </c>
      <c r="B1672" s="6" t="s">
        <v>5</v>
      </c>
      <c r="C1672" s="7">
        <v>9405</v>
      </c>
      <c r="D1672" s="7">
        <v>94050</v>
      </c>
      <c r="E1672" s="9">
        <f>SUM($D$6:D1672)/$D$1860</f>
        <v>0.99930031763438998</v>
      </c>
      <c r="F1672" s="8" t="s">
        <v>2324</v>
      </c>
    </row>
    <row r="1673" spans="1:6" ht="15.75" x14ac:dyDescent="0.25">
      <c r="A1673" s="6" t="s">
        <v>1642</v>
      </c>
      <c r="B1673" s="6" t="s">
        <v>82</v>
      </c>
      <c r="C1673" s="7">
        <v>10500</v>
      </c>
      <c r="D1673" s="7">
        <v>92000</v>
      </c>
      <c r="E1673" s="9">
        <f>SUM($D$6:D1673)/$D$1860</f>
        <v>0.99930789111076967</v>
      </c>
      <c r="F1673" s="8" t="s">
        <v>2324</v>
      </c>
    </row>
    <row r="1674" spans="1:6" ht="15.75" x14ac:dyDescent="0.25">
      <c r="A1674" s="6" t="s">
        <v>2154</v>
      </c>
      <c r="B1674" s="6" t="s">
        <v>20</v>
      </c>
      <c r="C1674" s="7">
        <v>46000</v>
      </c>
      <c r="D1674" s="7">
        <v>92000</v>
      </c>
      <c r="E1674" s="9">
        <f>SUM($D$6:D1674)/$D$1860</f>
        <v>0.99931546458714937</v>
      </c>
      <c r="F1674" s="8" t="s">
        <v>2324</v>
      </c>
    </row>
    <row r="1675" spans="1:6" ht="15.75" x14ac:dyDescent="0.25">
      <c r="A1675" s="6" t="s">
        <v>2073</v>
      </c>
      <c r="B1675" s="6" t="s">
        <v>25</v>
      </c>
      <c r="C1675" s="7">
        <v>4545</v>
      </c>
      <c r="D1675" s="7">
        <v>90909</v>
      </c>
      <c r="E1675" s="9">
        <f>SUM($D$6:D1675)/$D$1860</f>
        <v>0.99932294825197765</v>
      </c>
      <c r="F1675" s="8" t="s">
        <v>2324</v>
      </c>
    </row>
    <row r="1676" spans="1:6" ht="15.75" x14ac:dyDescent="0.25">
      <c r="A1676" s="6" t="s">
        <v>2112</v>
      </c>
      <c r="B1676" s="6" t="s">
        <v>25</v>
      </c>
      <c r="C1676" s="7">
        <v>4545</v>
      </c>
      <c r="D1676" s="7">
        <v>90909</v>
      </c>
      <c r="E1676" s="9">
        <f>SUM($D$6:D1676)/$D$1860</f>
        <v>0.99933043191680593</v>
      </c>
      <c r="F1676" s="8" t="s">
        <v>2324</v>
      </c>
    </row>
    <row r="1677" spans="1:6" ht="15.75" x14ac:dyDescent="0.25">
      <c r="A1677" s="6" t="s">
        <v>2215</v>
      </c>
      <c r="B1677" s="6" t="s">
        <v>25</v>
      </c>
      <c r="C1677" s="7">
        <v>4545</v>
      </c>
      <c r="D1677" s="7">
        <v>90909</v>
      </c>
      <c r="E1677" s="9">
        <f>SUM($D$6:D1677)/$D$1860</f>
        <v>0.99933791558163421</v>
      </c>
      <c r="F1677" s="8" t="s">
        <v>2324</v>
      </c>
    </row>
    <row r="1678" spans="1:6" ht="15.75" x14ac:dyDescent="0.25">
      <c r="A1678" s="6" t="s">
        <v>1066</v>
      </c>
      <c r="B1678" s="6" t="s">
        <v>12</v>
      </c>
      <c r="C1678" s="7">
        <v>90000</v>
      </c>
      <c r="D1678" s="7">
        <v>90000</v>
      </c>
      <c r="E1678" s="9">
        <f>SUM($D$6:D1678)/$D$1860</f>
        <v>0.99934532441722301</v>
      </c>
      <c r="F1678" s="8" t="s">
        <v>2324</v>
      </c>
    </row>
    <row r="1679" spans="1:6" ht="15.75" x14ac:dyDescent="0.25">
      <c r="A1679" s="6" t="s">
        <v>2080</v>
      </c>
      <c r="B1679" s="6" t="s">
        <v>12</v>
      </c>
      <c r="C1679" s="7">
        <v>90000</v>
      </c>
      <c r="D1679" s="7">
        <v>90000</v>
      </c>
      <c r="E1679" s="9">
        <f>SUM($D$6:D1679)/$D$1860</f>
        <v>0.99935273325281182</v>
      </c>
      <c r="F1679" s="8" t="s">
        <v>2324</v>
      </c>
    </row>
    <row r="1680" spans="1:6" ht="15.75" x14ac:dyDescent="0.25">
      <c r="A1680" s="6" t="s">
        <v>2254</v>
      </c>
      <c r="B1680" s="6" t="s">
        <v>12</v>
      </c>
      <c r="C1680" s="7">
        <v>90000</v>
      </c>
      <c r="D1680" s="7">
        <v>90000</v>
      </c>
      <c r="E1680" s="9">
        <f>SUM($D$6:D1680)/$D$1860</f>
        <v>0.99936014208840074</v>
      </c>
      <c r="F1680" s="8" t="s">
        <v>2324</v>
      </c>
    </row>
    <row r="1681" spans="1:6" ht="15.75" x14ac:dyDescent="0.25">
      <c r="A1681" s="6" t="s">
        <v>2255</v>
      </c>
      <c r="B1681" s="6" t="s">
        <v>12</v>
      </c>
      <c r="C1681" s="7">
        <v>90000</v>
      </c>
      <c r="D1681" s="7">
        <v>90000</v>
      </c>
      <c r="E1681" s="9">
        <f>SUM($D$6:D1681)/$D$1860</f>
        <v>0.99936755092398954</v>
      </c>
      <c r="F1681" s="8" t="s">
        <v>2324</v>
      </c>
    </row>
    <row r="1682" spans="1:6" ht="15.75" x14ac:dyDescent="0.25">
      <c r="A1682" s="6" t="s">
        <v>2278</v>
      </c>
      <c r="B1682" s="6" t="s">
        <v>12</v>
      </c>
      <c r="C1682" s="7">
        <v>90000</v>
      </c>
      <c r="D1682" s="7">
        <v>90000</v>
      </c>
      <c r="E1682" s="9">
        <f>SUM($D$6:D1682)/$D$1860</f>
        <v>0.99937495975957835</v>
      </c>
      <c r="F1682" s="8" t="s">
        <v>2324</v>
      </c>
    </row>
    <row r="1683" spans="1:6" ht="15.75" x14ac:dyDescent="0.25">
      <c r="A1683" s="6" t="s">
        <v>782</v>
      </c>
      <c r="B1683" s="6" t="s">
        <v>550</v>
      </c>
      <c r="C1683" s="7">
        <v>2240</v>
      </c>
      <c r="D1683" s="7">
        <v>89600</v>
      </c>
      <c r="E1683" s="9">
        <f>SUM($D$6:D1683)/$D$1860</f>
        <v>0.99938233566700896</v>
      </c>
      <c r="F1683" s="8" t="s">
        <v>2324</v>
      </c>
    </row>
    <row r="1684" spans="1:6" ht="15.75" x14ac:dyDescent="0.25">
      <c r="A1684" s="6" t="s">
        <v>979</v>
      </c>
      <c r="B1684" s="6" t="s">
        <v>9</v>
      </c>
      <c r="C1684" s="7">
        <v>14300</v>
      </c>
      <c r="D1684" s="7">
        <v>85800</v>
      </c>
      <c r="E1684" s="9">
        <f>SUM($D$6:D1684)/$D$1860</f>
        <v>0.999389398756937</v>
      </c>
      <c r="F1684" s="8" t="s">
        <v>2324</v>
      </c>
    </row>
    <row r="1685" spans="1:6" ht="15.75" x14ac:dyDescent="0.25">
      <c r="A1685" s="6" t="s">
        <v>1043</v>
      </c>
      <c r="B1685" s="6" t="s">
        <v>5</v>
      </c>
      <c r="C1685" s="7">
        <v>8255</v>
      </c>
      <c r="D1685" s="7">
        <v>82550</v>
      </c>
      <c r="E1685" s="9">
        <f>SUM($D$6:D1685)/$D$1860</f>
        <v>0.99939619430557991</v>
      </c>
      <c r="F1685" s="8" t="s">
        <v>2324</v>
      </c>
    </row>
    <row r="1686" spans="1:6" ht="15.75" x14ac:dyDescent="0.25">
      <c r="A1686" s="6" t="s">
        <v>1876</v>
      </c>
      <c r="B1686" s="6" t="s">
        <v>20</v>
      </c>
      <c r="C1686" s="7">
        <v>41250</v>
      </c>
      <c r="D1686" s="7">
        <v>82500</v>
      </c>
      <c r="E1686" s="9">
        <f>SUM($D$6:D1686)/$D$1860</f>
        <v>0.99940298573820296</v>
      </c>
      <c r="F1686" s="8" t="s">
        <v>2324</v>
      </c>
    </row>
    <row r="1687" spans="1:6" ht="15.75" x14ac:dyDescent="0.25">
      <c r="A1687" s="6" t="s">
        <v>617</v>
      </c>
      <c r="B1687" s="6" t="s">
        <v>114</v>
      </c>
      <c r="C1687" s="7">
        <v>4660</v>
      </c>
      <c r="D1687" s="7">
        <v>81960</v>
      </c>
      <c r="E1687" s="9">
        <f>SUM($D$6:D1687)/$D$1860</f>
        <v>0.99940973271781253</v>
      </c>
      <c r="F1687" s="8" t="s">
        <v>2324</v>
      </c>
    </row>
    <row r="1688" spans="1:6" ht="15.75" x14ac:dyDescent="0.25">
      <c r="A1688" s="6" t="s">
        <v>60</v>
      </c>
      <c r="B1688" s="6" t="s">
        <v>12</v>
      </c>
      <c r="C1688" s="7">
        <v>81818</v>
      </c>
      <c r="D1688" s="7">
        <v>81818</v>
      </c>
      <c r="E1688" s="9">
        <f>SUM($D$6:D1688)/$D$1860</f>
        <v>0.99941646800792594</v>
      </c>
      <c r="F1688" s="8" t="s">
        <v>2324</v>
      </c>
    </row>
    <row r="1689" spans="1:6" ht="15.75" x14ac:dyDescent="0.25">
      <c r="A1689" s="6" t="s">
        <v>2176</v>
      </c>
      <c r="B1689" s="6" t="s">
        <v>12</v>
      </c>
      <c r="C1689" s="7">
        <v>81818</v>
      </c>
      <c r="D1689" s="7">
        <v>81818</v>
      </c>
      <c r="E1689" s="9">
        <f>SUM($D$6:D1689)/$D$1860</f>
        <v>0.99942320329803935</v>
      </c>
      <c r="F1689" s="8" t="s">
        <v>2324</v>
      </c>
    </row>
    <row r="1690" spans="1:6" ht="15.75" x14ac:dyDescent="0.25">
      <c r="A1690" s="6" t="s">
        <v>1599</v>
      </c>
      <c r="B1690" s="6" t="s">
        <v>14</v>
      </c>
      <c r="C1690" s="7">
        <v>12705</v>
      </c>
      <c r="D1690" s="7">
        <v>81410</v>
      </c>
      <c r="E1690" s="9">
        <f>SUM($D$6:D1690)/$D$1860</f>
        <v>0.99942990500143136</v>
      </c>
      <c r="F1690" s="8" t="s">
        <v>2324</v>
      </c>
    </row>
    <row r="1691" spans="1:6" ht="15.75" x14ac:dyDescent="0.25">
      <c r="A1691" s="6" t="s">
        <v>1849</v>
      </c>
      <c r="B1691" s="6" t="s">
        <v>1</v>
      </c>
      <c r="C1691" s="7">
        <v>16140</v>
      </c>
      <c r="D1691" s="7">
        <v>80700</v>
      </c>
      <c r="E1691" s="9">
        <f>SUM($D$6:D1691)/$D$1860</f>
        <v>0.99943654825734274</v>
      </c>
      <c r="F1691" s="8" t="s">
        <v>2324</v>
      </c>
    </row>
    <row r="1692" spans="1:6" ht="15.75" x14ac:dyDescent="0.25">
      <c r="A1692" s="6" t="s">
        <v>1161</v>
      </c>
      <c r="B1692" s="6" t="s">
        <v>3</v>
      </c>
      <c r="C1692" s="7">
        <v>25000</v>
      </c>
      <c r="D1692" s="7">
        <v>80300</v>
      </c>
      <c r="E1692" s="9">
        <f>SUM($D$6:D1692)/$D$1860</f>
        <v>0.99944315858509591</v>
      </c>
      <c r="F1692" s="8" t="s">
        <v>2324</v>
      </c>
    </row>
    <row r="1693" spans="1:6" ht="15.75" x14ac:dyDescent="0.25">
      <c r="A1693" s="6" t="s">
        <v>1896</v>
      </c>
      <c r="B1693" s="6" t="s">
        <v>12</v>
      </c>
      <c r="C1693" s="7">
        <v>80000</v>
      </c>
      <c r="D1693" s="7">
        <v>80000</v>
      </c>
      <c r="E1693" s="9">
        <f>SUM($D$6:D1693)/$D$1860</f>
        <v>0.99944974421673038</v>
      </c>
      <c r="F1693" s="8" t="s">
        <v>2324</v>
      </c>
    </row>
    <row r="1694" spans="1:6" ht="15.75" x14ac:dyDescent="0.25">
      <c r="A1694" s="6" t="s">
        <v>1906</v>
      </c>
      <c r="B1694" s="6" t="s">
        <v>12</v>
      </c>
      <c r="C1694" s="7">
        <v>80000</v>
      </c>
      <c r="D1694" s="7">
        <v>80000</v>
      </c>
      <c r="E1694" s="9">
        <f>SUM($D$6:D1694)/$D$1860</f>
        <v>0.99945632984836486</v>
      </c>
      <c r="F1694" s="8" t="s">
        <v>2324</v>
      </c>
    </row>
    <row r="1695" spans="1:6" ht="15.75" x14ac:dyDescent="0.25">
      <c r="A1695" s="6" t="s">
        <v>2086</v>
      </c>
      <c r="B1695" s="6" t="s">
        <v>1429</v>
      </c>
      <c r="C1695" s="7">
        <v>400</v>
      </c>
      <c r="D1695" s="7">
        <v>80000</v>
      </c>
      <c r="E1695" s="9">
        <f>SUM($D$6:D1695)/$D$1860</f>
        <v>0.99946291547999944</v>
      </c>
      <c r="F1695" s="8" t="s">
        <v>2324</v>
      </c>
    </row>
    <row r="1696" spans="1:6" ht="15.75" x14ac:dyDescent="0.25">
      <c r="A1696" s="6" t="s">
        <v>2200</v>
      </c>
      <c r="B1696" s="6" t="s">
        <v>12</v>
      </c>
      <c r="C1696" s="7">
        <v>80000</v>
      </c>
      <c r="D1696" s="7">
        <v>80000</v>
      </c>
      <c r="E1696" s="9">
        <f>SUM($D$6:D1696)/$D$1860</f>
        <v>0.99946950111163391</v>
      </c>
      <c r="F1696" s="8" t="s">
        <v>2324</v>
      </c>
    </row>
    <row r="1697" spans="1:6" ht="15.75" x14ac:dyDescent="0.25">
      <c r="A1697" s="6" t="s">
        <v>2201</v>
      </c>
      <c r="B1697" s="6" t="s">
        <v>12</v>
      </c>
      <c r="C1697" s="7">
        <v>80000</v>
      </c>
      <c r="D1697" s="7">
        <v>80000</v>
      </c>
      <c r="E1697" s="9">
        <f>SUM($D$6:D1697)/$D$1860</f>
        <v>0.99947608674326838</v>
      </c>
      <c r="F1697" s="8" t="s">
        <v>2324</v>
      </c>
    </row>
    <row r="1698" spans="1:6" ht="15.75" x14ac:dyDescent="0.25">
      <c r="A1698" s="6" t="s">
        <v>1600</v>
      </c>
      <c r="B1698" s="6" t="s">
        <v>14</v>
      </c>
      <c r="C1698" s="7">
        <v>19662</v>
      </c>
      <c r="D1698" s="7">
        <v>78650</v>
      </c>
      <c r="E1698" s="9">
        <f>SUM($D$6:D1698)/$D$1860</f>
        <v>0.99948256124236912</v>
      </c>
      <c r="F1698" s="8" t="s">
        <v>2324</v>
      </c>
    </row>
    <row r="1699" spans="1:6" ht="15.75" x14ac:dyDescent="0.25">
      <c r="A1699" s="6" t="s">
        <v>1504</v>
      </c>
      <c r="B1699" s="6" t="s">
        <v>3</v>
      </c>
      <c r="C1699" s="7">
        <v>25682</v>
      </c>
      <c r="D1699" s="7">
        <v>77046</v>
      </c>
      <c r="E1699" s="9">
        <f>SUM($D$6:D1699)/$D$1860</f>
        <v>0.99948890369955556</v>
      </c>
      <c r="F1699" s="8" t="s">
        <v>2324</v>
      </c>
    </row>
    <row r="1700" spans="1:6" ht="15.75" x14ac:dyDescent="0.25">
      <c r="A1700" s="6" t="s">
        <v>795</v>
      </c>
      <c r="B1700" s="6" t="s">
        <v>796</v>
      </c>
      <c r="C1700" s="7">
        <v>163714</v>
      </c>
      <c r="D1700" s="7">
        <v>76945</v>
      </c>
      <c r="E1700" s="9">
        <f>SUM($D$6:D1700)/$D$1860</f>
        <v>0.99949523784238203</v>
      </c>
      <c r="F1700" s="8" t="s">
        <v>2324</v>
      </c>
    </row>
    <row r="1701" spans="1:6" ht="15.75" x14ac:dyDescent="0.25">
      <c r="A1701" s="6" t="s">
        <v>22</v>
      </c>
      <c r="B1701" s="6" t="s">
        <v>3</v>
      </c>
      <c r="C1701" s="7">
        <v>25000</v>
      </c>
      <c r="D1701" s="7">
        <v>75000</v>
      </c>
      <c r="E1701" s="9">
        <f>SUM($D$6:D1701)/$D$1860</f>
        <v>0.99950141187203934</v>
      </c>
      <c r="F1701" s="8" t="s">
        <v>2324</v>
      </c>
    </row>
    <row r="1702" spans="1:6" ht="15.75" x14ac:dyDescent="0.25">
      <c r="A1702" s="6" t="s">
        <v>35</v>
      </c>
      <c r="B1702" s="6" t="s">
        <v>1</v>
      </c>
      <c r="C1702" s="7">
        <v>15000</v>
      </c>
      <c r="D1702" s="7">
        <v>75000</v>
      </c>
      <c r="E1702" s="9">
        <f>SUM($D$6:D1702)/$D$1860</f>
        <v>0.99950758590169675</v>
      </c>
      <c r="F1702" s="8" t="s">
        <v>2324</v>
      </c>
    </row>
    <row r="1703" spans="1:6" ht="15.75" x14ac:dyDescent="0.25">
      <c r="A1703" s="6" t="s">
        <v>1879</v>
      </c>
      <c r="B1703" s="6" t="s">
        <v>90</v>
      </c>
      <c r="C1703" s="7">
        <v>5000</v>
      </c>
      <c r="D1703" s="7">
        <v>75000</v>
      </c>
      <c r="E1703" s="9">
        <f>SUM($D$6:D1703)/$D$1860</f>
        <v>0.99951375993135405</v>
      </c>
      <c r="F1703" s="8" t="s">
        <v>2324</v>
      </c>
    </row>
    <row r="1704" spans="1:6" ht="15.75" x14ac:dyDescent="0.25">
      <c r="A1704" s="6" t="s">
        <v>1888</v>
      </c>
      <c r="B1704" s="6" t="s">
        <v>12</v>
      </c>
      <c r="C1704" s="7">
        <v>75000</v>
      </c>
      <c r="D1704" s="7">
        <v>75000</v>
      </c>
      <c r="E1704" s="9">
        <f>SUM($D$6:D1704)/$D$1860</f>
        <v>0.99951993396101135</v>
      </c>
      <c r="F1704" s="8" t="s">
        <v>2324</v>
      </c>
    </row>
    <row r="1705" spans="1:6" ht="15.75" x14ac:dyDescent="0.25">
      <c r="A1705" s="6" t="s">
        <v>305</v>
      </c>
      <c r="B1705" s="6" t="s">
        <v>306</v>
      </c>
      <c r="C1705" s="7">
        <v>219000</v>
      </c>
      <c r="D1705" s="7">
        <v>74460</v>
      </c>
      <c r="E1705" s="9">
        <f>SUM($D$6:D1705)/$D$1860</f>
        <v>0.99952606353765527</v>
      </c>
      <c r="F1705" s="8" t="s">
        <v>2324</v>
      </c>
    </row>
    <row r="1706" spans="1:6" ht="15.75" x14ac:dyDescent="0.25">
      <c r="A1706" s="6" t="s">
        <v>1293</v>
      </c>
      <c r="B1706" s="6" t="s">
        <v>20</v>
      </c>
      <c r="C1706" s="7">
        <v>36900</v>
      </c>
      <c r="D1706" s="7">
        <v>73800</v>
      </c>
      <c r="E1706" s="9">
        <f>SUM($D$6:D1706)/$D$1860</f>
        <v>0.99953213878283809</v>
      </c>
      <c r="F1706" s="8" t="s">
        <v>2324</v>
      </c>
    </row>
    <row r="1707" spans="1:6" ht="15.75" x14ac:dyDescent="0.25">
      <c r="A1707" s="6" t="s">
        <v>1823</v>
      </c>
      <c r="B1707" s="6" t="s">
        <v>20</v>
      </c>
      <c r="C1707" s="7">
        <v>36695</v>
      </c>
      <c r="D1707" s="7">
        <v>73390</v>
      </c>
      <c r="E1707" s="9">
        <f>SUM($D$6:D1707)/$D$1860</f>
        <v>0.99953818027665875</v>
      </c>
      <c r="F1707" s="8" t="s">
        <v>2324</v>
      </c>
    </row>
    <row r="1708" spans="1:6" ht="15.75" x14ac:dyDescent="0.25">
      <c r="A1708" s="6" t="s">
        <v>1677</v>
      </c>
      <c r="B1708" s="6" t="s">
        <v>437</v>
      </c>
      <c r="C1708" s="7">
        <v>1500</v>
      </c>
      <c r="D1708" s="7">
        <v>72000</v>
      </c>
      <c r="E1708" s="9">
        <f>SUM($D$6:D1708)/$D$1860</f>
        <v>0.99954410734512988</v>
      </c>
      <c r="F1708" s="8" t="s">
        <v>2324</v>
      </c>
    </row>
    <row r="1709" spans="1:6" ht="15.75" x14ac:dyDescent="0.25">
      <c r="A1709" s="6" t="s">
        <v>425</v>
      </c>
      <c r="B1709" s="6" t="s">
        <v>20</v>
      </c>
      <c r="C1709" s="7">
        <v>35289</v>
      </c>
      <c r="D1709" s="7">
        <v>70578</v>
      </c>
      <c r="E1709" s="9">
        <f>SUM($D$6:D1709)/$D$1860</f>
        <v>0.99954991735399856</v>
      </c>
      <c r="F1709" s="8" t="s">
        <v>2324</v>
      </c>
    </row>
    <row r="1710" spans="1:6" ht="15.75" x14ac:dyDescent="0.25">
      <c r="A1710" s="6" t="s">
        <v>2290</v>
      </c>
      <c r="B1710" s="6" t="s">
        <v>25</v>
      </c>
      <c r="C1710" s="7">
        <v>3500</v>
      </c>
      <c r="D1710" s="7">
        <v>70000</v>
      </c>
      <c r="E1710" s="9">
        <f>SUM($D$6:D1710)/$D$1860</f>
        <v>0.99955567978167881</v>
      </c>
      <c r="F1710" s="8" t="s">
        <v>2324</v>
      </c>
    </row>
    <row r="1711" spans="1:6" ht="15.75" x14ac:dyDescent="0.25">
      <c r="A1711" s="6" t="s">
        <v>301</v>
      </c>
      <c r="B1711" s="6" t="s">
        <v>116</v>
      </c>
      <c r="C1711" s="7">
        <v>349500</v>
      </c>
      <c r="D1711" s="7">
        <v>69900</v>
      </c>
      <c r="E1711" s="9">
        <f>SUM($D$6:D1711)/$D$1860</f>
        <v>0.99956143397731945</v>
      </c>
      <c r="F1711" s="8" t="s">
        <v>2324</v>
      </c>
    </row>
    <row r="1712" spans="1:6" ht="15.75" x14ac:dyDescent="0.25">
      <c r="A1712" s="6" t="s">
        <v>1310</v>
      </c>
      <c r="B1712" s="6" t="s">
        <v>12</v>
      </c>
      <c r="C1712" s="7">
        <v>69600</v>
      </c>
      <c r="D1712" s="7">
        <v>69600</v>
      </c>
      <c r="E1712" s="9">
        <f>SUM($D$6:D1712)/$D$1860</f>
        <v>0.99956716347684149</v>
      </c>
      <c r="F1712" s="8" t="s">
        <v>2324</v>
      </c>
    </row>
    <row r="1713" spans="1:6" ht="15.75" x14ac:dyDescent="0.25">
      <c r="A1713" s="6" t="s">
        <v>2067</v>
      </c>
      <c r="B1713" s="6" t="s">
        <v>166</v>
      </c>
      <c r="C1713" s="7">
        <v>1363</v>
      </c>
      <c r="D1713" s="7">
        <v>68182</v>
      </c>
      <c r="E1713" s="9">
        <f>SUM($D$6:D1713)/$D$1860</f>
        <v>0.99957277624604279</v>
      </c>
      <c r="F1713" s="8" t="s">
        <v>2324</v>
      </c>
    </row>
    <row r="1714" spans="1:6" ht="15.75" x14ac:dyDescent="0.25">
      <c r="A1714" s="6" t="s">
        <v>2115</v>
      </c>
      <c r="B1714" s="6" t="s">
        <v>3</v>
      </c>
      <c r="C1714" s="7">
        <v>22727</v>
      </c>
      <c r="D1714" s="7">
        <v>68181</v>
      </c>
      <c r="E1714" s="9">
        <f>SUM($D$6:D1714)/$D$1860</f>
        <v>0.99957838893292372</v>
      </c>
      <c r="F1714" s="8" t="s">
        <v>2324</v>
      </c>
    </row>
    <row r="1715" spans="1:6" ht="15.75" x14ac:dyDescent="0.25">
      <c r="A1715" s="6" t="s">
        <v>182</v>
      </c>
      <c r="B1715" s="6" t="s">
        <v>12</v>
      </c>
      <c r="C1715" s="7">
        <v>67500</v>
      </c>
      <c r="D1715" s="7">
        <v>67500</v>
      </c>
      <c r="E1715" s="9">
        <f>SUM($D$6:D1715)/$D$1860</f>
        <v>0.99958394555961527</v>
      </c>
      <c r="F1715" s="8" t="s">
        <v>2324</v>
      </c>
    </row>
    <row r="1716" spans="1:6" ht="15.75" x14ac:dyDescent="0.25">
      <c r="A1716" s="6" t="s">
        <v>1649</v>
      </c>
      <c r="B1716" s="6" t="s">
        <v>1</v>
      </c>
      <c r="C1716" s="7">
        <v>13000</v>
      </c>
      <c r="D1716" s="7">
        <v>65000</v>
      </c>
      <c r="E1716" s="9">
        <f>SUM($D$6:D1716)/$D$1860</f>
        <v>0.99958929638531835</v>
      </c>
      <c r="F1716" s="8" t="s">
        <v>2324</v>
      </c>
    </row>
    <row r="1717" spans="1:6" ht="15.75" x14ac:dyDescent="0.25">
      <c r="A1717" s="6" t="s">
        <v>1891</v>
      </c>
      <c r="B1717" s="6" t="s">
        <v>12</v>
      </c>
      <c r="C1717" s="7">
        <v>65000</v>
      </c>
      <c r="D1717" s="7">
        <v>65000</v>
      </c>
      <c r="E1717" s="9">
        <f>SUM($D$6:D1717)/$D$1860</f>
        <v>0.99959464721102143</v>
      </c>
      <c r="F1717" s="8" t="s">
        <v>2324</v>
      </c>
    </row>
    <row r="1718" spans="1:6" ht="15.75" x14ac:dyDescent="0.25">
      <c r="A1718" s="6" t="s">
        <v>1666</v>
      </c>
      <c r="B1718" s="6" t="s">
        <v>12</v>
      </c>
      <c r="C1718" s="7">
        <v>63400</v>
      </c>
      <c r="D1718" s="7">
        <v>63400</v>
      </c>
      <c r="E1718" s="9">
        <f>SUM($D$6:D1718)/$D$1860</f>
        <v>0.9995998663240917</v>
      </c>
      <c r="F1718" s="8" t="s">
        <v>2324</v>
      </c>
    </row>
    <row r="1719" spans="1:6" ht="15.75" x14ac:dyDescent="0.25">
      <c r="A1719" s="6" t="s">
        <v>1760</v>
      </c>
      <c r="B1719" s="6" t="s">
        <v>881</v>
      </c>
      <c r="C1719" s="7">
        <v>545</v>
      </c>
      <c r="D1719" s="7">
        <v>63272</v>
      </c>
      <c r="E1719" s="9">
        <f>SUM($D$6:D1719)/$D$1860</f>
        <v>0.99960507490015149</v>
      </c>
      <c r="F1719" s="8" t="s">
        <v>2324</v>
      </c>
    </row>
    <row r="1720" spans="1:6" ht="15.75" x14ac:dyDescent="0.25">
      <c r="A1720" s="6" t="s">
        <v>865</v>
      </c>
      <c r="B1720" s="6" t="s">
        <v>90</v>
      </c>
      <c r="C1720" s="7">
        <v>4141</v>
      </c>
      <c r="D1720" s="7">
        <v>62125</v>
      </c>
      <c r="E1720" s="9">
        <f>SUM($D$6:D1720)/$D$1860</f>
        <v>0.99961018905471766</v>
      </c>
      <c r="F1720" s="8" t="s">
        <v>2324</v>
      </c>
    </row>
    <row r="1721" spans="1:6" ht="15.75" x14ac:dyDescent="0.25">
      <c r="A1721" s="6" t="s">
        <v>1659</v>
      </c>
      <c r="B1721" s="6" t="s">
        <v>20</v>
      </c>
      <c r="C1721" s="7">
        <v>30625</v>
      </c>
      <c r="D1721" s="7">
        <v>61250</v>
      </c>
      <c r="E1721" s="9">
        <f>SUM($D$6:D1721)/$D$1860</f>
        <v>0.9996152311789378</v>
      </c>
      <c r="F1721" s="8" t="s">
        <v>2324</v>
      </c>
    </row>
    <row r="1722" spans="1:6" ht="15.75" x14ac:dyDescent="0.25">
      <c r="A1722" s="6" t="s">
        <v>214</v>
      </c>
      <c r="B1722" s="6" t="s">
        <v>215</v>
      </c>
      <c r="C1722" s="7">
        <v>5476</v>
      </c>
      <c r="D1722" s="7">
        <v>60727</v>
      </c>
      <c r="E1722" s="9">
        <f>SUM($D$6:D1722)/$D$1860</f>
        <v>0.99962023024959124</v>
      </c>
      <c r="F1722" s="8" t="s">
        <v>2324</v>
      </c>
    </row>
    <row r="1723" spans="1:6" ht="15.75" x14ac:dyDescent="0.25">
      <c r="A1723" s="6" t="s">
        <v>390</v>
      </c>
      <c r="B1723" s="6" t="s">
        <v>20</v>
      </c>
      <c r="C1723" s="7">
        <v>30000</v>
      </c>
      <c r="D1723" s="7">
        <v>60000</v>
      </c>
      <c r="E1723" s="9">
        <f>SUM($D$6:D1723)/$D$1860</f>
        <v>0.99962516947331703</v>
      </c>
      <c r="F1723" s="8" t="s">
        <v>2324</v>
      </c>
    </row>
    <row r="1724" spans="1:6" ht="15.75" x14ac:dyDescent="0.25">
      <c r="A1724" s="6" t="s">
        <v>1059</v>
      </c>
      <c r="B1724" s="6" t="s">
        <v>1</v>
      </c>
      <c r="C1724" s="7">
        <v>12000</v>
      </c>
      <c r="D1724" s="7">
        <v>60000</v>
      </c>
      <c r="E1724" s="9">
        <f>SUM($D$6:D1724)/$D$1860</f>
        <v>0.99963010869704294</v>
      </c>
      <c r="F1724" s="8" t="s">
        <v>2324</v>
      </c>
    </row>
    <row r="1725" spans="1:6" ht="15.75" x14ac:dyDescent="0.25">
      <c r="A1725" s="6" t="s">
        <v>1915</v>
      </c>
      <c r="B1725" s="6" t="s">
        <v>20</v>
      </c>
      <c r="C1725" s="7">
        <v>30000</v>
      </c>
      <c r="D1725" s="7">
        <v>60000</v>
      </c>
      <c r="E1725" s="9">
        <f>SUM($D$6:D1725)/$D$1860</f>
        <v>0.99963504792076885</v>
      </c>
      <c r="F1725" s="8" t="s">
        <v>2324</v>
      </c>
    </row>
    <row r="1726" spans="1:6" ht="15.75" x14ac:dyDescent="0.25">
      <c r="A1726" s="6" t="s">
        <v>2301</v>
      </c>
      <c r="B1726" s="6" t="s">
        <v>20</v>
      </c>
      <c r="C1726" s="7">
        <v>30000</v>
      </c>
      <c r="D1726" s="7">
        <v>60000</v>
      </c>
      <c r="E1726" s="9">
        <f>SUM($D$6:D1726)/$D$1860</f>
        <v>0.99963998714449476</v>
      </c>
      <c r="F1726" s="8" t="s">
        <v>2324</v>
      </c>
    </row>
    <row r="1727" spans="1:6" ht="15.75" x14ac:dyDescent="0.25">
      <c r="A1727" s="6" t="s">
        <v>1101</v>
      </c>
      <c r="B1727" s="6" t="s">
        <v>9</v>
      </c>
      <c r="C1727" s="7">
        <v>9939</v>
      </c>
      <c r="D1727" s="7">
        <v>59634</v>
      </c>
      <c r="E1727" s="9">
        <f>SUM($D$6:D1727)/$D$1860</f>
        <v>0.99964489623895592</v>
      </c>
      <c r="F1727" s="8" t="s">
        <v>2324</v>
      </c>
    </row>
    <row r="1728" spans="1:6" ht="15.75" x14ac:dyDescent="0.25">
      <c r="A1728" s="6" t="s">
        <v>1292</v>
      </c>
      <c r="B1728" s="6" t="s">
        <v>12</v>
      </c>
      <c r="C1728" s="7">
        <v>58091</v>
      </c>
      <c r="D1728" s="7">
        <v>58091</v>
      </c>
      <c r="E1728" s="9">
        <f>SUM($D$6:D1728)/$D$1860</f>
        <v>0.99964967831304685</v>
      </c>
      <c r="F1728" s="8" t="s">
        <v>2324</v>
      </c>
    </row>
    <row r="1729" spans="1:6" ht="15.75" x14ac:dyDescent="0.25">
      <c r="A1729" s="6" t="s">
        <v>545</v>
      </c>
      <c r="B1729" s="6" t="s">
        <v>12</v>
      </c>
      <c r="C1729" s="7">
        <v>57500</v>
      </c>
      <c r="D1729" s="7">
        <v>57500</v>
      </c>
      <c r="E1729" s="9">
        <f>SUM($D$6:D1729)/$D$1860</f>
        <v>0.99965441173578418</v>
      </c>
      <c r="F1729" s="8" t="s">
        <v>2324</v>
      </c>
    </row>
    <row r="1730" spans="1:6" ht="15.75" x14ac:dyDescent="0.25">
      <c r="A1730" s="6" t="s">
        <v>1753</v>
      </c>
      <c r="B1730" s="6" t="s">
        <v>12</v>
      </c>
      <c r="C1730" s="7">
        <v>57500</v>
      </c>
      <c r="D1730" s="7">
        <v>57500</v>
      </c>
      <c r="E1730" s="9">
        <f>SUM($D$6:D1730)/$D$1860</f>
        <v>0.9996591451585215</v>
      </c>
      <c r="F1730" s="8" t="s">
        <v>2324</v>
      </c>
    </row>
    <row r="1731" spans="1:6" ht="15.75" x14ac:dyDescent="0.25">
      <c r="A1731" s="6" t="s">
        <v>747</v>
      </c>
      <c r="B1731" s="6" t="s">
        <v>748</v>
      </c>
      <c r="C1731" s="7">
        <v>273616</v>
      </c>
      <c r="D1731" s="7">
        <v>57459</v>
      </c>
      <c r="E1731" s="9">
        <f>SUM($D$6:D1731)/$D$1860</f>
        <v>0.99966387520612254</v>
      </c>
      <c r="F1731" s="8" t="s">
        <v>2324</v>
      </c>
    </row>
    <row r="1732" spans="1:6" ht="15.75" x14ac:dyDescent="0.25">
      <c r="A1732" s="6" t="s">
        <v>461</v>
      </c>
      <c r="B1732" s="6" t="s">
        <v>12</v>
      </c>
      <c r="C1732" s="7">
        <v>57200</v>
      </c>
      <c r="D1732" s="7">
        <v>57200</v>
      </c>
      <c r="E1732" s="9">
        <f>SUM($D$6:D1732)/$D$1860</f>
        <v>0.99966858393274127</v>
      </c>
      <c r="F1732" s="8" t="s">
        <v>2324</v>
      </c>
    </row>
    <row r="1733" spans="1:6" ht="15.75" x14ac:dyDescent="0.25">
      <c r="A1733" s="6" t="s">
        <v>783</v>
      </c>
      <c r="B1733" s="6" t="s">
        <v>9</v>
      </c>
      <c r="C1733" s="7">
        <v>9350</v>
      </c>
      <c r="D1733" s="7">
        <v>56100</v>
      </c>
      <c r="E1733" s="9">
        <f>SUM($D$6:D1733)/$D$1860</f>
        <v>0.99967320210692501</v>
      </c>
      <c r="F1733" s="8" t="s">
        <v>2324</v>
      </c>
    </row>
    <row r="1734" spans="1:6" ht="15.75" x14ac:dyDescent="0.25">
      <c r="A1734" s="6" t="s">
        <v>1916</v>
      </c>
      <c r="B1734" s="6" t="s">
        <v>20</v>
      </c>
      <c r="C1734" s="7">
        <v>28000</v>
      </c>
      <c r="D1734" s="7">
        <v>56000</v>
      </c>
      <c r="E1734" s="9">
        <f>SUM($D$6:D1734)/$D$1860</f>
        <v>0.99967781204906914</v>
      </c>
      <c r="F1734" s="8" t="s">
        <v>2324</v>
      </c>
    </row>
    <row r="1735" spans="1:6" ht="15.75" x14ac:dyDescent="0.25">
      <c r="A1735" s="6" t="s">
        <v>1787</v>
      </c>
      <c r="B1735" s="6" t="s">
        <v>20</v>
      </c>
      <c r="C1735" s="7">
        <v>27800</v>
      </c>
      <c r="D1735" s="7">
        <v>55600</v>
      </c>
      <c r="E1735" s="9">
        <f>SUM($D$6:D1735)/$D$1860</f>
        <v>0.99968238906305507</v>
      </c>
      <c r="F1735" s="8" t="s">
        <v>2324</v>
      </c>
    </row>
    <row r="1736" spans="1:6" ht="15.75" x14ac:dyDescent="0.25">
      <c r="A1736" s="6" t="s">
        <v>571</v>
      </c>
      <c r="B1736" s="6" t="s">
        <v>12</v>
      </c>
      <c r="C1736" s="7">
        <v>55000</v>
      </c>
      <c r="D1736" s="7">
        <v>55000</v>
      </c>
      <c r="E1736" s="9">
        <f>SUM($D$6:D1736)/$D$1860</f>
        <v>0.99968691668480381</v>
      </c>
      <c r="F1736" s="8" t="s">
        <v>2324</v>
      </c>
    </row>
    <row r="1737" spans="1:6" ht="15.75" x14ac:dyDescent="0.25">
      <c r="A1737" s="6" t="s">
        <v>50</v>
      </c>
      <c r="B1737" s="6" t="s">
        <v>20</v>
      </c>
      <c r="C1737" s="7">
        <v>27273</v>
      </c>
      <c r="D1737" s="7">
        <v>54546</v>
      </c>
      <c r="E1737" s="9">
        <f>SUM($D$6:D1737)/$D$1860</f>
        <v>0.999691406933093</v>
      </c>
      <c r="F1737" s="8" t="s">
        <v>2324</v>
      </c>
    </row>
    <row r="1738" spans="1:6" ht="15.75" x14ac:dyDescent="0.25">
      <c r="A1738" s="6" t="s">
        <v>1304</v>
      </c>
      <c r="B1738" s="6" t="s">
        <v>12</v>
      </c>
      <c r="C1738" s="7">
        <v>54500</v>
      </c>
      <c r="D1738" s="7">
        <v>54500</v>
      </c>
      <c r="E1738" s="9">
        <f>SUM($D$6:D1738)/$D$1860</f>
        <v>0.99969589339464404</v>
      </c>
      <c r="F1738" s="8" t="s">
        <v>2324</v>
      </c>
    </row>
    <row r="1739" spans="1:6" ht="15.75" x14ac:dyDescent="0.25">
      <c r="A1739" s="6" t="s">
        <v>1061</v>
      </c>
      <c r="B1739" s="6" t="s">
        <v>12</v>
      </c>
      <c r="C1739" s="7">
        <v>54091</v>
      </c>
      <c r="D1739" s="7">
        <v>54091</v>
      </c>
      <c r="E1739" s="9">
        <f>SUM($D$6:D1739)/$D$1860</f>
        <v>0.99970034618715331</v>
      </c>
      <c r="F1739" s="8" t="s">
        <v>2324</v>
      </c>
    </row>
    <row r="1740" spans="1:6" ht="15.75" x14ac:dyDescent="0.25">
      <c r="A1740" s="6" t="s">
        <v>2105</v>
      </c>
      <c r="B1740" s="6" t="s">
        <v>437</v>
      </c>
      <c r="C1740" s="7">
        <v>750</v>
      </c>
      <c r="D1740" s="7">
        <v>54000</v>
      </c>
      <c r="E1740" s="9">
        <f>SUM($D$6:D1740)/$D$1860</f>
        <v>0.99970479148850666</v>
      </c>
      <c r="F1740" s="8" t="s">
        <v>2324</v>
      </c>
    </row>
    <row r="1741" spans="1:6" ht="15.75" x14ac:dyDescent="0.25">
      <c r="A1741" s="6" t="s">
        <v>1010</v>
      </c>
      <c r="B1741" s="6" t="s">
        <v>1</v>
      </c>
      <c r="C1741" s="7">
        <v>10770</v>
      </c>
      <c r="D1741" s="7">
        <v>53850</v>
      </c>
      <c r="E1741" s="9">
        <f>SUM($D$6:D1741)/$D$1860</f>
        <v>0.99970922444180055</v>
      </c>
      <c r="F1741" s="8" t="s">
        <v>2324</v>
      </c>
    </row>
    <row r="1742" spans="1:6" ht="15.75" x14ac:dyDescent="0.25">
      <c r="A1742" s="6" t="s">
        <v>809</v>
      </c>
      <c r="B1742" s="6" t="s">
        <v>12</v>
      </c>
      <c r="C1742" s="7">
        <v>53550</v>
      </c>
      <c r="D1742" s="7">
        <v>53550</v>
      </c>
      <c r="E1742" s="9">
        <f>SUM($D$6:D1742)/$D$1860</f>
        <v>0.99971363269897595</v>
      </c>
      <c r="F1742" s="8" t="s">
        <v>2324</v>
      </c>
    </row>
    <row r="1743" spans="1:6" ht="15.75" x14ac:dyDescent="0.25">
      <c r="A1743" s="6" t="s">
        <v>505</v>
      </c>
      <c r="B1743" s="6" t="s">
        <v>268</v>
      </c>
      <c r="C1743" s="7">
        <v>105000</v>
      </c>
      <c r="D1743" s="7">
        <v>52500</v>
      </c>
      <c r="E1743" s="9">
        <f>SUM($D$6:D1743)/$D$1860</f>
        <v>0.99971795451973611</v>
      </c>
      <c r="F1743" s="8" t="s">
        <v>2324</v>
      </c>
    </row>
    <row r="1744" spans="1:6" ht="15.75" x14ac:dyDescent="0.25">
      <c r="A1744" s="6" t="s">
        <v>1859</v>
      </c>
      <c r="B1744" s="6" t="s">
        <v>12</v>
      </c>
      <c r="C1744" s="7">
        <v>52350</v>
      </c>
      <c r="D1744" s="7">
        <v>52350</v>
      </c>
      <c r="E1744" s="9">
        <f>SUM($D$6:D1744)/$D$1860</f>
        <v>0.99972226399243691</v>
      </c>
      <c r="F1744" s="8" t="s">
        <v>2324</v>
      </c>
    </row>
    <row r="1745" spans="1:6" ht="15.75" x14ac:dyDescent="0.25">
      <c r="A1745" s="6" t="s">
        <v>1286</v>
      </c>
      <c r="B1745" s="6" t="s">
        <v>12</v>
      </c>
      <c r="C1745" s="7">
        <v>52200</v>
      </c>
      <c r="D1745" s="7">
        <v>52200</v>
      </c>
      <c r="E1745" s="9">
        <f>SUM($D$6:D1745)/$D$1860</f>
        <v>0.99972656111707847</v>
      </c>
      <c r="F1745" s="8" t="s">
        <v>2324</v>
      </c>
    </row>
    <row r="1746" spans="1:6" ht="15.75" x14ac:dyDescent="0.25">
      <c r="A1746" s="6" t="s">
        <v>790</v>
      </c>
      <c r="B1746" s="6" t="s">
        <v>138</v>
      </c>
      <c r="C1746" s="7">
        <v>3725</v>
      </c>
      <c r="D1746" s="7">
        <v>52150</v>
      </c>
      <c r="E1746" s="9">
        <f>SUM($D$6:D1746)/$D$1860</f>
        <v>0.99973085412570017</v>
      </c>
      <c r="F1746" s="8" t="s">
        <v>2324</v>
      </c>
    </row>
    <row r="1747" spans="1:6" ht="15.75" x14ac:dyDescent="0.25">
      <c r="A1747" s="6" t="s">
        <v>242</v>
      </c>
      <c r="B1747" s="6" t="s">
        <v>116</v>
      </c>
      <c r="C1747" s="7">
        <v>255000</v>
      </c>
      <c r="D1747" s="7">
        <v>51000</v>
      </c>
      <c r="E1747" s="9">
        <f>SUM($D$6:D1747)/$D$1860</f>
        <v>0.99973505246586725</v>
      </c>
      <c r="F1747" s="8" t="s">
        <v>2324</v>
      </c>
    </row>
    <row r="1748" spans="1:6" ht="15.75" x14ac:dyDescent="0.25">
      <c r="A1748" s="6" t="s">
        <v>1138</v>
      </c>
      <c r="B1748" s="6" t="s">
        <v>12</v>
      </c>
      <c r="C1748" s="7">
        <v>50850</v>
      </c>
      <c r="D1748" s="7">
        <v>50850</v>
      </c>
      <c r="E1748" s="9">
        <f>SUM($D$6:D1748)/$D$1860</f>
        <v>0.99973923845797485</v>
      </c>
      <c r="F1748" s="8" t="s">
        <v>2324</v>
      </c>
    </row>
    <row r="1749" spans="1:6" ht="15.75" x14ac:dyDescent="0.25">
      <c r="A1749" s="6" t="s">
        <v>153</v>
      </c>
      <c r="B1749" s="6" t="s">
        <v>12</v>
      </c>
      <c r="C1749" s="7">
        <v>50500</v>
      </c>
      <c r="D1749" s="7">
        <v>50500</v>
      </c>
      <c r="E1749" s="9">
        <f>SUM($D$6:D1749)/$D$1860</f>
        <v>0.99974339563794412</v>
      </c>
      <c r="F1749" s="8" t="s">
        <v>2324</v>
      </c>
    </row>
    <row r="1750" spans="1:6" ht="15.75" x14ac:dyDescent="0.25">
      <c r="A1750" s="6" t="s">
        <v>1015</v>
      </c>
      <c r="B1750" s="6" t="s">
        <v>1</v>
      </c>
      <c r="C1750" s="7">
        <v>10000</v>
      </c>
      <c r="D1750" s="7">
        <v>50000</v>
      </c>
      <c r="E1750" s="9">
        <f>SUM($D$6:D1750)/$D$1860</f>
        <v>0.99974751165771569</v>
      </c>
      <c r="F1750" s="8" t="s">
        <v>2324</v>
      </c>
    </row>
    <row r="1751" spans="1:6" ht="15.75" x14ac:dyDescent="0.25">
      <c r="A1751" s="6" t="s">
        <v>1315</v>
      </c>
      <c r="B1751" s="6" t="s">
        <v>1</v>
      </c>
      <c r="C1751" s="7">
        <v>10000</v>
      </c>
      <c r="D1751" s="7">
        <v>50000</v>
      </c>
      <c r="E1751" s="9">
        <f>SUM($D$6:D1751)/$D$1860</f>
        <v>0.99975162767748726</v>
      </c>
      <c r="F1751" s="8" t="s">
        <v>2324</v>
      </c>
    </row>
    <row r="1752" spans="1:6" ht="15.75" x14ac:dyDescent="0.25">
      <c r="A1752" s="6" t="s">
        <v>1892</v>
      </c>
      <c r="B1752" s="6" t="s">
        <v>12</v>
      </c>
      <c r="C1752" s="7">
        <v>50000</v>
      </c>
      <c r="D1752" s="7">
        <v>50000</v>
      </c>
      <c r="E1752" s="9">
        <f>SUM($D$6:D1752)/$D$1860</f>
        <v>0.99975574369725884</v>
      </c>
      <c r="F1752" s="8" t="s">
        <v>2324</v>
      </c>
    </row>
    <row r="1753" spans="1:6" ht="15.75" x14ac:dyDescent="0.25">
      <c r="A1753" s="6" t="s">
        <v>2066</v>
      </c>
      <c r="B1753" s="6" t="s">
        <v>166</v>
      </c>
      <c r="C1753" s="7">
        <v>1000</v>
      </c>
      <c r="D1753" s="7">
        <v>50000</v>
      </c>
      <c r="E1753" s="9">
        <f>SUM($D$6:D1753)/$D$1860</f>
        <v>0.99975985971703041</v>
      </c>
      <c r="F1753" s="8" t="s">
        <v>2324</v>
      </c>
    </row>
    <row r="1754" spans="1:6" ht="15.75" x14ac:dyDescent="0.25">
      <c r="A1754" s="6" t="s">
        <v>73</v>
      </c>
      <c r="B1754" s="6" t="s">
        <v>74</v>
      </c>
      <c r="C1754" s="7">
        <v>113836</v>
      </c>
      <c r="D1754" s="7">
        <v>48949</v>
      </c>
      <c r="E1754" s="9">
        <f>SUM($D$6:D1754)/$D$1860</f>
        <v>0.99976388921806647</v>
      </c>
      <c r="F1754" s="8" t="s">
        <v>2324</v>
      </c>
    </row>
    <row r="1755" spans="1:6" ht="15.75" x14ac:dyDescent="0.25">
      <c r="A1755" s="6" t="s">
        <v>778</v>
      </c>
      <c r="B1755" s="6" t="s">
        <v>3</v>
      </c>
      <c r="C1755" s="7">
        <v>16229</v>
      </c>
      <c r="D1755" s="7">
        <v>48687</v>
      </c>
      <c r="E1755" s="9">
        <f>SUM($D$6:D1755)/$D$1860</f>
        <v>0.99976789715115877</v>
      </c>
      <c r="F1755" s="8" t="s">
        <v>2324</v>
      </c>
    </row>
    <row r="1756" spans="1:6" ht="15.75" x14ac:dyDescent="0.25">
      <c r="A1756" s="6" t="s">
        <v>1755</v>
      </c>
      <c r="B1756" s="6" t="s">
        <v>20</v>
      </c>
      <c r="C1756" s="7">
        <v>24200</v>
      </c>
      <c r="D1756" s="7">
        <v>48400</v>
      </c>
      <c r="E1756" s="9">
        <f>SUM($D$6:D1756)/$D$1860</f>
        <v>0.99977188145829765</v>
      </c>
      <c r="F1756" s="8" t="s">
        <v>2324</v>
      </c>
    </row>
    <row r="1757" spans="1:6" ht="15.75" x14ac:dyDescent="0.25">
      <c r="A1757" s="6" t="s">
        <v>1638</v>
      </c>
      <c r="B1757" s="6" t="s">
        <v>104</v>
      </c>
      <c r="C1757" s="7">
        <v>2600</v>
      </c>
      <c r="D1757" s="7">
        <v>47100</v>
      </c>
      <c r="E1757" s="9">
        <f>SUM($D$6:D1757)/$D$1860</f>
        <v>0.99977575874892255</v>
      </c>
      <c r="F1757" s="8" t="s">
        <v>2324</v>
      </c>
    </row>
    <row r="1758" spans="1:6" ht="15.75" x14ac:dyDescent="0.25">
      <c r="A1758" s="6" t="s">
        <v>348</v>
      </c>
      <c r="B1758" s="6" t="s">
        <v>349</v>
      </c>
      <c r="C1758" s="7">
        <v>925000</v>
      </c>
      <c r="D1758" s="7">
        <v>46250</v>
      </c>
      <c r="E1758" s="9">
        <f>SUM($D$6:D1758)/$D$1860</f>
        <v>0.99977956606721119</v>
      </c>
      <c r="F1758" s="8" t="s">
        <v>2324</v>
      </c>
    </row>
    <row r="1759" spans="1:6" ht="15.75" x14ac:dyDescent="0.25">
      <c r="A1759" s="6" t="s">
        <v>1104</v>
      </c>
      <c r="B1759" s="6" t="s">
        <v>112</v>
      </c>
      <c r="C1759" s="7">
        <v>1540</v>
      </c>
      <c r="D1759" s="7">
        <v>46200</v>
      </c>
      <c r="E1759" s="9">
        <f>SUM($D$6:D1759)/$D$1860</f>
        <v>0.99978336926948008</v>
      </c>
      <c r="F1759" s="8" t="s">
        <v>2324</v>
      </c>
    </row>
    <row r="1760" spans="1:6" ht="15.75" x14ac:dyDescent="0.25">
      <c r="A1760" s="6" t="s">
        <v>2146</v>
      </c>
      <c r="B1760" s="6" t="s">
        <v>12</v>
      </c>
      <c r="C1760" s="7">
        <v>46000</v>
      </c>
      <c r="D1760" s="7">
        <v>46000</v>
      </c>
      <c r="E1760" s="9">
        <f>SUM($D$6:D1760)/$D$1860</f>
        <v>0.99978715600766999</v>
      </c>
      <c r="F1760" s="8" t="s">
        <v>2324</v>
      </c>
    </row>
    <row r="1761" spans="1:6" ht="15.75" x14ac:dyDescent="0.25">
      <c r="A1761" s="6" t="s">
        <v>2147</v>
      </c>
      <c r="B1761" s="6" t="s">
        <v>12</v>
      </c>
      <c r="C1761" s="7">
        <v>46000</v>
      </c>
      <c r="D1761" s="7">
        <v>46000</v>
      </c>
      <c r="E1761" s="9">
        <f>SUM($D$6:D1761)/$D$1860</f>
        <v>0.99979094274585978</v>
      </c>
      <c r="F1761" s="8" t="s">
        <v>2324</v>
      </c>
    </row>
    <row r="1762" spans="1:6" ht="15.75" x14ac:dyDescent="0.25">
      <c r="A1762" s="6" t="s">
        <v>994</v>
      </c>
      <c r="B1762" s="6" t="s">
        <v>995</v>
      </c>
      <c r="C1762" s="7">
        <v>1010</v>
      </c>
      <c r="D1762" s="7">
        <v>45450</v>
      </c>
      <c r="E1762" s="9">
        <f>SUM($D$6:D1762)/$D$1860</f>
        <v>0.99979468420783213</v>
      </c>
      <c r="F1762" s="8" t="s">
        <v>2324</v>
      </c>
    </row>
    <row r="1763" spans="1:6" ht="15.75" x14ac:dyDescent="0.25">
      <c r="A1763" s="6" t="s">
        <v>287</v>
      </c>
      <c r="B1763" s="6" t="s">
        <v>12</v>
      </c>
      <c r="C1763" s="7">
        <v>45000</v>
      </c>
      <c r="D1763" s="7">
        <v>45000</v>
      </c>
      <c r="E1763" s="9">
        <f>SUM($D$6:D1763)/$D$1860</f>
        <v>0.99979838862562653</v>
      </c>
      <c r="F1763" s="8" t="s">
        <v>2324</v>
      </c>
    </row>
    <row r="1764" spans="1:6" ht="15.75" x14ac:dyDescent="0.25">
      <c r="A1764" s="6" t="s">
        <v>1064</v>
      </c>
      <c r="B1764" s="6" t="s">
        <v>3</v>
      </c>
      <c r="C1764" s="7">
        <v>14818</v>
      </c>
      <c r="D1764" s="7">
        <v>44454</v>
      </c>
      <c r="E1764" s="9">
        <f>SUM($D$6:D1764)/$D$1860</f>
        <v>0.9998020480964851</v>
      </c>
      <c r="F1764" s="8" t="s">
        <v>2324</v>
      </c>
    </row>
    <row r="1765" spans="1:6" ht="15.75" x14ac:dyDescent="0.25">
      <c r="A1765" s="6" t="s">
        <v>801</v>
      </c>
      <c r="B1765" s="6" t="s">
        <v>5</v>
      </c>
      <c r="C1765" s="7">
        <v>4440</v>
      </c>
      <c r="D1765" s="7">
        <v>44400</v>
      </c>
      <c r="E1765" s="9">
        <f>SUM($D$6:D1765)/$D$1860</f>
        <v>0.9998057031220422</v>
      </c>
      <c r="F1765" s="8" t="s">
        <v>2324</v>
      </c>
    </row>
    <row r="1766" spans="1:6" ht="15.75" x14ac:dyDescent="0.25">
      <c r="A1766" s="6" t="s">
        <v>288</v>
      </c>
      <c r="B1766" s="6" t="s">
        <v>12</v>
      </c>
      <c r="C1766" s="7">
        <v>44150</v>
      </c>
      <c r="D1766" s="7">
        <v>44150</v>
      </c>
      <c r="E1766" s="9">
        <f>SUM($D$6:D1766)/$D$1860</f>
        <v>0.99980933756750057</v>
      </c>
      <c r="F1766" s="8" t="s">
        <v>2324</v>
      </c>
    </row>
    <row r="1767" spans="1:6" ht="15.75" x14ac:dyDescent="0.25">
      <c r="A1767" s="6" t="s">
        <v>1773</v>
      </c>
      <c r="B1767" s="6" t="s">
        <v>20</v>
      </c>
      <c r="C1767" s="7">
        <v>22000</v>
      </c>
      <c r="D1767" s="7">
        <v>44000</v>
      </c>
      <c r="E1767" s="9">
        <f>SUM($D$6:D1767)/$D$1860</f>
        <v>0.99981295966489947</v>
      </c>
      <c r="F1767" s="8" t="s">
        <v>2324</v>
      </c>
    </row>
    <row r="1768" spans="1:6" ht="15.75" x14ac:dyDescent="0.25">
      <c r="A1768" s="6" t="s">
        <v>952</v>
      </c>
      <c r="B1768" s="6" t="s">
        <v>1</v>
      </c>
      <c r="C1768" s="7">
        <v>8727</v>
      </c>
      <c r="D1768" s="7">
        <v>43636</v>
      </c>
      <c r="E1768" s="9">
        <f>SUM($D$6:D1768)/$D$1860</f>
        <v>0.99981655179767459</v>
      </c>
      <c r="F1768" s="8" t="s">
        <v>2324</v>
      </c>
    </row>
    <row r="1769" spans="1:6" ht="15.75" x14ac:dyDescent="0.25">
      <c r="A1769" s="6" t="s">
        <v>1290</v>
      </c>
      <c r="B1769" s="6" t="s">
        <v>12</v>
      </c>
      <c r="C1769" s="7">
        <v>43600</v>
      </c>
      <c r="D1769" s="7">
        <v>43600</v>
      </c>
      <c r="E1769" s="9">
        <f>SUM($D$6:D1769)/$D$1860</f>
        <v>0.9998201409669154</v>
      </c>
      <c r="F1769" s="8" t="s">
        <v>2324</v>
      </c>
    </row>
    <row r="1770" spans="1:6" ht="15.75" x14ac:dyDescent="0.25">
      <c r="A1770" s="6" t="s">
        <v>2138</v>
      </c>
      <c r="B1770" s="6" t="s">
        <v>437</v>
      </c>
      <c r="C1770" s="7">
        <v>900</v>
      </c>
      <c r="D1770" s="7">
        <v>43200</v>
      </c>
      <c r="E1770" s="9">
        <f>SUM($D$6:D1770)/$D$1860</f>
        <v>0.99982369720799802</v>
      </c>
      <c r="F1770" s="8" t="s">
        <v>2324</v>
      </c>
    </row>
    <row r="1771" spans="1:6" ht="15.75" x14ac:dyDescent="0.25">
      <c r="A1771" s="6" t="s">
        <v>322</v>
      </c>
      <c r="B1771" s="6" t="s">
        <v>306</v>
      </c>
      <c r="C1771" s="7">
        <v>124200</v>
      </c>
      <c r="D1771" s="7">
        <v>42228</v>
      </c>
      <c r="E1771" s="9">
        <f>SUM($D$6:D1771)/$D$1860</f>
        <v>0.99982717343365635</v>
      </c>
      <c r="F1771" s="8" t="s">
        <v>2324</v>
      </c>
    </row>
    <row r="1772" spans="1:6" ht="15.75" x14ac:dyDescent="0.25">
      <c r="A1772" s="6" t="s">
        <v>2205</v>
      </c>
      <c r="B1772" s="6" t="s">
        <v>1</v>
      </c>
      <c r="C1772" s="7">
        <v>8400</v>
      </c>
      <c r="D1772" s="7">
        <v>42000</v>
      </c>
      <c r="E1772" s="9">
        <f>SUM($D$6:D1772)/$D$1860</f>
        <v>0.99983063089026436</v>
      </c>
      <c r="F1772" s="8" t="s">
        <v>2324</v>
      </c>
    </row>
    <row r="1773" spans="1:6" ht="15.75" x14ac:dyDescent="0.25">
      <c r="A1773" s="6" t="s">
        <v>785</v>
      </c>
      <c r="B1773" s="6" t="s">
        <v>786</v>
      </c>
      <c r="C1773" s="7">
        <v>82</v>
      </c>
      <c r="D1773" s="7">
        <v>41300</v>
      </c>
      <c r="E1773" s="9">
        <f>SUM($D$6:D1773)/$D$1860</f>
        <v>0.99983403072259569</v>
      </c>
      <c r="F1773" s="8" t="s">
        <v>2324</v>
      </c>
    </row>
    <row r="1774" spans="1:6" ht="15.75" x14ac:dyDescent="0.25">
      <c r="A1774" s="6" t="s">
        <v>1850</v>
      </c>
      <c r="B1774" s="6" t="s">
        <v>12</v>
      </c>
      <c r="C1774" s="7">
        <v>41000</v>
      </c>
      <c r="D1774" s="7">
        <v>41000</v>
      </c>
      <c r="E1774" s="9">
        <f>SUM($D$6:D1774)/$D$1860</f>
        <v>0.99983740585880843</v>
      </c>
      <c r="F1774" s="8" t="s">
        <v>2324</v>
      </c>
    </row>
    <row r="1775" spans="1:6" ht="15.75" x14ac:dyDescent="0.25">
      <c r="A1775" s="6" t="s">
        <v>1062</v>
      </c>
      <c r="B1775" s="6" t="s">
        <v>12</v>
      </c>
      <c r="C1775" s="7">
        <v>40909</v>
      </c>
      <c r="D1775" s="7">
        <v>40909</v>
      </c>
      <c r="E1775" s="9">
        <f>SUM($D$6:D1775)/$D$1860</f>
        <v>0.99984077350386513</v>
      </c>
      <c r="F1775" s="8" t="s">
        <v>2324</v>
      </c>
    </row>
    <row r="1776" spans="1:6" ht="15.75" x14ac:dyDescent="0.25">
      <c r="A1776" s="6" t="s">
        <v>2210</v>
      </c>
      <c r="B1776" s="6" t="s">
        <v>12</v>
      </c>
      <c r="C1776" s="7">
        <v>40909</v>
      </c>
      <c r="D1776" s="7">
        <v>40909</v>
      </c>
      <c r="E1776" s="9">
        <f>SUM($D$6:D1776)/$D$1860</f>
        <v>0.99984414114892184</v>
      </c>
      <c r="F1776" s="8" t="s">
        <v>2324</v>
      </c>
    </row>
    <row r="1777" spans="1:6" ht="15.75" x14ac:dyDescent="0.25">
      <c r="A1777" s="6" t="s">
        <v>900</v>
      </c>
      <c r="B1777" s="6" t="s">
        <v>3</v>
      </c>
      <c r="C1777" s="7">
        <v>13600</v>
      </c>
      <c r="D1777" s="7">
        <v>40800</v>
      </c>
      <c r="E1777" s="9">
        <f>SUM($D$6:D1777)/$D$1860</f>
        <v>0.99984749982105547</v>
      </c>
      <c r="F1777" s="8" t="s">
        <v>2324</v>
      </c>
    </row>
    <row r="1778" spans="1:6" ht="15.75" x14ac:dyDescent="0.25">
      <c r="A1778" s="6" t="s">
        <v>1817</v>
      </c>
      <c r="B1778" s="6" t="s">
        <v>12</v>
      </c>
      <c r="C1778" s="7">
        <v>40000</v>
      </c>
      <c r="D1778" s="7">
        <v>40000</v>
      </c>
      <c r="E1778" s="9">
        <f>SUM($D$6:D1778)/$D$1860</f>
        <v>0.99985079263687271</v>
      </c>
      <c r="F1778" s="8" t="s">
        <v>2324</v>
      </c>
    </row>
    <row r="1779" spans="1:6" ht="15.75" x14ac:dyDescent="0.25">
      <c r="A1779" s="6" t="s">
        <v>1893</v>
      </c>
      <c r="B1779" s="6" t="s">
        <v>12</v>
      </c>
      <c r="C1779" s="7">
        <v>40000</v>
      </c>
      <c r="D1779" s="7">
        <v>40000</v>
      </c>
      <c r="E1779" s="9">
        <f>SUM($D$6:D1779)/$D$1860</f>
        <v>0.99985408545268994</v>
      </c>
      <c r="F1779" s="8" t="s">
        <v>2324</v>
      </c>
    </row>
    <row r="1780" spans="1:6" ht="15.75" x14ac:dyDescent="0.25">
      <c r="A1780" s="6" t="s">
        <v>1929</v>
      </c>
      <c r="B1780" s="6" t="s">
        <v>12</v>
      </c>
      <c r="C1780" s="7">
        <v>40000</v>
      </c>
      <c r="D1780" s="7">
        <v>40000</v>
      </c>
      <c r="E1780" s="9">
        <f>SUM($D$6:D1780)/$D$1860</f>
        <v>0.99985737826850718</v>
      </c>
      <c r="F1780" s="8" t="s">
        <v>2324</v>
      </c>
    </row>
    <row r="1781" spans="1:6" ht="15.75" x14ac:dyDescent="0.25">
      <c r="A1781" s="6" t="s">
        <v>1004</v>
      </c>
      <c r="B1781" s="6" t="s">
        <v>5</v>
      </c>
      <c r="C1781" s="7">
        <v>3990</v>
      </c>
      <c r="D1781" s="7">
        <v>39900</v>
      </c>
      <c r="E1781" s="9">
        <f>SUM($D$6:D1781)/$D$1860</f>
        <v>0.99986066285228492</v>
      </c>
      <c r="F1781" s="8" t="s">
        <v>2324</v>
      </c>
    </row>
    <row r="1782" spans="1:6" ht="15.75" x14ac:dyDescent="0.25">
      <c r="A1782" s="6" t="s">
        <v>898</v>
      </c>
      <c r="B1782" s="6" t="s">
        <v>82</v>
      </c>
      <c r="C1782" s="7">
        <v>4970</v>
      </c>
      <c r="D1782" s="7">
        <v>39760</v>
      </c>
      <c r="E1782" s="9">
        <f>SUM($D$6:D1782)/$D$1860</f>
        <v>0.99986393591120726</v>
      </c>
      <c r="F1782" s="8" t="s">
        <v>2324</v>
      </c>
    </row>
    <row r="1783" spans="1:6" ht="15.75" x14ac:dyDescent="0.25">
      <c r="A1783" s="6" t="s">
        <v>1321</v>
      </c>
      <c r="B1783" s="6" t="s">
        <v>12</v>
      </c>
      <c r="C1783" s="7">
        <v>39636</v>
      </c>
      <c r="D1783" s="7">
        <v>39636</v>
      </c>
      <c r="E1783" s="9">
        <f>SUM($D$6:D1783)/$D$1860</f>
        <v>0.9998671987624006</v>
      </c>
      <c r="F1783" s="8" t="s">
        <v>2324</v>
      </c>
    </row>
    <row r="1784" spans="1:6" ht="15.75" x14ac:dyDescent="0.25">
      <c r="A1784" s="6" t="s">
        <v>1006</v>
      </c>
      <c r="B1784" s="6" t="s">
        <v>90</v>
      </c>
      <c r="C1784" s="7">
        <v>2533</v>
      </c>
      <c r="D1784" s="7">
        <v>38549</v>
      </c>
      <c r="E1784" s="9">
        <f>SUM($D$6:D1784)/$D$1860</f>
        <v>0.99987037213132401</v>
      </c>
      <c r="F1784" s="8" t="s">
        <v>2324</v>
      </c>
    </row>
    <row r="1785" spans="1:6" ht="15.75" x14ac:dyDescent="0.25">
      <c r="A1785" s="6" t="s">
        <v>1927</v>
      </c>
      <c r="B1785" s="6" t="s">
        <v>12</v>
      </c>
      <c r="C1785" s="7">
        <v>38000</v>
      </c>
      <c r="D1785" s="7">
        <v>38000</v>
      </c>
      <c r="E1785" s="9">
        <f>SUM($D$6:D1785)/$D$1860</f>
        <v>0.99987350030635047</v>
      </c>
      <c r="F1785" s="8" t="s">
        <v>2324</v>
      </c>
    </row>
    <row r="1786" spans="1:6" ht="15.75" x14ac:dyDescent="0.25">
      <c r="A1786" s="6" t="s">
        <v>1162</v>
      </c>
      <c r="B1786" s="6" t="s">
        <v>20</v>
      </c>
      <c r="C1786" s="7">
        <v>18550</v>
      </c>
      <c r="D1786" s="7">
        <v>37100</v>
      </c>
      <c r="E1786" s="9">
        <f>SUM($D$6:D1786)/$D$1860</f>
        <v>0.99987655439302092</v>
      </c>
      <c r="F1786" s="8" t="s">
        <v>2324</v>
      </c>
    </row>
    <row r="1787" spans="1:6" ht="15.75" x14ac:dyDescent="0.25">
      <c r="A1787" s="6" t="s">
        <v>1832</v>
      </c>
      <c r="B1787" s="6" t="s">
        <v>12</v>
      </c>
      <c r="C1787" s="7">
        <v>37000</v>
      </c>
      <c r="D1787" s="7">
        <v>37000</v>
      </c>
      <c r="E1787" s="9">
        <f>SUM($D$6:D1787)/$D$1860</f>
        <v>0.99987960024765188</v>
      </c>
      <c r="F1787" s="8" t="s">
        <v>2324</v>
      </c>
    </row>
    <row r="1788" spans="1:6" ht="15.75" x14ac:dyDescent="0.25">
      <c r="A1788" s="6" t="s">
        <v>1864</v>
      </c>
      <c r="B1788" s="6" t="s">
        <v>12</v>
      </c>
      <c r="C1788" s="7">
        <v>36900</v>
      </c>
      <c r="D1788" s="7">
        <v>36900</v>
      </c>
      <c r="E1788" s="9">
        <f>SUM($D$6:D1788)/$D$1860</f>
        <v>0.99988263787024334</v>
      </c>
      <c r="F1788" s="8" t="s">
        <v>2324</v>
      </c>
    </row>
    <row r="1789" spans="1:6" ht="15.75" x14ac:dyDescent="0.25">
      <c r="A1789" s="6" t="s">
        <v>1191</v>
      </c>
      <c r="B1789" s="6" t="s">
        <v>1</v>
      </c>
      <c r="C1789" s="7">
        <v>7356</v>
      </c>
      <c r="D1789" s="7">
        <v>36780</v>
      </c>
      <c r="E1789" s="9">
        <f>SUM($D$6:D1789)/$D$1860</f>
        <v>0.9998856656143873</v>
      </c>
      <c r="F1789" s="8" t="s">
        <v>2324</v>
      </c>
    </row>
    <row r="1790" spans="1:6" ht="15.75" x14ac:dyDescent="0.25">
      <c r="A1790" s="6" t="s">
        <v>1308</v>
      </c>
      <c r="B1790" s="6" t="s">
        <v>20</v>
      </c>
      <c r="C1790" s="7">
        <v>18000</v>
      </c>
      <c r="D1790" s="7">
        <v>36000</v>
      </c>
      <c r="E1790" s="9">
        <f>SUM($D$6:D1790)/$D$1860</f>
        <v>0.99988862914862287</v>
      </c>
      <c r="F1790" s="8" t="s">
        <v>2324</v>
      </c>
    </row>
    <row r="1791" spans="1:6" ht="15.75" x14ac:dyDescent="0.25">
      <c r="A1791" s="6" t="s">
        <v>736</v>
      </c>
      <c r="B1791" s="6" t="s">
        <v>121</v>
      </c>
      <c r="C1791" s="7">
        <v>3225</v>
      </c>
      <c r="D1791" s="7">
        <v>35475</v>
      </c>
      <c r="E1791" s="9">
        <f>SUM($D$6:D1791)/$D$1860</f>
        <v>0.99989154946465075</v>
      </c>
      <c r="F1791" s="8" t="s">
        <v>2324</v>
      </c>
    </row>
    <row r="1792" spans="1:6" ht="15.75" x14ac:dyDescent="0.25">
      <c r="A1792" s="6" t="s">
        <v>1266</v>
      </c>
      <c r="B1792" s="6" t="s">
        <v>20</v>
      </c>
      <c r="C1792" s="7">
        <v>17550</v>
      </c>
      <c r="D1792" s="7">
        <v>35100</v>
      </c>
      <c r="E1792" s="9">
        <f>SUM($D$6:D1792)/$D$1860</f>
        <v>0.99989443891053043</v>
      </c>
      <c r="F1792" s="8" t="s">
        <v>2324</v>
      </c>
    </row>
    <row r="1793" spans="1:6" ht="15.75" x14ac:dyDescent="0.25">
      <c r="A1793" s="6" t="s">
        <v>1930</v>
      </c>
      <c r="B1793" s="6" t="s">
        <v>12</v>
      </c>
      <c r="C1793" s="7">
        <v>35000</v>
      </c>
      <c r="D1793" s="7">
        <v>35000</v>
      </c>
      <c r="E1793" s="9">
        <f>SUM($D$6:D1793)/$D$1860</f>
        <v>0.99989732012437049</v>
      </c>
      <c r="F1793" s="8" t="s">
        <v>2324</v>
      </c>
    </row>
    <row r="1794" spans="1:6" ht="15.75" x14ac:dyDescent="0.25">
      <c r="A1794" s="6" t="s">
        <v>1931</v>
      </c>
      <c r="B1794" s="6" t="s">
        <v>12</v>
      </c>
      <c r="C1794" s="7">
        <v>35000</v>
      </c>
      <c r="D1794" s="7">
        <v>35000</v>
      </c>
      <c r="E1794" s="9">
        <f>SUM($D$6:D1794)/$D$1860</f>
        <v>0.99990020133821056</v>
      </c>
      <c r="F1794" s="8" t="s">
        <v>2324</v>
      </c>
    </row>
    <row r="1795" spans="1:6" ht="15.75" x14ac:dyDescent="0.25">
      <c r="A1795" s="6" t="s">
        <v>2302</v>
      </c>
      <c r="B1795" s="6" t="s">
        <v>12</v>
      </c>
      <c r="C1795" s="7">
        <v>35000</v>
      </c>
      <c r="D1795" s="7">
        <v>35000</v>
      </c>
      <c r="E1795" s="9">
        <f>SUM($D$6:D1795)/$D$1860</f>
        <v>0.99990308255205074</v>
      </c>
      <c r="F1795" s="8" t="s">
        <v>2324</v>
      </c>
    </row>
    <row r="1796" spans="1:6" ht="15.75" x14ac:dyDescent="0.25">
      <c r="A1796" s="6" t="s">
        <v>350</v>
      </c>
      <c r="B1796" s="6" t="s">
        <v>351</v>
      </c>
      <c r="C1796" s="7">
        <v>115000</v>
      </c>
      <c r="D1796" s="7">
        <v>34500</v>
      </c>
      <c r="E1796" s="9">
        <f>SUM($D$6:D1796)/$D$1860</f>
        <v>0.99990592260569311</v>
      </c>
      <c r="F1796" s="8" t="s">
        <v>2324</v>
      </c>
    </row>
    <row r="1797" spans="1:6" ht="15.75" x14ac:dyDescent="0.25">
      <c r="A1797" s="6" t="s">
        <v>1309</v>
      </c>
      <c r="B1797" s="6" t="s">
        <v>12</v>
      </c>
      <c r="C1797" s="7">
        <v>34182</v>
      </c>
      <c r="D1797" s="7">
        <v>34182</v>
      </c>
      <c r="E1797" s="9">
        <f>SUM($D$6:D1797)/$D$1860</f>
        <v>0.99990873648144973</v>
      </c>
      <c r="F1797" s="8" t="s">
        <v>2324</v>
      </c>
    </row>
    <row r="1798" spans="1:6" ht="15.75" x14ac:dyDescent="0.25">
      <c r="A1798" s="6" t="s">
        <v>1302</v>
      </c>
      <c r="B1798" s="6" t="s">
        <v>1</v>
      </c>
      <c r="C1798" s="7">
        <v>6800</v>
      </c>
      <c r="D1798" s="7">
        <v>34000</v>
      </c>
      <c r="E1798" s="9">
        <f>SUM($D$6:D1798)/$D$1860</f>
        <v>0.99991153537489441</v>
      </c>
      <c r="F1798" s="8" t="s">
        <v>2324</v>
      </c>
    </row>
    <row r="1799" spans="1:6" ht="15.75" x14ac:dyDescent="0.25">
      <c r="A1799" s="6" t="s">
        <v>1314</v>
      </c>
      <c r="B1799" s="6" t="s">
        <v>12</v>
      </c>
      <c r="C1799" s="7">
        <v>33250</v>
      </c>
      <c r="D1799" s="7">
        <v>33250</v>
      </c>
      <c r="E1799" s="9">
        <f>SUM($D$6:D1799)/$D$1860</f>
        <v>0.99991427252804244</v>
      </c>
      <c r="F1799" s="8" t="s">
        <v>2324</v>
      </c>
    </row>
    <row r="1800" spans="1:6" ht="15.75" x14ac:dyDescent="0.25">
      <c r="A1800" s="6" t="s">
        <v>770</v>
      </c>
      <c r="B1800" s="6" t="s">
        <v>12</v>
      </c>
      <c r="C1800" s="7">
        <v>33000</v>
      </c>
      <c r="D1800" s="7">
        <v>33000</v>
      </c>
      <c r="E1800" s="9">
        <f>SUM($D$6:D1800)/$D$1860</f>
        <v>0.99991698910109172</v>
      </c>
      <c r="F1800" s="8" t="s">
        <v>2324</v>
      </c>
    </row>
    <row r="1801" spans="1:6" ht="15.75" x14ac:dyDescent="0.25">
      <c r="A1801" s="6" t="s">
        <v>1856</v>
      </c>
      <c r="B1801" s="6" t="s">
        <v>12</v>
      </c>
      <c r="C1801" s="7">
        <v>33000</v>
      </c>
      <c r="D1801" s="7">
        <v>33000</v>
      </c>
      <c r="E1801" s="9">
        <f>SUM($D$6:D1801)/$D$1860</f>
        <v>0.99991970567414101</v>
      </c>
      <c r="F1801" s="8" t="s">
        <v>2324</v>
      </c>
    </row>
    <row r="1802" spans="1:6" ht="15.75" x14ac:dyDescent="0.25">
      <c r="A1802" s="6" t="s">
        <v>1284</v>
      </c>
      <c r="B1802" s="6" t="s">
        <v>1</v>
      </c>
      <c r="C1802" s="7">
        <v>6350</v>
      </c>
      <c r="D1802" s="7">
        <v>32700</v>
      </c>
      <c r="E1802" s="9">
        <f>SUM($D$6:D1802)/$D$1860</f>
        <v>0.9999223975510716</v>
      </c>
      <c r="F1802" s="8" t="s">
        <v>2324</v>
      </c>
    </row>
    <row r="1803" spans="1:6" ht="15.75" x14ac:dyDescent="0.25">
      <c r="A1803" s="6" t="s">
        <v>825</v>
      </c>
      <c r="B1803" s="6" t="s">
        <v>82</v>
      </c>
      <c r="C1803" s="7">
        <v>3988</v>
      </c>
      <c r="D1803" s="7">
        <v>31904</v>
      </c>
      <c r="E1803" s="9">
        <f>SUM($D$6:D1803)/$D$1860</f>
        <v>0.99992502390096738</v>
      </c>
      <c r="F1803" s="8" t="s">
        <v>2324</v>
      </c>
    </row>
    <row r="1804" spans="1:6" ht="15.75" x14ac:dyDescent="0.25">
      <c r="A1804" s="6" t="s">
        <v>1009</v>
      </c>
      <c r="B1804" s="6" t="s">
        <v>314</v>
      </c>
      <c r="C1804" s="7">
        <v>2400</v>
      </c>
      <c r="D1804" s="7">
        <v>31200</v>
      </c>
      <c r="E1804" s="9">
        <f>SUM($D$6:D1804)/$D$1860</f>
        <v>0.99992759229730488</v>
      </c>
      <c r="F1804" s="8" t="s">
        <v>2324</v>
      </c>
    </row>
    <row r="1805" spans="1:6" ht="15.75" x14ac:dyDescent="0.25">
      <c r="A1805" s="6" t="s">
        <v>1100</v>
      </c>
      <c r="B1805" s="6" t="s">
        <v>5</v>
      </c>
      <c r="C1805" s="7">
        <v>3055</v>
      </c>
      <c r="D1805" s="7">
        <v>30550</v>
      </c>
      <c r="E1805" s="9">
        <f>SUM($D$6:D1805)/$D$1860</f>
        <v>0.99993010718538533</v>
      </c>
      <c r="F1805" s="8" t="s">
        <v>2324</v>
      </c>
    </row>
    <row r="1806" spans="1:6" ht="15.75" x14ac:dyDescent="0.25">
      <c r="A1806" s="6" t="s">
        <v>1159</v>
      </c>
      <c r="B1806" s="6" t="s">
        <v>12</v>
      </c>
      <c r="C1806" s="7">
        <v>30250</v>
      </c>
      <c r="D1806" s="7">
        <v>30250</v>
      </c>
      <c r="E1806" s="9">
        <f>SUM($D$6:D1806)/$D$1860</f>
        <v>0.99993259737734708</v>
      </c>
      <c r="F1806" s="8" t="s">
        <v>2324</v>
      </c>
    </row>
    <row r="1807" spans="1:6" ht="15.75" x14ac:dyDescent="0.25">
      <c r="A1807" s="6" t="s">
        <v>391</v>
      </c>
      <c r="B1807" s="6" t="s">
        <v>12</v>
      </c>
      <c r="C1807" s="7">
        <v>29700</v>
      </c>
      <c r="D1807" s="7">
        <v>29700</v>
      </c>
      <c r="E1807" s="9">
        <f>SUM($D$6:D1807)/$D$1860</f>
        <v>0.99993504229309138</v>
      </c>
      <c r="F1807" s="8" t="s">
        <v>2324</v>
      </c>
    </row>
    <row r="1808" spans="1:6" ht="15.75" x14ac:dyDescent="0.25">
      <c r="A1808" s="6" t="s">
        <v>663</v>
      </c>
      <c r="B1808" s="6" t="s">
        <v>112</v>
      </c>
      <c r="C1808" s="7">
        <v>966</v>
      </c>
      <c r="D1808" s="7">
        <v>29000</v>
      </c>
      <c r="E1808" s="9">
        <f>SUM($D$6:D1808)/$D$1860</f>
        <v>0.99993742958455889</v>
      </c>
      <c r="F1808" s="8" t="s">
        <v>2324</v>
      </c>
    </row>
    <row r="1809" spans="1:6" ht="15.75" x14ac:dyDescent="0.25">
      <c r="A1809" s="6" t="s">
        <v>1841</v>
      </c>
      <c r="B1809" s="6" t="s">
        <v>12</v>
      </c>
      <c r="C1809" s="7">
        <v>27900</v>
      </c>
      <c r="D1809" s="7">
        <v>27900</v>
      </c>
      <c r="E1809" s="9">
        <f>SUM($D$6:D1809)/$D$1860</f>
        <v>0.9999397263235914</v>
      </c>
      <c r="F1809" s="8" t="s">
        <v>2324</v>
      </c>
    </row>
    <row r="1810" spans="1:6" ht="15.75" x14ac:dyDescent="0.25">
      <c r="A1810" s="6" t="s">
        <v>267</v>
      </c>
      <c r="B1810" s="6" t="s">
        <v>268</v>
      </c>
      <c r="C1810" s="7">
        <v>55000</v>
      </c>
      <c r="D1810" s="7">
        <v>27500</v>
      </c>
      <c r="E1810" s="9">
        <f>SUM($D$6:D1810)/$D$1860</f>
        <v>0.99994199013446583</v>
      </c>
      <c r="F1810" s="8" t="s">
        <v>2324</v>
      </c>
    </row>
    <row r="1811" spans="1:6" ht="15.75" x14ac:dyDescent="0.25">
      <c r="A1811" s="6" t="s">
        <v>184</v>
      </c>
      <c r="B1811" s="6" t="s">
        <v>185</v>
      </c>
      <c r="C1811" s="7">
        <v>5100</v>
      </c>
      <c r="D1811" s="7">
        <v>26635</v>
      </c>
      <c r="E1811" s="9">
        <f>SUM($D$6:D1811)/$D$1860</f>
        <v>0.99994418273819818</v>
      </c>
      <c r="F1811" s="8" t="s">
        <v>2324</v>
      </c>
    </row>
    <row r="1812" spans="1:6" ht="15.75" x14ac:dyDescent="0.25">
      <c r="A1812" s="6" t="s">
        <v>541</v>
      </c>
      <c r="B1812" s="6" t="s">
        <v>3</v>
      </c>
      <c r="C1812" s="7">
        <v>8820</v>
      </c>
      <c r="D1812" s="7">
        <v>26460</v>
      </c>
      <c r="E1812" s="9">
        <f>SUM($D$6:D1812)/$D$1860</f>
        <v>0.9999463609358612</v>
      </c>
      <c r="F1812" s="8" t="s">
        <v>2324</v>
      </c>
    </row>
    <row r="1813" spans="1:6" ht="15.75" x14ac:dyDescent="0.25">
      <c r="A1813" s="6" t="s">
        <v>1077</v>
      </c>
      <c r="B1813" s="6" t="s">
        <v>12</v>
      </c>
      <c r="C1813" s="7">
        <v>26200</v>
      </c>
      <c r="D1813" s="7">
        <v>26200</v>
      </c>
      <c r="E1813" s="9">
        <f>SUM($D$6:D1813)/$D$1860</f>
        <v>0.99994851773022153</v>
      </c>
      <c r="F1813" s="8" t="s">
        <v>2324</v>
      </c>
    </row>
    <row r="1814" spans="1:6" ht="15.75" x14ac:dyDescent="0.25">
      <c r="A1814" s="6" t="s">
        <v>179</v>
      </c>
      <c r="B1814" s="6" t="s">
        <v>12</v>
      </c>
      <c r="C1814" s="7">
        <v>25894</v>
      </c>
      <c r="D1814" s="7">
        <v>25894</v>
      </c>
      <c r="E1814" s="9">
        <f>SUM($D$6:D1814)/$D$1860</f>
        <v>0.99995064933454081</v>
      </c>
      <c r="F1814" s="8" t="s">
        <v>2324</v>
      </c>
    </row>
    <row r="1815" spans="1:6" ht="15.75" x14ac:dyDescent="0.25">
      <c r="A1815" s="6" t="s">
        <v>802</v>
      </c>
      <c r="B1815" s="6" t="s">
        <v>20</v>
      </c>
      <c r="C1815" s="7">
        <v>12700</v>
      </c>
      <c r="D1815" s="7">
        <v>25400</v>
      </c>
      <c r="E1815" s="9">
        <f>SUM($D$6:D1815)/$D$1860</f>
        <v>0.99995274027258485</v>
      </c>
      <c r="F1815" s="8" t="s">
        <v>2324</v>
      </c>
    </row>
    <row r="1816" spans="1:6" ht="15.75" x14ac:dyDescent="0.25">
      <c r="A1816" s="6" t="s">
        <v>1866</v>
      </c>
      <c r="B1816" s="6" t="s">
        <v>20</v>
      </c>
      <c r="C1816" s="7">
        <v>12500</v>
      </c>
      <c r="D1816" s="7">
        <v>25000</v>
      </c>
      <c r="E1816" s="9">
        <f>SUM($D$6:D1816)/$D$1860</f>
        <v>0.99995479828247058</v>
      </c>
      <c r="F1816" s="8" t="s">
        <v>2324</v>
      </c>
    </row>
    <row r="1817" spans="1:6" ht="15.75" x14ac:dyDescent="0.25">
      <c r="A1817" s="6" t="s">
        <v>1091</v>
      </c>
      <c r="B1817" s="6" t="s">
        <v>112</v>
      </c>
      <c r="C1817" s="7">
        <v>833</v>
      </c>
      <c r="D1817" s="7">
        <v>24999</v>
      </c>
      <c r="E1817" s="9">
        <f>SUM($D$6:D1817)/$D$1860</f>
        <v>0.99995685621003594</v>
      </c>
      <c r="F1817" s="8" t="s">
        <v>2324</v>
      </c>
    </row>
    <row r="1818" spans="1:6" ht="15.75" x14ac:dyDescent="0.25">
      <c r="A1818" s="6" t="s">
        <v>1594</v>
      </c>
      <c r="B1818" s="6" t="s">
        <v>90</v>
      </c>
      <c r="C1818" s="7">
        <v>1595</v>
      </c>
      <c r="D1818" s="7">
        <v>23925</v>
      </c>
      <c r="E1818" s="9">
        <f>SUM($D$6:D1818)/$D$1860</f>
        <v>0.99995882572549666</v>
      </c>
      <c r="F1818" s="8" t="s">
        <v>2324</v>
      </c>
    </row>
    <row r="1819" spans="1:6" ht="15.75" x14ac:dyDescent="0.25">
      <c r="A1819" s="6" t="s">
        <v>2228</v>
      </c>
      <c r="B1819" s="6" t="s">
        <v>12</v>
      </c>
      <c r="C1819" s="7">
        <v>23200</v>
      </c>
      <c r="D1819" s="7">
        <v>23200</v>
      </c>
      <c r="E1819" s="9">
        <f>SUM($D$6:D1819)/$D$1860</f>
        <v>0.99996073555867071</v>
      </c>
      <c r="F1819" s="8" t="s">
        <v>2324</v>
      </c>
    </row>
    <row r="1820" spans="1:6" ht="15.75" x14ac:dyDescent="0.25">
      <c r="A1820" s="6" t="s">
        <v>985</v>
      </c>
      <c r="B1820" s="6" t="s">
        <v>3</v>
      </c>
      <c r="C1820" s="7">
        <v>7727</v>
      </c>
      <c r="D1820" s="7">
        <v>23181</v>
      </c>
      <c r="E1820" s="9">
        <f>SUM($D$6:D1820)/$D$1860</f>
        <v>0.99996264382775724</v>
      </c>
      <c r="F1820" s="8" t="s">
        <v>2324</v>
      </c>
    </row>
    <row r="1821" spans="1:6" ht="15.75" x14ac:dyDescent="0.25">
      <c r="A1821" s="6" t="s">
        <v>1848</v>
      </c>
      <c r="B1821" s="6" t="s">
        <v>12</v>
      </c>
      <c r="C1821" s="7">
        <v>22400</v>
      </c>
      <c r="D1821" s="7">
        <v>22400</v>
      </c>
      <c r="E1821" s="9">
        <f>SUM($D$6:D1821)/$D$1860</f>
        <v>0.99996448780461489</v>
      </c>
      <c r="F1821" s="8" t="s">
        <v>2324</v>
      </c>
    </row>
    <row r="1822" spans="1:6" ht="15.75" x14ac:dyDescent="0.25">
      <c r="A1822" s="6" t="s">
        <v>1068</v>
      </c>
      <c r="B1822" s="6" t="s">
        <v>20</v>
      </c>
      <c r="C1822" s="7">
        <v>11182</v>
      </c>
      <c r="D1822" s="7">
        <v>22364</v>
      </c>
      <c r="E1822" s="9">
        <f>SUM($D$6:D1822)/$D$1860</f>
        <v>0.99996632881793823</v>
      </c>
      <c r="F1822" s="8" t="s">
        <v>2324</v>
      </c>
    </row>
    <row r="1823" spans="1:6" ht="15.75" x14ac:dyDescent="0.25">
      <c r="A1823" s="6" t="s">
        <v>1831</v>
      </c>
      <c r="B1823" s="6" t="s">
        <v>3</v>
      </c>
      <c r="C1823" s="7">
        <v>6850</v>
      </c>
      <c r="D1823" s="7">
        <v>20550</v>
      </c>
      <c r="E1823" s="9">
        <f>SUM($D$6:D1823)/$D$1860</f>
        <v>0.99996802050206435</v>
      </c>
      <c r="F1823" s="8" t="s">
        <v>2324</v>
      </c>
    </row>
    <row r="1824" spans="1:6" ht="15.75" x14ac:dyDescent="0.25">
      <c r="A1824" s="6" t="s">
        <v>2196</v>
      </c>
      <c r="B1824" s="6" t="s">
        <v>166</v>
      </c>
      <c r="C1824" s="7">
        <v>409</v>
      </c>
      <c r="D1824" s="7">
        <v>20455</v>
      </c>
      <c r="E1824" s="9">
        <f>SUM($D$6:D1824)/$D$1860</f>
        <v>0.99996970436575294</v>
      </c>
      <c r="F1824" s="8" t="s">
        <v>2324</v>
      </c>
    </row>
    <row r="1825" spans="1:6" ht="15.75" x14ac:dyDescent="0.25">
      <c r="A1825" s="6" t="s">
        <v>1087</v>
      </c>
      <c r="B1825" s="6" t="s">
        <v>12</v>
      </c>
      <c r="C1825" s="7">
        <v>19600</v>
      </c>
      <c r="D1825" s="7">
        <v>19600</v>
      </c>
      <c r="E1825" s="9">
        <f>SUM($D$6:D1825)/$D$1860</f>
        <v>0.99997131784550342</v>
      </c>
      <c r="F1825" s="8" t="s">
        <v>2324</v>
      </c>
    </row>
    <row r="1826" spans="1:6" ht="15.75" x14ac:dyDescent="0.25">
      <c r="A1826" s="6" t="s">
        <v>1078</v>
      </c>
      <c r="B1826" s="6" t="s">
        <v>14</v>
      </c>
      <c r="C1826" s="7">
        <v>4850</v>
      </c>
      <c r="D1826" s="7">
        <v>19400</v>
      </c>
      <c r="E1826" s="9">
        <f>SUM($D$6:D1826)/$D$1860</f>
        <v>0.99997291486117479</v>
      </c>
      <c r="F1826" s="8" t="s">
        <v>2324</v>
      </c>
    </row>
    <row r="1827" spans="1:6" ht="15.75" x14ac:dyDescent="0.25">
      <c r="A1827" s="6" t="s">
        <v>1851</v>
      </c>
      <c r="B1827" s="6" t="s">
        <v>12</v>
      </c>
      <c r="C1827" s="7">
        <v>19200</v>
      </c>
      <c r="D1827" s="7">
        <v>19200</v>
      </c>
      <c r="E1827" s="9">
        <f>SUM($D$6:D1827)/$D$1860</f>
        <v>0.99997449541276706</v>
      </c>
      <c r="F1827" s="8" t="s">
        <v>2324</v>
      </c>
    </row>
    <row r="1828" spans="1:6" ht="15.75" x14ac:dyDescent="0.25">
      <c r="A1828" s="6" t="s">
        <v>971</v>
      </c>
      <c r="B1828" s="6" t="s">
        <v>5</v>
      </c>
      <c r="C1828" s="7">
        <v>1833</v>
      </c>
      <c r="D1828" s="7">
        <v>18330</v>
      </c>
      <c r="E1828" s="9">
        <f>SUM($D$6:D1828)/$D$1860</f>
        <v>0.99997600434561529</v>
      </c>
      <c r="F1828" s="8" t="s">
        <v>2324</v>
      </c>
    </row>
    <row r="1829" spans="1:6" ht="15.75" x14ac:dyDescent="0.25">
      <c r="A1829" s="6" t="s">
        <v>1926</v>
      </c>
      <c r="B1829" s="6" t="s">
        <v>12</v>
      </c>
      <c r="C1829" s="7">
        <v>18182</v>
      </c>
      <c r="D1829" s="7">
        <v>18182</v>
      </c>
      <c r="E1829" s="9">
        <f>SUM($D$6:D1829)/$D$1860</f>
        <v>0.99997750109504502</v>
      </c>
      <c r="F1829" s="8" t="s">
        <v>2324</v>
      </c>
    </row>
    <row r="1830" spans="1:6" ht="15.75" x14ac:dyDescent="0.25">
      <c r="A1830" s="6" t="s">
        <v>563</v>
      </c>
      <c r="B1830" s="6" t="s">
        <v>116</v>
      </c>
      <c r="C1830" s="7">
        <v>90000</v>
      </c>
      <c r="D1830" s="7">
        <v>18000</v>
      </c>
      <c r="E1830" s="9">
        <f>SUM($D$6:D1830)/$D$1860</f>
        <v>0.9999789828621628</v>
      </c>
      <c r="F1830" s="8" t="s">
        <v>2324</v>
      </c>
    </row>
    <row r="1831" spans="1:6" ht="15.75" x14ac:dyDescent="0.25">
      <c r="A1831" s="6" t="s">
        <v>1226</v>
      </c>
      <c r="B1831" s="6" t="s">
        <v>12</v>
      </c>
      <c r="C1831" s="7">
        <v>17500</v>
      </c>
      <c r="D1831" s="7">
        <v>17500</v>
      </c>
      <c r="E1831" s="9">
        <f>SUM($D$6:D1831)/$D$1860</f>
        <v>0.99998042346908289</v>
      </c>
      <c r="F1831" s="8" t="s">
        <v>2324</v>
      </c>
    </row>
    <row r="1832" spans="1:6" ht="15.75" x14ac:dyDescent="0.25">
      <c r="A1832" s="6" t="s">
        <v>1316</v>
      </c>
      <c r="B1832" s="6" t="s">
        <v>3</v>
      </c>
      <c r="C1832" s="7">
        <v>5591</v>
      </c>
      <c r="D1832" s="7">
        <v>16773</v>
      </c>
      <c r="E1832" s="9">
        <f>SUM($D$6:D1832)/$D$1860</f>
        <v>0.99998180422907545</v>
      </c>
      <c r="F1832" s="8" t="s">
        <v>2324</v>
      </c>
    </row>
    <row r="1833" spans="1:6" ht="15.75" x14ac:dyDescent="0.25">
      <c r="A1833" s="6" t="s">
        <v>1834</v>
      </c>
      <c r="B1833" s="6" t="s">
        <v>12</v>
      </c>
      <c r="C1833" s="7">
        <v>15700</v>
      </c>
      <c r="D1833" s="7">
        <v>15700</v>
      </c>
      <c r="E1833" s="9">
        <f>SUM($D$6:D1833)/$D$1860</f>
        <v>0.99998309665928364</v>
      </c>
      <c r="F1833" s="8" t="s">
        <v>2324</v>
      </c>
    </row>
    <row r="1834" spans="1:6" ht="15.75" x14ac:dyDescent="0.25">
      <c r="A1834" s="6" t="s">
        <v>897</v>
      </c>
      <c r="B1834" s="6" t="s">
        <v>5</v>
      </c>
      <c r="C1834" s="7">
        <v>1450</v>
      </c>
      <c r="D1834" s="7">
        <v>14500</v>
      </c>
      <c r="E1834" s="9">
        <f>SUM($D$6:D1834)/$D$1860</f>
        <v>0.99998429030501745</v>
      </c>
      <c r="F1834" s="8" t="s">
        <v>2324</v>
      </c>
    </row>
    <row r="1835" spans="1:6" ht="15.75" x14ac:dyDescent="0.25">
      <c r="A1835" s="6" t="s">
        <v>1085</v>
      </c>
      <c r="B1835" s="6" t="s">
        <v>1</v>
      </c>
      <c r="C1835" s="7">
        <v>2860</v>
      </c>
      <c r="D1835" s="7">
        <v>14300</v>
      </c>
      <c r="E1835" s="9">
        <f>SUM($D$6:D1835)/$D$1860</f>
        <v>0.99998546748667216</v>
      </c>
      <c r="F1835" s="8" t="s">
        <v>2324</v>
      </c>
    </row>
    <row r="1836" spans="1:6" ht="15.75" x14ac:dyDescent="0.25">
      <c r="A1836" s="6" t="s">
        <v>1065</v>
      </c>
      <c r="B1836" s="6" t="s">
        <v>12</v>
      </c>
      <c r="C1836" s="7">
        <v>13500</v>
      </c>
      <c r="D1836" s="7">
        <v>13500</v>
      </c>
      <c r="E1836" s="9">
        <f>SUM($D$6:D1836)/$D$1860</f>
        <v>0.99998657881201047</v>
      </c>
      <c r="F1836" s="8" t="s">
        <v>2324</v>
      </c>
    </row>
    <row r="1837" spans="1:6" ht="15.75" x14ac:dyDescent="0.25">
      <c r="A1837" s="6" t="s">
        <v>1069</v>
      </c>
      <c r="B1837" s="6" t="s">
        <v>25</v>
      </c>
      <c r="C1837" s="7">
        <v>655</v>
      </c>
      <c r="D1837" s="7">
        <v>13100</v>
      </c>
      <c r="E1837" s="9">
        <f>SUM($D$6:D1837)/$D$1860</f>
        <v>0.99998765720919058</v>
      </c>
      <c r="F1837" s="8" t="s">
        <v>2324</v>
      </c>
    </row>
    <row r="1838" spans="1:6" ht="15.75" x14ac:dyDescent="0.25">
      <c r="A1838" s="6" t="s">
        <v>1040</v>
      </c>
      <c r="B1838" s="6" t="s">
        <v>3</v>
      </c>
      <c r="C1838" s="7">
        <v>3600</v>
      </c>
      <c r="D1838" s="7">
        <v>12600</v>
      </c>
      <c r="E1838" s="9">
        <f>SUM($D$6:D1838)/$D$1860</f>
        <v>0.999988694446173</v>
      </c>
      <c r="F1838" s="8" t="s">
        <v>2324</v>
      </c>
    </row>
    <row r="1839" spans="1:6" ht="15.75" x14ac:dyDescent="0.25">
      <c r="A1839" s="6" t="s">
        <v>947</v>
      </c>
      <c r="B1839" s="6" t="s">
        <v>12</v>
      </c>
      <c r="C1839" s="7">
        <v>11700</v>
      </c>
      <c r="D1839" s="7">
        <v>11700</v>
      </c>
      <c r="E1839" s="9">
        <f>SUM($D$6:D1839)/$D$1860</f>
        <v>0.99998965759479963</v>
      </c>
      <c r="F1839" s="8" t="s">
        <v>2324</v>
      </c>
    </row>
    <row r="1840" spans="1:6" ht="15.75" x14ac:dyDescent="0.25">
      <c r="A1840" s="6" t="s">
        <v>966</v>
      </c>
      <c r="B1840" s="6" t="s">
        <v>12</v>
      </c>
      <c r="C1840" s="7">
        <v>11684</v>
      </c>
      <c r="D1840" s="7">
        <v>11684</v>
      </c>
      <c r="E1840" s="9">
        <f>SUM($D$6:D1840)/$D$1860</f>
        <v>0.99999061942629985</v>
      </c>
      <c r="F1840" s="8" t="s">
        <v>2324</v>
      </c>
    </row>
    <row r="1841" spans="1:6" ht="15.75" x14ac:dyDescent="0.25">
      <c r="A1841" s="6" t="s">
        <v>1643</v>
      </c>
      <c r="B1841" s="6" t="s">
        <v>12</v>
      </c>
      <c r="C1841" s="7">
        <v>11400</v>
      </c>
      <c r="D1841" s="7">
        <v>11400</v>
      </c>
      <c r="E1841" s="9">
        <f>SUM($D$6:D1841)/$D$1860</f>
        <v>0.99999155787880767</v>
      </c>
      <c r="F1841" s="8" t="s">
        <v>2324</v>
      </c>
    </row>
    <row r="1842" spans="1:6" ht="15.75" x14ac:dyDescent="0.25">
      <c r="A1842" s="6" t="s">
        <v>357</v>
      </c>
      <c r="B1842" s="6" t="s">
        <v>358</v>
      </c>
      <c r="C1842" s="7">
        <v>99825</v>
      </c>
      <c r="D1842" s="7">
        <v>10980</v>
      </c>
      <c r="E1842" s="9">
        <f>SUM($D$6:D1842)/$D$1860</f>
        <v>0.99999246175674961</v>
      </c>
      <c r="F1842" s="8" t="s">
        <v>2324</v>
      </c>
    </row>
    <row r="1843" spans="1:6" ht="15.75" x14ac:dyDescent="0.25">
      <c r="A1843" s="6" t="s">
        <v>824</v>
      </c>
      <c r="B1843" s="6" t="s">
        <v>90</v>
      </c>
      <c r="C1843" s="7">
        <v>726</v>
      </c>
      <c r="D1843" s="7">
        <v>10900</v>
      </c>
      <c r="E1843" s="9">
        <f>SUM($D$6:D1843)/$D$1860</f>
        <v>0.99999335904905973</v>
      </c>
      <c r="F1843" s="8" t="s">
        <v>2324</v>
      </c>
    </row>
    <row r="1844" spans="1:6" ht="15.75" x14ac:dyDescent="0.25">
      <c r="A1844" s="6" t="s">
        <v>388</v>
      </c>
      <c r="B1844" s="6" t="s">
        <v>389</v>
      </c>
      <c r="C1844" s="7">
        <v>13750</v>
      </c>
      <c r="D1844" s="7">
        <v>9625</v>
      </c>
      <c r="E1844" s="9">
        <f>SUM($D$6:D1844)/$D$1860</f>
        <v>0.99999415138286574</v>
      </c>
      <c r="F1844" s="8" t="s">
        <v>2324</v>
      </c>
    </row>
    <row r="1845" spans="1:6" ht="15.75" x14ac:dyDescent="0.25">
      <c r="A1845" s="6" t="s">
        <v>1863</v>
      </c>
      <c r="B1845" s="6" t="s">
        <v>12</v>
      </c>
      <c r="C1845" s="7">
        <v>7800</v>
      </c>
      <c r="D1845" s="7">
        <v>7800</v>
      </c>
      <c r="E1845" s="9">
        <f>SUM($D$6:D1845)/$D$1860</f>
        <v>0.99999479348195019</v>
      </c>
      <c r="F1845" s="8" t="s">
        <v>2324</v>
      </c>
    </row>
    <row r="1846" spans="1:6" ht="15.75" x14ac:dyDescent="0.25">
      <c r="A1846" s="6" t="s">
        <v>1005</v>
      </c>
      <c r="B1846" s="6" t="s">
        <v>3</v>
      </c>
      <c r="C1846" s="7">
        <v>2533</v>
      </c>
      <c r="D1846" s="7">
        <v>7599</v>
      </c>
      <c r="E1846" s="9">
        <f>SUM($D$6:D1846)/$D$1860</f>
        <v>0.99999541903463507</v>
      </c>
      <c r="F1846" s="8" t="s">
        <v>2324</v>
      </c>
    </row>
    <row r="1847" spans="1:6" ht="15.75" x14ac:dyDescent="0.25">
      <c r="A1847" s="6" t="s">
        <v>1029</v>
      </c>
      <c r="B1847" s="6" t="s">
        <v>3</v>
      </c>
      <c r="C1847" s="7">
        <v>2484</v>
      </c>
      <c r="D1847" s="7">
        <v>7452</v>
      </c>
      <c r="E1847" s="9">
        <f>SUM($D$6:D1847)/$D$1860</f>
        <v>0.99999603248622182</v>
      </c>
      <c r="F1847" s="8" t="s">
        <v>2324</v>
      </c>
    </row>
    <row r="1848" spans="1:6" ht="15.75" x14ac:dyDescent="0.25">
      <c r="A1848" s="6" t="s">
        <v>1319</v>
      </c>
      <c r="B1848" s="6" t="s">
        <v>20</v>
      </c>
      <c r="C1848" s="7">
        <v>3400</v>
      </c>
      <c r="D1848" s="7">
        <v>6800</v>
      </c>
      <c r="E1848" s="9">
        <f>SUM($D$6:D1848)/$D$1860</f>
        <v>0.99999659226491067</v>
      </c>
      <c r="F1848" s="8" t="s">
        <v>2324</v>
      </c>
    </row>
    <row r="1849" spans="1:6" ht="15.75" x14ac:dyDescent="0.25">
      <c r="A1849" s="6" t="s">
        <v>816</v>
      </c>
      <c r="B1849" s="6" t="s">
        <v>817</v>
      </c>
      <c r="C1849" s="7">
        <v>9893</v>
      </c>
      <c r="D1849" s="7">
        <v>6628</v>
      </c>
      <c r="E1849" s="9">
        <f>SUM($D$6:D1849)/$D$1860</f>
        <v>0.99999713788449163</v>
      </c>
      <c r="F1849" s="8" t="s">
        <v>2324</v>
      </c>
    </row>
    <row r="1850" spans="1:6" ht="15.75" x14ac:dyDescent="0.25">
      <c r="A1850" s="6" t="s">
        <v>1089</v>
      </c>
      <c r="B1850" s="6" t="s">
        <v>14</v>
      </c>
      <c r="C1850" s="7">
        <v>1450</v>
      </c>
      <c r="D1850" s="7">
        <v>5800</v>
      </c>
      <c r="E1850" s="9">
        <f>SUM($D$6:D1850)/$D$1860</f>
        <v>0.9999976153427852</v>
      </c>
      <c r="F1850" s="8" t="s">
        <v>2324</v>
      </c>
    </row>
    <row r="1851" spans="1:6" ht="15.75" x14ac:dyDescent="0.25">
      <c r="A1851" s="6" t="s">
        <v>609</v>
      </c>
      <c r="B1851" s="6" t="s">
        <v>158</v>
      </c>
      <c r="C1851" s="7">
        <v>62</v>
      </c>
      <c r="D1851" s="7">
        <v>4730</v>
      </c>
      <c r="E1851" s="9">
        <f>SUM($D$6:D1851)/$D$1860</f>
        <v>0.99999800471825551</v>
      </c>
      <c r="F1851" s="8" t="s">
        <v>2324</v>
      </c>
    </row>
    <row r="1852" spans="1:6" ht="15.75" x14ac:dyDescent="0.25">
      <c r="A1852" s="6" t="s">
        <v>227</v>
      </c>
      <c r="B1852" s="6" t="s">
        <v>116</v>
      </c>
      <c r="C1852" s="7">
        <v>18621</v>
      </c>
      <c r="D1852" s="7">
        <v>4262</v>
      </c>
      <c r="E1852" s="9">
        <f>SUM($D$6:D1852)/$D$1860</f>
        <v>0.99999835556778083</v>
      </c>
      <c r="F1852" s="8" t="s">
        <v>2324</v>
      </c>
    </row>
    <row r="1853" spans="1:6" ht="15.75" x14ac:dyDescent="0.25">
      <c r="A1853" s="6" t="s">
        <v>1094</v>
      </c>
      <c r="B1853" s="6" t="s">
        <v>3</v>
      </c>
      <c r="C1853" s="7">
        <v>1375</v>
      </c>
      <c r="D1853" s="7">
        <v>4125</v>
      </c>
      <c r="E1853" s="9">
        <f>SUM($D$6:D1853)/$D$1860</f>
        <v>0.99999869513941197</v>
      </c>
      <c r="F1853" s="8" t="s">
        <v>2324</v>
      </c>
    </row>
    <row r="1854" spans="1:6" ht="15.75" x14ac:dyDescent="0.25">
      <c r="A1854" s="6" t="s">
        <v>1007</v>
      </c>
      <c r="B1854" s="6" t="s">
        <v>5</v>
      </c>
      <c r="C1854" s="7">
        <v>340</v>
      </c>
      <c r="D1854" s="7">
        <v>3400</v>
      </c>
      <c r="E1854" s="9">
        <f>SUM($D$6:D1854)/$D$1860</f>
        <v>0.99999897502875645</v>
      </c>
      <c r="F1854" s="8" t="s">
        <v>2324</v>
      </c>
    </row>
    <row r="1855" spans="1:6" ht="15.75" x14ac:dyDescent="0.25">
      <c r="A1855" s="6" t="s">
        <v>1034</v>
      </c>
      <c r="B1855" s="6" t="s">
        <v>1035</v>
      </c>
      <c r="C1855" s="7">
        <v>316100</v>
      </c>
      <c r="D1855" s="7">
        <v>3161</v>
      </c>
      <c r="E1855" s="9">
        <f>SUM($D$6:D1855)/$D$1860</f>
        <v>0.99999923524352641</v>
      </c>
      <c r="F1855" s="8" t="s">
        <v>2324</v>
      </c>
    </row>
    <row r="1856" spans="1:6" ht="15.75" x14ac:dyDescent="0.25">
      <c r="A1856" s="6" t="s">
        <v>115</v>
      </c>
      <c r="B1856" s="6" t="s">
        <v>116</v>
      </c>
      <c r="C1856" s="7">
        <v>15000</v>
      </c>
      <c r="D1856" s="7">
        <v>3000</v>
      </c>
      <c r="E1856" s="9">
        <f>SUM($D$6:D1856)/$D$1860</f>
        <v>0.99999948220471269</v>
      </c>
      <c r="F1856" s="8" t="s">
        <v>2324</v>
      </c>
    </row>
    <row r="1857" spans="1:6" ht="15.75" x14ac:dyDescent="0.25">
      <c r="A1857" s="6" t="s">
        <v>1084</v>
      </c>
      <c r="B1857" s="6" t="s">
        <v>25</v>
      </c>
      <c r="C1857" s="7">
        <v>145</v>
      </c>
      <c r="D1857" s="7">
        <v>2900</v>
      </c>
      <c r="E1857" s="9">
        <f>SUM($D$6:D1857)/$D$1860</f>
        <v>0.99999972093385947</v>
      </c>
      <c r="F1857" s="8" t="s">
        <v>2324</v>
      </c>
    </row>
    <row r="1858" spans="1:6" ht="15.75" x14ac:dyDescent="0.25">
      <c r="A1858" s="6" t="s">
        <v>109</v>
      </c>
      <c r="B1858" s="6" t="s">
        <v>110</v>
      </c>
      <c r="C1858" s="7">
        <v>63000</v>
      </c>
      <c r="D1858" s="7">
        <v>1890</v>
      </c>
      <c r="E1858" s="9">
        <f>SUM($D$6:D1858)/$D$1860</f>
        <v>0.99999987651940681</v>
      </c>
      <c r="F1858" s="8" t="s">
        <v>2324</v>
      </c>
    </row>
    <row r="1859" spans="1:6" ht="15.75" x14ac:dyDescent="0.25">
      <c r="A1859" s="6" t="s">
        <v>1070</v>
      </c>
      <c r="B1859" s="6" t="s">
        <v>3</v>
      </c>
      <c r="C1859" s="7">
        <v>500</v>
      </c>
      <c r="D1859" s="7">
        <v>1500</v>
      </c>
      <c r="E1859" s="9">
        <f>SUM($D$6:D1859)/$D$1860</f>
        <v>1</v>
      </c>
      <c r="F1859" s="8" t="s">
        <v>2324</v>
      </c>
    </row>
    <row r="1860" spans="1:6" ht="15.75" x14ac:dyDescent="0.25">
      <c r="A1860" s="6"/>
      <c r="B1860" s="6"/>
      <c r="C1860" s="7"/>
      <c r="D1860" s="7">
        <f>SUM(D6:D1859)</f>
        <v>12147657877</v>
      </c>
      <c r="E1860" s="10"/>
      <c r="F1860" s="8"/>
    </row>
    <row r="1861" spans="1:6" ht="15.75" x14ac:dyDescent="0.25">
      <c r="A1861" s="2"/>
      <c r="B1861" s="2"/>
      <c r="C1861" s="3"/>
      <c r="D1861" s="3"/>
      <c r="E1861" s="11"/>
    </row>
    <row r="1862" spans="1:6" ht="15.75" x14ac:dyDescent="0.25">
      <c r="A1862" s="2"/>
      <c r="B1862" s="2"/>
      <c r="C1862" s="3"/>
      <c r="D1862" s="3"/>
      <c r="E1862" s="11"/>
    </row>
    <row r="1863" spans="1:6" ht="15.75" x14ac:dyDescent="0.25">
      <c r="A1863" s="2"/>
      <c r="B1863" s="2"/>
      <c r="C1863" s="3"/>
      <c r="D1863" s="3"/>
      <c r="E1863" s="11"/>
    </row>
    <row r="1864" spans="1:6" ht="15.75" x14ac:dyDescent="0.25">
      <c r="A1864" s="2"/>
      <c r="B1864" s="2"/>
      <c r="C1864" s="3"/>
      <c r="D1864" s="3"/>
      <c r="E1864" s="11"/>
    </row>
    <row r="1865" spans="1:6" ht="15.75" x14ac:dyDescent="0.25">
      <c r="A1865" s="2"/>
      <c r="B1865" s="2"/>
      <c r="C1865" s="3"/>
      <c r="D1865" s="3"/>
      <c r="E1865" s="11"/>
    </row>
    <row r="1866" spans="1:6" ht="15.75" x14ac:dyDescent="0.25">
      <c r="A1866" s="2"/>
      <c r="B1866" s="2"/>
      <c r="C1866" s="3"/>
      <c r="D1866" s="3"/>
      <c r="E1866" s="11"/>
    </row>
    <row r="1867" spans="1:6" ht="15.75" x14ac:dyDescent="0.25">
      <c r="A1867" s="2"/>
      <c r="B1867" s="2"/>
      <c r="C1867" s="3"/>
      <c r="D1867" s="3"/>
      <c r="E1867" s="11"/>
    </row>
    <row r="1868" spans="1:6" ht="15.75" x14ac:dyDescent="0.25">
      <c r="A1868" s="2"/>
      <c r="B1868" s="2"/>
      <c r="C1868" s="3"/>
      <c r="D1868" s="3"/>
      <c r="E1868" s="11"/>
    </row>
    <row r="1869" spans="1:6" ht="15.75" x14ac:dyDescent="0.25">
      <c r="A1869" s="2"/>
      <c r="B1869" s="2"/>
      <c r="C1869" s="3"/>
      <c r="D1869" s="3"/>
      <c r="E1869" s="11"/>
    </row>
  </sheetData>
  <sortState ref="A2:E1865">
    <sortCondition descending="1" ref="D2"/>
  </sortState>
  <mergeCells count="3">
    <mergeCell ref="A1:F1"/>
    <mergeCell ref="A2:F2"/>
    <mergeCell ref="A3:F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C51" sqref="C51"/>
    </sheetView>
  </sheetViews>
  <sheetFormatPr defaultRowHeight="15" x14ac:dyDescent="0.25"/>
  <cols>
    <col min="1" max="1" width="12.28515625" bestFit="1" customWidth="1"/>
    <col min="2" max="2" width="40.42578125" bestFit="1" customWidth="1"/>
    <col min="3" max="4" width="18" bestFit="1" customWidth="1"/>
    <col min="5" max="5" width="16" bestFit="1" customWidth="1"/>
  </cols>
  <sheetData>
    <row r="1" spans="1:3" x14ac:dyDescent="0.25">
      <c r="A1" s="38" t="s">
        <v>2333</v>
      </c>
      <c r="B1" s="38"/>
      <c r="C1" s="38"/>
    </row>
    <row r="2" spans="1:3" ht="15.75" thickBot="1" x14ac:dyDescent="0.3">
      <c r="A2" s="16" t="s">
        <v>2334</v>
      </c>
      <c r="B2" s="17" t="s">
        <v>2335</v>
      </c>
      <c r="C2" s="17" t="s">
        <v>2336</v>
      </c>
    </row>
    <row r="3" spans="1:3" ht="16.5" thickTop="1" thickBot="1" x14ac:dyDescent="0.3">
      <c r="A3" s="16" t="s">
        <v>2337</v>
      </c>
      <c r="B3" s="16">
        <v>1119643377</v>
      </c>
      <c r="C3" s="16">
        <f>1440172230.63-165170031.2</f>
        <v>1275002199.4300001</v>
      </c>
    </row>
    <row r="4" spans="1:3" ht="16.5" thickTop="1" thickBot="1" x14ac:dyDescent="0.3">
      <c r="A4" s="16" t="s">
        <v>2338</v>
      </c>
      <c r="B4" s="16">
        <v>1087989082</v>
      </c>
      <c r="C4" s="16">
        <f>1555547741.91-165170031.2</f>
        <v>1390377710.71</v>
      </c>
    </row>
    <row r="5" spans="1:3" ht="16.5" thickTop="1" thickBot="1" x14ac:dyDescent="0.3">
      <c r="A5" s="16" t="s">
        <v>2339</v>
      </c>
      <c r="B5" s="16">
        <v>1183264871</v>
      </c>
      <c r="C5" s="16">
        <f>860036075.72-165170031.2</f>
        <v>694866044.51999998</v>
      </c>
    </row>
    <row r="6" spans="1:3" ht="16.5" thickTop="1" thickBot="1" x14ac:dyDescent="0.3">
      <c r="A6" s="16" t="s">
        <v>2340</v>
      </c>
      <c r="B6" s="16">
        <v>1169898591</v>
      </c>
      <c r="C6" s="16">
        <f>1633581216.62-165170031.2</f>
        <v>1468411185.4199998</v>
      </c>
    </row>
    <row r="7" spans="1:3" ht="16.5" thickTop="1" thickBot="1" x14ac:dyDescent="0.3">
      <c r="A7" s="16" t="s">
        <v>2341</v>
      </c>
      <c r="B7" s="16">
        <v>1232557877</v>
      </c>
      <c r="C7" s="16">
        <f>890822204.34-165170031.2</f>
        <v>725652173.1400001</v>
      </c>
    </row>
    <row r="8" spans="1:3" ht="16.5" thickTop="1" thickBot="1" x14ac:dyDescent="0.3">
      <c r="A8" s="16" t="s">
        <v>2342</v>
      </c>
      <c r="B8" s="16">
        <v>1202172761</v>
      </c>
      <c r="C8" s="16">
        <f>864791573.38-165170031.2</f>
        <v>699621542.18000007</v>
      </c>
    </row>
    <row r="9" spans="1:3" ht="16.5" thickTop="1" thickBot="1" x14ac:dyDescent="0.3">
      <c r="A9" s="16" t="s">
        <v>2343</v>
      </c>
      <c r="B9" s="16">
        <v>1140277086</v>
      </c>
      <c r="C9" s="16">
        <f>845199935.54-165170031.2</f>
        <v>680029904.33999991</v>
      </c>
    </row>
    <row r="10" spans="1:3" ht="16.5" thickTop="1" thickBot="1" x14ac:dyDescent="0.3">
      <c r="A10" s="16" t="s">
        <v>2344</v>
      </c>
      <c r="B10" s="16">
        <v>1221202048</v>
      </c>
      <c r="C10" s="16">
        <f>851645544.76-165170031.2</f>
        <v>686475513.55999994</v>
      </c>
    </row>
    <row r="11" spans="1:3" ht="16.5" thickTop="1" thickBot="1" x14ac:dyDescent="0.3">
      <c r="A11" s="16" t="s">
        <v>2345</v>
      </c>
      <c r="B11" s="16">
        <v>1216307740</v>
      </c>
      <c r="C11" s="16">
        <f>928394349.62-165170031.2</f>
        <v>763224318.42000008</v>
      </c>
    </row>
    <row r="12" spans="1:3" ht="16.5" thickTop="1" thickBot="1" x14ac:dyDescent="0.3">
      <c r="A12" s="16" t="s">
        <v>2346</v>
      </c>
      <c r="B12" s="16">
        <v>1366382613</v>
      </c>
      <c r="C12" s="16">
        <f>1065783597.97-165170031.2</f>
        <v>900613566.76999998</v>
      </c>
    </row>
    <row r="13" spans="1:3" ht="16.5" thickTop="1" thickBot="1" x14ac:dyDescent="0.3">
      <c r="A13" s="16" t="s">
        <v>2347</v>
      </c>
      <c r="B13" s="16">
        <v>1412591813</v>
      </c>
      <c r="C13" s="16">
        <f>1115161648.93-165170031.2</f>
        <v>949991617.73000002</v>
      </c>
    </row>
    <row r="14" spans="1:3" ht="15.75" thickTop="1" x14ac:dyDescent="0.25">
      <c r="A14" s="21" t="s">
        <v>2348</v>
      </c>
      <c r="B14" s="21">
        <v>1335088262</v>
      </c>
      <c r="C14" s="21">
        <f>1008802232.42-165170031.2</f>
        <v>843632201.22000003</v>
      </c>
    </row>
    <row r="15" spans="1:3" x14ac:dyDescent="0.25">
      <c r="A15" s="22"/>
      <c r="B15" s="23">
        <v>14687376121</v>
      </c>
      <c r="C15" s="23">
        <v>11077897977.35</v>
      </c>
    </row>
    <row r="40" spans="2:8" x14ac:dyDescent="0.25">
      <c r="B40" s="34" t="s">
        <v>2349</v>
      </c>
      <c r="C40" s="18"/>
      <c r="D40" s="18"/>
      <c r="E40" s="18"/>
      <c r="F40" s="18"/>
      <c r="G40" s="18"/>
      <c r="H40" s="18"/>
    </row>
    <row r="41" spans="2:8" x14ac:dyDescent="0.25">
      <c r="B41" s="18"/>
      <c r="C41" s="18"/>
      <c r="D41" s="18"/>
      <c r="E41" s="18"/>
      <c r="F41" s="18"/>
      <c r="G41" s="18"/>
      <c r="H41" s="18"/>
    </row>
    <row r="42" spans="2:8" x14ac:dyDescent="0.25">
      <c r="B42" s="26"/>
      <c r="C42" s="20"/>
      <c r="D42" s="20"/>
      <c r="E42" s="20"/>
      <c r="F42" s="20"/>
      <c r="G42" s="20"/>
      <c r="H42" s="27"/>
    </row>
    <row r="43" spans="2:8" x14ac:dyDescent="0.25">
      <c r="B43" s="35" t="s">
        <v>2350</v>
      </c>
      <c r="C43" s="36" t="s">
        <v>2351</v>
      </c>
      <c r="D43" s="24">
        <v>14687376121</v>
      </c>
      <c r="E43" s="25" t="s">
        <v>2354</v>
      </c>
      <c r="F43" s="19"/>
      <c r="G43" s="36" t="s">
        <v>2351</v>
      </c>
      <c r="H43" s="29">
        <f>(D43-D44)/D44</f>
        <v>0.32582698911201213</v>
      </c>
    </row>
    <row r="44" spans="2:8" x14ac:dyDescent="0.25">
      <c r="B44" s="28" t="s">
        <v>2352</v>
      </c>
      <c r="C44" s="18"/>
      <c r="D44" s="39" t="s">
        <v>2353</v>
      </c>
      <c r="E44" s="39"/>
      <c r="F44" s="39"/>
      <c r="G44" s="18"/>
      <c r="H44" s="30"/>
    </row>
    <row r="45" spans="2:8" x14ac:dyDescent="0.25">
      <c r="B45" s="31"/>
      <c r="C45" s="32"/>
      <c r="D45" s="32"/>
      <c r="E45" s="32"/>
      <c r="F45" s="32"/>
      <c r="G45" s="32"/>
      <c r="H45" s="33"/>
    </row>
  </sheetData>
  <mergeCells count="2">
    <mergeCell ref="A1:C1"/>
    <mergeCell ref="D44:F44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ANALISA ABC</vt:lpstr>
      <vt:lpstr>PEMBELIAN &amp; PENJUALAN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toshiba-satelite</cp:lastModifiedBy>
  <dcterms:created xsi:type="dcterms:W3CDTF">2016-10-22T04:35:48Z</dcterms:created>
  <dcterms:modified xsi:type="dcterms:W3CDTF">2016-10-27T06:24:05Z</dcterms:modified>
</cp:coreProperties>
</file>