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a46ea32d42b369df/Documentos/Proyecto Minciencias Genetica/Datos/"/>
    </mc:Choice>
  </mc:AlternateContent>
  <xr:revisionPtr revIDLastSave="0" documentId="8_{D1E50E36-FBFC-403E-BA98-8F36D6E6D3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Hoja2" sheetId="3" r:id="rId2"/>
  </sheets>
  <definedNames>
    <definedName name="_xlnm._FilterDatabase" localSheetId="1" hidden="1">Hoja2!$U$1:$X$106</definedName>
    <definedName name="_xlnm._FilterDatabase" localSheetId="0" hidden="1">Sheet1!$A$1:$AI$541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" i="3" l="1"/>
  <c r="AA20" i="3" s="1"/>
  <c r="AB14" i="3"/>
  <c r="AC12" i="3" s="1"/>
  <c r="AC11" i="3"/>
  <c r="Z4" i="3"/>
  <c r="AA4" i="3" s="1"/>
  <c r="W110" i="3"/>
  <c r="X110" i="3"/>
  <c r="V110" i="3"/>
  <c r="W109" i="3"/>
  <c r="X109" i="3"/>
  <c r="V109" i="3"/>
  <c r="V108" i="3"/>
  <c r="W108" i="3"/>
  <c r="X108" i="3"/>
  <c r="R30" i="3"/>
  <c r="S29" i="3" s="1"/>
  <c r="S11" i="3"/>
  <c r="R14" i="3"/>
  <c r="S13" i="3" s="1"/>
  <c r="P20" i="3"/>
  <c r="P4" i="3"/>
  <c r="M154" i="3"/>
  <c r="N154" i="3"/>
  <c r="L154" i="3"/>
  <c r="M155" i="3"/>
  <c r="N155" i="3"/>
  <c r="M153" i="3"/>
  <c r="N153" i="3"/>
  <c r="L153" i="3"/>
  <c r="L155" i="3"/>
  <c r="F18" i="3"/>
  <c r="H12" i="3"/>
  <c r="I10" i="3" s="1"/>
  <c r="F4" i="3"/>
  <c r="C28" i="3"/>
  <c r="D28" i="3"/>
  <c r="D30" i="3" s="1"/>
  <c r="B28" i="3"/>
  <c r="B30" i="3" s="1"/>
  <c r="B29" i="3" s="1"/>
  <c r="H2" i="3" s="1"/>
  <c r="AC13" i="3" l="1"/>
  <c r="AC7" i="3"/>
  <c r="AC9" i="3"/>
  <c r="AC10" i="3"/>
  <c r="AC8" i="3"/>
  <c r="S9" i="3"/>
  <c r="S26" i="3"/>
  <c r="S7" i="3"/>
  <c r="S10" i="3"/>
  <c r="S23" i="3"/>
  <c r="S27" i="3"/>
  <c r="S12" i="3"/>
  <c r="S24" i="3"/>
  <c r="S28" i="3"/>
  <c r="I7" i="3"/>
  <c r="S8" i="3"/>
  <c r="S25" i="3"/>
  <c r="Q20" i="3"/>
  <c r="Q4" i="3"/>
  <c r="G16" i="3"/>
  <c r="I9" i="3"/>
  <c r="G2" i="3"/>
  <c r="G4" i="3" s="1"/>
  <c r="I8" i="3"/>
  <c r="I11" i="3"/>
  <c r="D29" i="3"/>
  <c r="H16" i="3" s="1"/>
  <c r="C30" i="3"/>
  <c r="C29" i="3" s="1"/>
  <c r="G18" i="3" l="1"/>
  <c r="N328" i="1" l="1"/>
  <c r="AC26" i="3"/>
  <c r="AC27" i="3"/>
  <c r="AC24" i="3"/>
  <c r="AC25" i="3"/>
  <c r="AB28" i="3"/>
  <c r="AC23" i="3"/>
  <c r="I25" i="3"/>
  <c r="I24" i="3"/>
  <c r="I23" i="3"/>
  <c r="I21" i="3"/>
  <c r="H26" i="3"/>
  <c r="I22" i="3"/>
</calcChain>
</file>

<file path=xl/sharedStrings.xml><?xml version="1.0" encoding="utf-8"?>
<sst xmlns="http://schemas.openxmlformats.org/spreadsheetml/2006/main" count="10763" uniqueCount="1446">
  <si>
    <t>Nombre del proyecto</t>
  </si>
  <si>
    <t>País</t>
  </si>
  <si>
    <t>Departamento</t>
  </si>
  <si>
    <t>Municipio</t>
  </si>
  <si>
    <t>Centro poblado</t>
  </si>
  <si>
    <t>Localidad</t>
  </si>
  <si>
    <t>ID</t>
  </si>
  <si>
    <t>Familia</t>
  </si>
  <si>
    <t>Género</t>
  </si>
  <si>
    <t>especie</t>
  </si>
  <si>
    <t>Nombre común</t>
  </si>
  <si>
    <t>Comentarios del registro biológico</t>
  </si>
  <si>
    <t>Condición reproductiva</t>
  </si>
  <si>
    <t>DAP</t>
  </si>
  <si>
    <t>Altura Comercial</t>
  </si>
  <si>
    <t>Altura Total</t>
  </si>
  <si>
    <t>Copa X</t>
  </si>
  <si>
    <t>Copa Y</t>
  </si>
  <si>
    <t>Estado Fitosanitario</t>
  </si>
  <si>
    <t>Hábitat</t>
  </si>
  <si>
    <t>Latitud</t>
  </si>
  <si>
    <t>Longitud</t>
  </si>
  <si>
    <t xml:space="preserve">Elevación </t>
  </si>
  <si>
    <t>Datum geodésico</t>
  </si>
  <si>
    <t>Registrado por</t>
  </si>
  <si>
    <t>Colectores acompañantes</t>
  </si>
  <si>
    <t>Fecha del evento</t>
  </si>
  <si>
    <t>Permiso de colecta</t>
  </si>
  <si>
    <t>Identificado por</t>
  </si>
  <si>
    <t>Fecha de identificación</t>
  </si>
  <si>
    <t>Tipo Colecta</t>
  </si>
  <si>
    <t>Uso</t>
  </si>
  <si>
    <t>Herbario</t>
  </si>
  <si>
    <t xml:space="preserve">Colección sílica </t>
  </si>
  <si>
    <t>Observaciones</t>
  </si>
  <si>
    <t>Understanding the colonization of the Chocó biogeographic region</t>
  </si>
  <si>
    <t>Colombia</t>
  </si>
  <si>
    <t>Valle del Cauca</t>
  </si>
  <si>
    <t>Buenaventura</t>
  </si>
  <si>
    <t>Bajo Calima</t>
  </si>
  <si>
    <t>CFT Universidad del Tolima</t>
  </si>
  <si>
    <t>IG-BC-01</t>
  </si>
  <si>
    <t>Fabaceae</t>
  </si>
  <si>
    <t>Inga</t>
  </si>
  <si>
    <t>Inga spectabilis (Vahl) Willd.</t>
  </si>
  <si>
    <t>Guamo machete</t>
  </si>
  <si>
    <t>Árbol a borde de carretera, cercano al CFT Pedro Antonio Pineda.</t>
  </si>
  <si>
    <t>Fruto</t>
  </si>
  <si>
    <t>Regular</t>
  </si>
  <si>
    <t>Bosque húmedo tropical</t>
  </si>
  <si>
    <t>WGS84</t>
  </si>
  <si>
    <t>Fernando Fernández Méndez</t>
  </si>
  <si>
    <t>14/06/21</t>
  </si>
  <si>
    <t>ANLA -Resolución 02191 del 27 de noviembre de 2041</t>
  </si>
  <si>
    <t>Kelly T. Bocanegra Gonzalez</t>
  </si>
  <si>
    <t>Sílica</t>
  </si>
  <si>
    <t>Comestible</t>
  </si>
  <si>
    <t>TOLI, JBB</t>
  </si>
  <si>
    <t>IG-BC-02</t>
  </si>
  <si>
    <t>Inga edulis Mart.</t>
  </si>
  <si>
    <t>Flor, Fruto</t>
  </si>
  <si>
    <t>Bueno</t>
  </si>
  <si>
    <t>ANLA -Resolución 02191 del 27 de noviembre de 2042</t>
  </si>
  <si>
    <t>IG-BC-03</t>
  </si>
  <si>
    <t>Inga cocleensis Pittier.</t>
  </si>
  <si>
    <t>Árbol de 8 m, CAP 63 cm. Km 9 vereda Las Brisas. 4 pares de foliolos.</t>
  </si>
  <si>
    <t>15/06/21</t>
  </si>
  <si>
    <t>ANLA -Resolución 02191 del 27 de noviembre de 2043</t>
  </si>
  <si>
    <t>IG-BC-04</t>
  </si>
  <si>
    <t>Árbol de 7.5 m, CAP 82.2 cm. Km 9 vereda Las Brisas. 6 pares de foliolos, lámina semiglabra por el haz, pubescencia en el envés y raquis.</t>
  </si>
  <si>
    <t>ANLA -Resolución 02191 del 27 de noviembre de 2044</t>
  </si>
  <si>
    <t>Sílica, Herbario</t>
  </si>
  <si>
    <t>IG-BC-05</t>
  </si>
  <si>
    <t>Árbol de 12 m, CAP 79.1 cm. 5 pares de foliolos, lámina semiglabra por el haz, áspera al tacto. Tiene fruto.</t>
  </si>
  <si>
    <t>ANLA -Resolución 02191 del 27 de noviembre de 2045</t>
  </si>
  <si>
    <t>IG-BC-06</t>
  </si>
  <si>
    <t>Árbol de 7 m, CAP 46.2 cm. Km 10 vía Bahía Málaga. 5 pares de foliolos. Tiene fruto.</t>
  </si>
  <si>
    <t>ANLA -Resolución 02191 del 27 de noviembre de 2046</t>
  </si>
  <si>
    <t>IG-BC-07</t>
  </si>
  <si>
    <t>Inga thibaudiana subsp. thibaudiana DC.</t>
  </si>
  <si>
    <t>Árbol de 7 m, CAP 24.3 cm. Km 15 vía Bahía Málaga. 6 pares de foliolos.</t>
  </si>
  <si>
    <t>ANLA -Resolución 02191 del 27 de noviembre de 2047</t>
  </si>
  <si>
    <t>IG-BC-08</t>
  </si>
  <si>
    <t>Inga auristellae Harms.</t>
  </si>
  <si>
    <t>Árbol de 4 m. Km 15 vía Bahía Málaga. 3 pares de foliolos, raquis alado, pubescencia en ramas y nervaduras. En zona de baja intervención. Nota: registro nuevo para la región (en verificación molecular).</t>
  </si>
  <si>
    <t>ANLA -Resolución 02191 del 27 de noviembre de 2048</t>
  </si>
  <si>
    <t>Distribución de la diversidad genética de especies maderables amenazadas como base del manejo forestal sostenible en los bosques húmedos del pacífico colombiano</t>
  </si>
  <si>
    <t>CG-BC-01</t>
  </si>
  <si>
    <t>Meliaceae</t>
  </si>
  <si>
    <t>Carapa</t>
  </si>
  <si>
    <t>Carapa guianensis Aubl.</t>
  </si>
  <si>
    <t>Tángare de montaña</t>
  </si>
  <si>
    <t>ANLA -Resolución 02191 del 27 de noviembre de 2018</t>
  </si>
  <si>
    <t>Fernándo Fernádez Méndez</t>
  </si>
  <si>
    <t>15/06/2021</t>
  </si>
  <si>
    <t>Maderable</t>
  </si>
  <si>
    <t>TOLI</t>
  </si>
  <si>
    <t>CG-BC-02</t>
  </si>
  <si>
    <t>CG-BC-03</t>
  </si>
  <si>
    <t>CG-BC-04</t>
  </si>
  <si>
    <t>16/06/21</t>
  </si>
  <si>
    <t>16/06/2021</t>
  </si>
  <si>
    <t>CG-BC-05</t>
  </si>
  <si>
    <t>CG-BC-06</t>
  </si>
  <si>
    <t>CG-BC-07</t>
  </si>
  <si>
    <t>CG-BC-08</t>
  </si>
  <si>
    <t>CG-BC-09</t>
  </si>
  <si>
    <t>17/06/21</t>
  </si>
  <si>
    <t>17/06/2021</t>
  </si>
  <si>
    <t>CG-BC-10</t>
  </si>
  <si>
    <t>CG-BC-11</t>
  </si>
  <si>
    <t>CG-BC-12</t>
  </si>
  <si>
    <t>CG-BC-13</t>
  </si>
  <si>
    <t>CG-BC-14</t>
  </si>
  <si>
    <t>CG-BC-15</t>
  </si>
  <si>
    <t>CG-BC-16</t>
  </si>
  <si>
    <t>24/06/21</t>
  </si>
  <si>
    <t>24/06/2021</t>
  </si>
  <si>
    <t>Bifurcado sobre el km 17</t>
  </si>
  <si>
    <t>CG-BC-17</t>
  </si>
  <si>
    <t>18/06/21</t>
  </si>
  <si>
    <t>18/06/2021</t>
  </si>
  <si>
    <t>25/06/21</t>
  </si>
  <si>
    <t>25/06/2021</t>
  </si>
  <si>
    <t>Latizal, rebrote de aprovechamiento de Cartón de Colombia. Sobre Km 22.</t>
  </si>
  <si>
    <t>CG-BC-18</t>
  </si>
  <si>
    <t>Vereda el Pital</t>
  </si>
  <si>
    <t>Cajambre</t>
  </si>
  <si>
    <t>CG-CA-001</t>
  </si>
  <si>
    <t xml:space="preserve">Tángare  </t>
  </si>
  <si>
    <t>Sílica, Herbario, Funcional</t>
  </si>
  <si>
    <t>CG-CA-002</t>
  </si>
  <si>
    <t>CG-CA-003</t>
  </si>
  <si>
    <t>BIF 1,3M</t>
  </si>
  <si>
    <t>CG-CA-004</t>
  </si>
  <si>
    <t>CG-CA-005</t>
  </si>
  <si>
    <t>FUSTAL</t>
  </si>
  <si>
    <t>CG-CA-005-B</t>
  </si>
  <si>
    <t>BRINZAL</t>
  </si>
  <si>
    <t>CG-CA-005-L</t>
  </si>
  <si>
    <t>Sílica, Funcional</t>
  </si>
  <si>
    <t>LATIZAL</t>
  </si>
  <si>
    <t>CG-CA-005-SEMILLA</t>
  </si>
  <si>
    <t>SEMILLA CON BROTE</t>
  </si>
  <si>
    <t>CG-CA-006</t>
  </si>
  <si>
    <t>CG-CA-006-B</t>
  </si>
  <si>
    <t>CG-CA-007</t>
  </si>
  <si>
    <t>CG-CA-007-B</t>
  </si>
  <si>
    <t>CG-CA-007-L</t>
  </si>
  <si>
    <t>LATIZAL-TORCIDO</t>
  </si>
  <si>
    <t>CG-CA-008</t>
  </si>
  <si>
    <t>CP</t>
  </si>
  <si>
    <t>CG-CA-009</t>
  </si>
  <si>
    <t>CG-CA-010</t>
  </si>
  <si>
    <t>BB, MADERA</t>
  </si>
  <si>
    <t>CG-CA-011</t>
  </si>
  <si>
    <t>MADERA</t>
  </si>
  <si>
    <t>CG-CA-012</t>
  </si>
  <si>
    <t>CG-CA-013</t>
  </si>
  <si>
    <t>CG-CA-014</t>
  </si>
  <si>
    <t>CG-CA-014-B</t>
  </si>
  <si>
    <t>Brinzal</t>
  </si>
  <si>
    <t>CG-CA-014-L</t>
  </si>
  <si>
    <t>Latizal</t>
  </si>
  <si>
    <t>CG-CA-015</t>
  </si>
  <si>
    <t>HI-CA-001</t>
  </si>
  <si>
    <t xml:space="preserve">	Malvaceae</t>
  </si>
  <si>
    <t>Huberodendron</t>
  </si>
  <si>
    <t>Huberondendron patinoi Cuatrec.</t>
  </si>
  <si>
    <t>Carrá</t>
  </si>
  <si>
    <t>HP-BC-01</t>
  </si>
  <si>
    <t>Humiriaceae</t>
  </si>
  <si>
    <t>Humiriastrum</t>
  </si>
  <si>
    <t>Humiriastrum procerum (Little) Cuatrec.</t>
  </si>
  <si>
    <t>Chanúl</t>
  </si>
  <si>
    <t>Sobre borde de carretera</t>
  </si>
  <si>
    <t>HP-BC-02</t>
  </si>
  <si>
    <t>Tronco ladeado</t>
  </si>
  <si>
    <t>HP-BC-03</t>
  </si>
  <si>
    <t>HP-BC-04</t>
  </si>
  <si>
    <t>HP-BC-05</t>
  </si>
  <si>
    <t>Foto 3635-3636</t>
  </si>
  <si>
    <t>HP-BC-06</t>
  </si>
  <si>
    <t>Foto 3637-3638</t>
  </si>
  <si>
    <t>HP-BC-07</t>
  </si>
  <si>
    <t>HP-BC-08</t>
  </si>
  <si>
    <t>ANLA -Resolución 02191 del 27 de noviembre de 2019</t>
  </si>
  <si>
    <t>HP-BC-09</t>
  </si>
  <si>
    <t>ANLA -Resolución 02191 del 27 de noviembre de 2020</t>
  </si>
  <si>
    <t>HP-BC-10</t>
  </si>
  <si>
    <t>ANLA -Resolución 02191 del 27 de noviembre de 2021</t>
  </si>
  <si>
    <t>HP-BC-11</t>
  </si>
  <si>
    <t>ANLA -Resolución 02191 del 27 de noviembre de 2022</t>
  </si>
  <si>
    <t>HP-BC-12</t>
  </si>
  <si>
    <t>ANLA -Resolución 02191 del 27 de noviembre de 2023</t>
  </si>
  <si>
    <t>HP-BC-13</t>
  </si>
  <si>
    <t>ANLA -Resolución 02191 del 27 de noviembre de 2024</t>
  </si>
  <si>
    <t>HP-BC-14</t>
  </si>
  <si>
    <t>ANLA -Resolución 02191 del 27 de noviembre de 2025</t>
  </si>
  <si>
    <t>HP-BC-15</t>
  </si>
  <si>
    <t>ANLA -Resolución 02191 del 27 de noviembre de 2026</t>
  </si>
  <si>
    <t>HP-BC-16</t>
  </si>
  <si>
    <t>ANLA -Resolución 02191 del 27 de noviembre de 2027</t>
  </si>
  <si>
    <t>HP-BC-17</t>
  </si>
  <si>
    <t>21/06/21</t>
  </si>
  <si>
    <t>ANLA -Resolución 02191 del 27 de noviembre de 2028</t>
  </si>
  <si>
    <t>21/06/2021</t>
  </si>
  <si>
    <t>Sobre el km 17</t>
  </si>
  <si>
    <t>HP-BC-18</t>
  </si>
  <si>
    <t>ANLA -Resolución 02191 del 27 de noviembre de 2029</t>
  </si>
  <si>
    <t>Árbol original, FOTO 4069-4073 sobre el km22</t>
  </si>
  <si>
    <t>HP-CA-001</t>
  </si>
  <si>
    <t>ANLA -Resolución 02191 del 27 de noviembre de 2030</t>
  </si>
  <si>
    <t>TORCIDO</t>
  </si>
  <si>
    <t>HP-CA-002</t>
  </si>
  <si>
    <t>ANLA -Resolución 02191 del 27 de noviembre de 2031</t>
  </si>
  <si>
    <t>ASTILLA</t>
  </si>
  <si>
    <t>HP-CA-003</t>
  </si>
  <si>
    <t>ANLA -Resolución 02191 del 27 de noviembre de 2032</t>
  </si>
  <si>
    <t>HP-CA-004</t>
  </si>
  <si>
    <t>ANLA -Resolución 02191 del 27 de noviembre de 2033</t>
  </si>
  <si>
    <t>HP-CA-005</t>
  </si>
  <si>
    <t>ANLA -Resolución 02191 del 27 de noviembre de 2034</t>
  </si>
  <si>
    <t>N°23 DE PARAMOS Y BOSQUE</t>
  </si>
  <si>
    <t>HP-CA-006</t>
  </si>
  <si>
    <t>ANLA -Resolución 02191 del 27 de noviembre de 2035</t>
  </si>
  <si>
    <t>MADERA Y HOJAS</t>
  </si>
  <si>
    <t>HP-CA-007</t>
  </si>
  <si>
    <t>ANLA -Resolución 02191 del 27 de noviembre de 2036</t>
  </si>
  <si>
    <t>HP-CA-008</t>
  </si>
  <si>
    <t>ANLA -Resolución 02191 del 27 de noviembre de 2037</t>
  </si>
  <si>
    <t>HP-CA-009</t>
  </si>
  <si>
    <t>ANLA -Resolución 02191 del 27 de noviembre de 2038</t>
  </si>
  <si>
    <t>quebrado</t>
  </si>
  <si>
    <t>HP-CA-010</t>
  </si>
  <si>
    <t>Truco</t>
  </si>
  <si>
    <t>ANLA -Resolución 02191 del 27 de noviembre de 2039</t>
  </si>
  <si>
    <t>nombre comun truco</t>
  </si>
  <si>
    <t>HP-CA-011</t>
  </si>
  <si>
    <t>ANLA -Resolución 02191 del 27 de noviembre de 2040</t>
  </si>
  <si>
    <t>IG-BC-09</t>
  </si>
  <si>
    <t>Árbol de 5 m, CAP 25.5 cm. Km 15 vía Bahía Málaga. 6 pares de foliolos, pubescencia en ramas y nervaduras. En zona de baja intervención.</t>
  </si>
  <si>
    <t>ANLA -Resolución 02191 del 27 de noviembre de 2049</t>
  </si>
  <si>
    <t>IG-BC-10</t>
  </si>
  <si>
    <t>Inga laurina (Sw.) Willd.</t>
  </si>
  <si>
    <t>Guabo churimo</t>
  </si>
  <si>
    <t>Árbol de 8 m, CAP 40 cm. Km 15 vía Bahía Málaga. 2 pares de foliolos, lámina glabra, raquis estrecho, alado y rígido, ramas lenticeladas. Encontrada en zona de baja intervención.</t>
  </si>
  <si>
    <t>ANLA -Resolución 02191 del 27 de noviembre de 2050</t>
  </si>
  <si>
    <t>IG-BC-11</t>
  </si>
  <si>
    <t>Árbol de 4 m de altura,cap 18 cm. entre el km 11 y 9, via Bahía Málaga, cerca al vivero, encontrada en zona de mediana intervencion</t>
  </si>
  <si>
    <t>ANLA -Resolución 02191 del 27 de noviembre de 2051</t>
  </si>
  <si>
    <t>JBB</t>
  </si>
  <si>
    <t>IG-BC-12</t>
  </si>
  <si>
    <t xml:space="preserve">Árbol de 4 m. Don Sixto, vía Bahía Málaga, sendero a quebrada el Guineo. 7 pares de foliolos, ápice Árbol de 4 m. Don Sixto, vía Bahía Málaga, sendero hacia quebrada el Guineo. 7 pares de foliolos, ápice acuminado, pubescencia en las ramas y nervaduras. </t>
  </si>
  <si>
    <t>ANLA -Resolución 02191 del 27 de noviembre de 2052</t>
  </si>
  <si>
    <t>IG-BC-13</t>
  </si>
  <si>
    <t>Árbol de 12 m, CAP 32.2 cm. Don Sixto, vía Bahía Málaga, sendero a quebrada el Guineo. 7 pares de foliolos, lámina semiglabra, pubescencia en ramas y nervaduras, ramas lenticeladas. En zona de alta intervención.</t>
  </si>
  <si>
    <t>ANLA -Resolución 02191 del 27 de noviembre de 2053</t>
  </si>
  <si>
    <t>IG-BC-14</t>
  </si>
  <si>
    <t>Latizal 2 m. Don Sixto, vía Bahía Málaga, sendero que conduce a quebrada el Guineo. 5 pares de foliolos, raquis alado.</t>
  </si>
  <si>
    <t>ANLA -Resolución 02191 del 27 de noviembre de 2054</t>
  </si>
  <si>
    <t>Bajo calima</t>
  </si>
  <si>
    <t>IG-BC-15</t>
  </si>
  <si>
    <t>Árbol de 12 m, CAP 81 cm. Km 15 vía Bahía Málaga. 6 pares de foliolos, lámina opaca, pubescencia en ramas y nervaduras. En zona de baja intervencion.</t>
  </si>
  <si>
    <t>20/06/21</t>
  </si>
  <si>
    <t>IG-BC-16</t>
  </si>
  <si>
    <t>Árbol de 9 m, CAP 95 cm. Km 15 vía Bahía Málaga. 2 pares de foliolos, raquis alado angular, fruto aplanado de 35 cm.</t>
  </si>
  <si>
    <t>ANLA -Resolución 02191 del 27 de noviembre de 2055</t>
  </si>
  <si>
    <t>IG-BC-17</t>
  </si>
  <si>
    <t>Árbol de 7 m. Km 11 vía Bahía Málaga, 2 pares de foliolos, lámina glabra, raquis alado, rígido. En zona de baja intervención</t>
  </si>
  <si>
    <t>ANLA -Resolución 02191 del 27 de noviembre de 2056</t>
  </si>
  <si>
    <t>IG-BC-18</t>
  </si>
  <si>
    <t>Árbol de 15 m, CAP 105.3 cm. Km 11 vía Bahía Málaga, vereda Las Brisas. 5 pares de foliolos.</t>
  </si>
  <si>
    <t>ANLA -Resolución 02191 del 27 de noviembre de 2057</t>
  </si>
  <si>
    <t>IG-BC-19</t>
  </si>
  <si>
    <t>Zygia</t>
  </si>
  <si>
    <t xml:space="preserve">Latizal de 2 m. Encontrado en zona de baja intervención. </t>
  </si>
  <si>
    <t>ANLA -Resolución 02191 del 27 de noviembre de 2058</t>
  </si>
  <si>
    <t>IG-BC-20</t>
  </si>
  <si>
    <t xml:space="preserve">Km 11 vía Bahía Málaga. 2 pares de foliolos, lámina pubescente. Raquis alado, pubescencia cobriza. Nectarios prominentes en raquis y en ambos foliolos (1 o 2 pares). En zona de baja intervención. Nota: Se considera una nueva variedad de Inga chocoensis (en verificación molecular). </t>
  </si>
  <si>
    <t>ANLA -Resolución 02191 del 27 de noviembre de 2059</t>
  </si>
  <si>
    <t>IG-BC-22</t>
  </si>
  <si>
    <t>Árbol de 9 m, CAP 94.6 cm. Km 9 vía Bahía Málaga, 5 pares de foliolos.</t>
  </si>
  <si>
    <t>ANLA -Resolución 02191 del 27 de noviembre de 2060</t>
  </si>
  <si>
    <t>IG-BC-23</t>
  </si>
  <si>
    <t>Árbol de 12 m, CAP 81.8 cm. Km 9 vía Bahía Málaga. 2 pares de foliolos, raquis alado rígido angular, fruto aplanado de 30 a 60 cm.</t>
  </si>
  <si>
    <t>ANLA -Resolución 02191 del 27 de noviembre de 2061</t>
  </si>
  <si>
    <t>IG-BC-24</t>
  </si>
  <si>
    <t>Árbol de 11 m, CAP 94.5 cm. Km 9 vía Bahía Málaga. 2 pares de foliolos, lámina glabra, raquis alado, rígido. En zona de baja intervencion.</t>
  </si>
  <si>
    <t>IG-BC-25</t>
  </si>
  <si>
    <t xml:space="preserve">Árbol de 9 m. Km 10 vía Bahía Málaga, Las Brisas. 2 pares de foliolos, pubescente, raquis alado, nectarios prominentes en raquis y en la base de los foliolos (1 y 2 pares). Nota: Se considera una nueva variedad de Inga chocoensis (en verificación molecular). </t>
  </si>
  <si>
    <t>ANLA -Resolución 02191 del 27 de noviembre de 2062</t>
  </si>
  <si>
    <t>IG-BC-29</t>
  </si>
  <si>
    <t>Inga tenuistipula Ducke.</t>
  </si>
  <si>
    <t>Latizal de 6 m. Km 10 vía Bahía Málaga, vereda Las Brisas, camino a quebrada el Puente. Dos pares de foliolos, lámina glabra, nectarios incrustados en raquis, estipula terminal. En zona de alta intervención.</t>
  </si>
  <si>
    <t>ANLA -Resolución 02191 del 27 de noviembre de 2063</t>
  </si>
  <si>
    <t>IG-BC-36</t>
  </si>
  <si>
    <t>19/06/21</t>
  </si>
  <si>
    <t>IG-BC-41-L</t>
  </si>
  <si>
    <t>Latizal de 3 m. Km 11 vía Bahía Málaga, Las Brisas, camino a quebrada La Larga.</t>
  </si>
  <si>
    <t>IG-BC-46</t>
  </si>
  <si>
    <t>Inga pezizifera Benth.</t>
  </si>
  <si>
    <t>Árbol de 16 m. CAP 132 cm. Km 17 vía Bahía Málaga. 3 pares de foliolos, ápice acuminado, lámina glabra, nectarios en forma de campana invertida, ramas lenticeladas.</t>
  </si>
  <si>
    <t>ANLA -Resolución 02191 del 27 de noviembre de 2064</t>
  </si>
  <si>
    <t>IG-BC-47</t>
  </si>
  <si>
    <t>Árbol de 10 m. Km 17 vía Bahía Málaga. 3 pares de foliolos, lámina glabra y ápice acuminado. En zona de alta intervención.</t>
  </si>
  <si>
    <t>ANLA -Resolución 02191 del 27 de noviembre de 2065</t>
  </si>
  <si>
    <t>IG-BC-49</t>
  </si>
  <si>
    <t>Inga sertulifera DC.</t>
  </si>
  <si>
    <t>Árbol de 9 m. Km 17 vía Bahía Málaga. 2 pares de foliolos, lámina glabra, ápice acuminado, ramas lenticeladas. En zona de alta intervencion.</t>
  </si>
  <si>
    <t>IG-BC-51</t>
  </si>
  <si>
    <t xml:space="preserve">Árbol de 8 m. CAP 43,5 cm. Km 17 vía Bahía Málaga. 2 pares de foliolos, lámina glabra. En zona de alta intervención. </t>
  </si>
  <si>
    <t>ANLA -Resolución 02191 del 27 de noviembre de 2066</t>
  </si>
  <si>
    <t>IG-BC-53</t>
  </si>
  <si>
    <t>Árbol de 9 m, CAP 67 cm. Km 17 vía Bahía Málaga. 2 pares de foliolos, raquis alado angular. En zona de alta intervencion.</t>
  </si>
  <si>
    <t>IG-BC-54</t>
  </si>
  <si>
    <t>Inga gracilior Sprague.</t>
  </si>
  <si>
    <t>Árbol de 12 m. Km 22 vía Bahía Málaga. 4 pares de foliolos, lámina opaca, nectarios prominentes. En zona de mediana intervención.</t>
  </si>
  <si>
    <t>ANLA -Resolución 02191 del 27 de noviembre de 2067</t>
  </si>
  <si>
    <t>IG-BC-55</t>
  </si>
  <si>
    <t>Árbol de 11 m. Km 22 vía Bahía Málaga, trocha hacia el estero de San Joaquín. 2 pares de foliolos, lámina glabra, raquis alado, rígido. En zona de mediana intervención.</t>
  </si>
  <si>
    <t xml:space="preserve">25/06/21 </t>
  </si>
  <si>
    <t>ANLA -Resolución 02191 del 27 de noviembre de 2068</t>
  </si>
  <si>
    <t>IG-BC-57</t>
  </si>
  <si>
    <t>Árbol de 10 m, CAP 77cm. Km 22 vía Bahía Málaga. 6 pares de foliolos, pubescencia en raquis. Encontrada en zona de baja intervención.</t>
  </si>
  <si>
    <t>ANLA -Resolución 02191 del 27 de noviembre de 2069</t>
  </si>
  <si>
    <t>IG-BC-58</t>
  </si>
  <si>
    <t>Árbol de 5 m. Km 22 vía Bahía Málaga.  2 pares de foliolos, lámina semiglabra, raquis alado angular. En zona de baja intervencion.</t>
  </si>
  <si>
    <t>IG-BC-59</t>
  </si>
  <si>
    <t xml:space="preserve">Árbol de 7 m. Km 22 vía Bahía Málaga. 2 pares de foliolos, pubescente, raquis alado, nectarios prominentes en ambos foliolos (1 o 2 pares). Nota: Se considera una nueva variedad de Inga chocoensis (en verificación molecular). </t>
  </si>
  <si>
    <t>ANLA -Resolución 02191 del 27 de noviembre de 2070</t>
  </si>
  <si>
    <t>IG-BC-60</t>
  </si>
  <si>
    <t>Árbol de 11 m, CAP 62,5 cm. Km 22 vía Bahía Málaga.  Foliolos semiopacos, pubescentes, con raquis alado, fruto largo acanalado, verde y entorchado al final. Nombre comun guaba larga.</t>
  </si>
  <si>
    <t>IG-CA-01</t>
  </si>
  <si>
    <t>Árbol 3 m, 16.8 cm DAP. Vereda el Pital. 5-6 pares de foliolos, lámina opaca pubescente, raquis alado.</t>
  </si>
  <si>
    <t>ANLA -Resolución 02191 del 27 de noviembre de 2071</t>
  </si>
  <si>
    <t>Olor fuerte ,  foto 4118-4134</t>
  </si>
  <si>
    <t>IG-CA-02</t>
  </si>
  <si>
    <t>Guamo fiebrero</t>
  </si>
  <si>
    <t xml:space="preserve">Árbol 6 m, DAP 6.53 cm. Estribaciones quebrada El Bongo. 
</t>
  </si>
  <si>
    <t>ANLA -Resolución 02191 del 27 de noviembre de 2072</t>
  </si>
  <si>
    <t>foto 4202-4206/4303-4308</t>
  </si>
  <si>
    <t>IG-CA-03</t>
  </si>
  <si>
    <t xml:space="preserve">Árbol 7 m, DAP 26.6 cm. Estribaciones quebrada El Bongo. </t>
  </si>
  <si>
    <t>ANLA -Resolución 02191 del 27 de noviembre de 2073</t>
  </si>
  <si>
    <t>bif. A 1,3m foto 4212-4216/4295-4302</t>
  </si>
  <si>
    <t>IG-CA-04</t>
  </si>
  <si>
    <t xml:space="preserve">Árbol 8 m, 7 cm DAP. Estribaciones quebrada El Bongo. </t>
  </si>
  <si>
    <t>ANLA -Resolución 02191 del 27 de noviembre de 2074</t>
  </si>
  <si>
    <t>foto 4233-4236/4319-4323</t>
  </si>
  <si>
    <t>IG-CA-05</t>
  </si>
  <si>
    <t>Inga multijuga Benth.</t>
  </si>
  <si>
    <t>Árbol 6 m, 4,14 cm DAP. Estribaciones quebrada El Bongo. 6 pares de foliolos, lámina opaca, con pubescencia estrigosa.</t>
  </si>
  <si>
    <t>Malo</t>
  </si>
  <si>
    <t>ANLA -Resolución 02191 del 27 de noviembre de 2075</t>
  </si>
  <si>
    <t>Foto 4243-4248/4309-4318</t>
  </si>
  <si>
    <t>IG-CA-06</t>
  </si>
  <si>
    <t>Inga capitata Desv.</t>
  </si>
  <si>
    <t>Árbol 7 m, 4.46 cm DAP. Estribaciones quebrada El Ají, vda El pital.  3 pares de foliolos, lámina glabra.</t>
  </si>
  <si>
    <t>ANLA -Resolución 02191 del 27 de noviembre de 2076</t>
  </si>
  <si>
    <t>OSC002-005/076-081</t>
  </si>
  <si>
    <t>IG-CA-07</t>
  </si>
  <si>
    <t>Inga oesterdiana Benth.</t>
  </si>
  <si>
    <t xml:space="preserve">Árbol de 11 m, con 8.59 cm DAP. Estribaciones quebrada El Ají, vda El pital. 4 pares de foliolos, lámina ligeramente pubescente y raquis alado. </t>
  </si>
  <si>
    <t>ANLA -Resolución 02191 del 27 de noviembre de 2077</t>
  </si>
  <si>
    <t>OSC0016-021/082-085</t>
  </si>
  <si>
    <t>IG-CA-08</t>
  </si>
  <si>
    <t xml:space="preserve">Árbol 12 m, 13.05 cm DAP. Estribaciones quebrada El Ají, vda El pital.  3 pares de foliolos, lámina glabra, pubescencia en raquis y nervaduras un poco urticante ferruginosa, raquis estrechamente alado. </t>
  </si>
  <si>
    <t>ANLA -Resolución 02191 del 27 de noviembre de 2078</t>
  </si>
  <si>
    <t>028-035/ 086-091</t>
  </si>
  <si>
    <t>IG-CA-09</t>
  </si>
  <si>
    <t>Inga chocoensis Killip ex T.S. Elias</t>
  </si>
  <si>
    <t>Árbol 12 m, 32.7 cm DAP. Estribaciones quebrada El Ají, vda El pital. 2 pares de foliolos, lámina pubescente, raquis alado y nectarios pequeños en la base de los foliolos.</t>
  </si>
  <si>
    <t>ANLA -Resolución 02191 del 27 de noviembre de 2079</t>
  </si>
  <si>
    <t>038-041/092-098</t>
  </si>
  <si>
    <t>IG-CA-10</t>
  </si>
  <si>
    <t>Árbol 19 m, 14.48 cm DAP. Estribaciones quebrada El Ají, vda El pital.  7 pares de foliolos, lamina pubescente.</t>
  </si>
  <si>
    <t>ANLA -Resolución 02191 del 27 de noviembre de 2080</t>
  </si>
  <si>
    <t>053-058/099-105</t>
  </si>
  <si>
    <t>IG-CA-11</t>
  </si>
  <si>
    <t>Árbol 3 m,  2.55 cm DAP. Estribaciones quebrada El Ají, vda El pital.  2 pares de foliolos, lámina glabra, raquis estrechamente alado debajo de foliolo terminal.</t>
  </si>
  <si>
    <t>ANLA -Resolución 02191 del 27 de noviembre de 2081</t>
  </si>
  <si>
    <t>106-111</t>
  </si>
  <si>
    <t>IG-CA-12</t>
  </si>
  <si>
    <t>Inga marginata Willd.</t>
  </si>
  <si>
    <t>Árbol 14 m, 22.44 cm DAP. Sector de El majagual. 2 pares de foliolos, lámina glabra, raquis estrechamente alado debajo de foliolo terminal.</t>
  </si>
  <si>
    <t>ANLA -Resolución 02191 del 27 de noviembre de 2082</t>
  </si>
  <si>
    <t>f181-184</t>
  </si>
  <si>
    <t>IG-CA-13</t>
  </si>
  <si>
    <t>Árbol 14 m, 8.91 cm DAP. Sector de El majagual. 3 pares de foliolos, lámina semiglabra.</t>
  </si>
  <si>
    <t>ANLA -Resolución 02191 del 27 de noviembre de 2083</t>
  </si>
  <si>
    <t>F185-189</t>
  </si>
  <si>
    <t>IG-CA-14</t>
  </si>
  <si>
    <t>Árbol 14 m, 20 cm DAP. Sector de El majagual. 3 pares de foliolos, lámina glabra. Fruto aplanado 20 x 4.5 cm, base redondeada.</t>
  </si>
  <si>
    <t>ANLA -Resolución 02191 del 27 de noviembre de 2084</t>
  </si>
  <si>
    <t>fruto pasado, F135-141/190-196</t>
  </si>
  <si>
    <t>IG-CA-15</t>
  </si>
  <si>
    <t>Árbol 13 m, 14.64 cm DAP. Sector de El majagual, 3 pares de foliolos, lámina semiglabra (pubescencia poco notoria).</t>
  </si>
  <si>
    <t>ANLA -Resolución 02191 del 27 de noviembre de 2085</t>
  </si>
  <si>
    <t>142-147/197-202</t>
  </si>
  <si>
    <t>IG-CA-16</t>
  </si>
  <si>
    <t>Árbol 11 m, 11.14 cm DAP. Sector de El majagual. 6 pares de foliolos, lámina semiglabra, con pubescencia.</t>
  </si>
  <si>
    <t>ANLA -Resolución 02191 del 27 de noviembre de 2086</t>
  </si>
  <si>
    <t>bb 203-208</t>
  </si>
  <si>
    <t>IG-CA-17</t>
  </si>
  <si>
    <t>Árbol 20 m, 22.92  cm DAP. Sector de El majagual, con 5-6 pares de foliolos, lámina glabra con pubescencia. Calix de flor puberulo.</t>
  </si>
  <si>
    <t>Flor</t>
  </si>
  <si>
    <t>ANLA -Resolución 02191 del 27 de noviembre de 2087</t>
  </si>
  <si>
    <t>F155-157/F209-216</t>
  </si>
  <si>
    <t>IG-CA-18</t>
  </si>
  <si>
    <t>Inga sertulifera subsp. leptopus (Benth) T.D. Penn.</t>
  </si>
  <si>
    <t>Árbol  13 m, 18.14 cm DAP. Sector de El majagual. 2 pares de foliolos, lámina glabra, raquis ligeramente alado debajo de los nodos.</t>
  </si>
  <si>
    <t>ANLA -Resolución 02191 del 27 de noviembre de 2088</t>
  </si>
  <si>
    <t>217-220</t>
  </si>
  <si>
    <t>L-IG-BC-38</t>
  </si>
  <si>
    <t>Latizal de 8 m. Km 11 vía Bahía Málaga. Vereda Las Brisas, quebrada La Larga. 2 pares de foliolos, raquis estrechamente alado. En zona de baja intervención.</t>
  </si>
  <si>
    <t>ANLA -Resolución 02191 del 27 de noviembre de 2089</t>
  </si>
  <si>
    <t>L-IG-BC-39</t>
  </si>
  <si>
    <t>Latizal de 7 m. Km 11 vía Bahía Málaga, vereda Las Brisas, camino a quebrada La Larga. 8 pares de foliolos, raquis alado en hojas inmaduras. En zona de baja intervención.</t>
  </si>
  <si>
    <t>ANLA -Resolución 02191 del 27 de noviembre de 2090</t>
  </si>
  <si>
    <t>L-IG-BC-40</t>
  </si>
  <si>
    <t xml:space="preserve">Latizal de 2,5 m. Km 11 vía Bahía Málaga, vereda Las Brisas, camino a quebrada La Larga. 2 pares de foliolos, raquis alado, estrecho, rígido, ramas lenticeladas. </t>
  </si>
  <si>
    <t>ANLA -Resolución 02191 del 27 de noviembre de 2091</t>
  </si>
  <si>
    <t>L-IG-BC-56</t>
  </si>
  <si>
    <t>Latizal de 6 m. Km 22 vía Bahía Málaga, parcela del Sr. Carmencito. 1, 2 pares de foliolos, lámina glabra, estípula en zona apical. En zona de baja intervención.</t>
  </si>
  <si>
    <t>ANLA -Resolución 02191 del 27 de noviembre de 2092</t>
  </si>
  <si>
    <t>MC-BC-01</t>
  </si>
  <si>
    <t>Magnoliaceae</t>
  </si>
  <si>
    <t>Magnolia</t>
  </si>
  <si>
    <t xml:space="preserve">Flor  </t>
  </si>
  <si>
    <t>ANLA -Resolución 02191 del 27 de noviembre de 2093</t>
  </si>
  <si>
    <t>MC-BC-02</t>
  </si>
  <si>
    <t>ANLA -Resolución 02191 del 27 de noviembre de 2094</t>
  </si>
  <si>
    <t>Foto 10039-84</t>
  </si>
  <si>
    <t>MC-BC-03</t>
  </si>
  <si>
    <t>ANLA -Resolución 02191 del 27 de noviembre de 2095</t>
  </si>
  <si>
    <t>MC-BC-04</t>
  </si>
  <si>
    <t>ANLA -Resolución 02191 del 27 de noviembre de 2096</t>
  </si>
  <si>
    <t>Foto 3645-3648</t>
  </si>
  <si>
    <t>MC-BC-05</t>
  </si>
  <si>
    <t>ANLA -Resolución 02191 del 27 de noviembre de 2097</t>
  </si>
  <si>
    <t>Boton foliar</t>
  </si>
  <si>
    <t>MC-BC-06</t>
  </si>
  <si>
    <t>ANLA -Resolución 02191 del 27 de noviembre de 2098</t>
  </si>
  <si>
    <t>MC-BC-07</t>
  </si>
  <si>
    <t>ANLA -Resolución 02191 del 27 de noviembre de 2099</t>
  </si>
  <si>
    <t>MC-BC-08</t>
  </si>
  <si>
    <t>22/06/21</t>
  </si>
  <si>
    <t>ANLA -Resolución 02191 del 27 de noviembre de 2100</t>
  </si>
  <si>
    <t>22/06/2021</t>
  </si>
  <si>
    <t>Foto 10039-81</t>
  </si>
  <si>
    <t>MC-BC-09</t>
  </si>
  <si>
    <t>Magnolia calimaensis (Lozano) Govaerts</t>
  </si>
  <si>
    <t>ANLA -Resolución 02191 del 27 de noviembre de 2101</t>
  </si>
  <si>
    <t>MC-BC-10</t>
  </si>
  <si>
    <t>ANLA -Resolución 02191 del 27 de noviembre de 2102</t>
  </si>
  <si>
    <t>Foto 10039-89-90</t>
  </si>
  <si>
    <t>MC-BC-11</t>
  </si>
  <si>
    <t>ANLA -Resolución 02191 del 27 de noviembre de 2103</t>
  </si>
  <si>
    <t>MC-BC-12</t>
  </si>
  <si>
    <t>ANLA -Resolución 02191 del 27 de noviembre de 2104</t>
  </si>
  <si>
    <t>foto 4009-4015 sobre el km 17</t>
  </si>
  <si>
    <t>MC-BC-13</t>
  </si>
  <si>
    <t>ANLA -Resolución 02191 del 27 de noviembre de 2105</t>
  </si>
  <si>
    <t>presenta lianas, foto 4004-4008</t>
  </si>
  <si>
    <t>MG-BC-02</t>
  </si>
  <si>
    <t>Olacaceae</t>
  </si>
  <si>
    <t>Minquartia</t>
  </si>
  <si>
    <t>Minquartia guianensis Aubl.</t>
  </si>
  <si>
    <t>Guayacán negro</t>
  </si>
  <si>
    <t>ANLA -Resolución 02191 del 27 de noviembre de 2106</t>
  </si>
  <si>
    <t>FOTO 4098-4100 sobre el km22</t>
  </si>
  <si>
    <t>MG-BC-03</t>
  </si>
  <si>
    <t>ANLA -Resolución 02191 del 27 de noviembre de 2107</t>
  </si>
  <si>
    <t>FOTO 4114-4117 sobre el km22</t>
  </si>
  <si>
    <t>MG-BC-04</t>
  </si>
  <si>
    <t>ANLA -Resolución 02191 del 27 de noviembre de 2108</t>
  </si>
  <si>
    <t>FOTO 4101-4109</t>
  </si>
  <si>
    <t>MG-BC-01</t>
  </si>
  <si>
    <t>ANLA -Resolución 02191 del 27 de noviembre de 2109</t>
  </si>
  <si>
    <t>Helecho, foto 4028-4031</t>
  </si>
  <si>
    <t>MG-CA-01</t>
  </si>
  <si>
    <t>ANLA -Resolución 02191 del 27 de noviembre de 2110</t>
  </si>
  <si>
    <t>Chocó</t>
  </si>
  <si>
    <t>Nuquí</t>
  </si>
  <si>
    <t>Arusí</t>
  </si>
  <si>
    <t>El Choibá</t>
  </si>
  <si>
    <t>IG-CH-28</t>
  </si>
  <si>
    <t>Latizal. El Choibá Ecolodge, Golfo de Tribugá.</t>
  </si>
  <si>
    <t>ANLA -Resolución 02191 del 27 de noviembre de 2147</t>
  </si>
  <si>
    <t>LATIZAL, NOCOLECTA</t>
  </si>
  <si>
    <t>IG-CH-31</t>
  </si>
  <si>
    <t>Árbol de 6 m, DAP 5.4 cm.  El Choibá Ecolodge, Golfo de Tribugá.</t>
  </si>
  <si>
    <t>ANLA -Resolución 02191 del 27 de noviembre de 2165</t>
  </si>
  <si>
    <t>NO</t>
  </si>
  <si>
    <t>LATIZAL, HERVIVORIA</t>
  </si>
  <si>
    <t>IG-CH-32</t>
  </si>
  <si>
    <t>ANLA -Resolución 02191 del 27 de noviembre de 2166</t>
  </si>
  <si>
    <t>LATIZAL, F 4503-4511</t>
  </si>
  <si>
    <t>IG-CH-33</t>
  </si>
  <si>
    <t>Inga goldmanii Pittier.</t>
  </si>
  <si>
    <t>Latizal 3 m. El Choibá Ecolodge, Golfo de Tribugá.</t>
  </si>
  <si>
    <t>ANLA -Resolución 02191 del 27 de noviembre de 2167</t>
  </si>
  <si>
    <t>IG-CH-35</t>
  </si>
  <si>
    <t>Árbol 8 m. El Choibá Ecolodge, Golfo de Tribugá.</t>
  </si>
  <si>
    <t>ANLA -Resolución 02191 del 27 de noviembre de 2169</t>
  </si>
  <si>
    <t>IG-CH-36</t>
  </si>
  <si>
    <t>ANLA -Resolución 02191 del 27 de noviembre de 2170</t>
  </si>
  <si>
    <t>LATIZAL, CP</t>
  </si>
  <si>
    <t>IG-CH-37</t>
  </si>
  <si>
    <t>ANLA -Resolución 02191 del 27 de noviembre de 2171</t>
  </si>
  <si>
    <t>IG-CH-38</t>
  </si>
  <si>
    <t>Árbol 7 m. El Choibá Ecolodge, Golfo de Tribugá.</t>
  </si>
  <si>
    <t>ANLA -Resolución 02191 del 27 de noviembre de 2172</t>
  </si>
  <si>
    <t>IG-CH-39</t>
  </si>
  <si>
    <t>Árbol 5 m. El Choibá Ecolodge, Golfo de Tribugá.</t>
  </si>
  <si>
    <t>ANLA -Resolución 02191 del 27 de noviembre de 2173</t>
  </si>
  <si>
    <t>IG-CH-41</t>
  </si>
  <si>
    <t>ANLA -Resolución 02191 del 27 de noviembre de 2175</t>
  </si>
  <si>
    <t>IG-CH-42</t>
  </si>
  <si>
    <t>ANLA -Resolución 02191 del 27 de noviembre de 2176</t>
  </si>
  <si>
    <t>Jurubidá</t>
  </si>
  <si>
    <t>IG-MM-02</t>
  </si>
  <si>
    <t>Churima guava</t>
  </si>
  <si>
    <t>Árbol 14 m, DAP 33 cm. Jurubidá, contiguo a Parque Nacional Utría. Golfo de Tribugá.</t>
  </si>
  <si>
    <t>ANLA -Resolución 02191 del 27 de noviembre de 2181</t>
  </si>
  <si>
    <t>CHURIMA GUAVA, FLOR OCTUBRE</t>
  </si>
  <si>
    <t>IG-MM-03</t>
  </si>
  <si>
    <t>Árbol 8 m, DAP 6 cm. Jurubidá,  contiguo a Parque Nacional Utría. Golfo de Tribugá.</t>
  </si>
  <si>
    <t>ANLA -Resolución 02191 del 27 de noviembre de 2182</t>
  </si>
  <si>
    <t>IG-MM-04</t>
  </si>
  <si>
    <t>Latizal. Jurubidá, contiguo a Parque Nacional Utría. Golfo de Tribugá.</t>
  </si>
  <si>
    <t>ANLA -Resolución 02191 del 27 de noviembre de 2184</t>
  </si>
  <si>
    <t>IG-MM-05</t>
  </si>
  <si>
    <t>Inga stipulacea G. Don.</t>
  </si>
  <si>
    <t>ANLA -Resolución 02191 del 27 de noviembre de 2185</t>
  </si>
  <si>
    <t>SAFORDIANA EN AMARGAL, BRINZAL, F 4605-4610</t>
  </si>
  <si>
    <t>IG-MM-06</t>
  </si>
  <si>
    <t>ANLA -Resolución 02191 del 27 de noviembre de 2187</t>
  </si>
  <si>
    <t>CG-CH-01</t>
  </si>
  <si>
    <t>Güina</t>
  </si>
  <si>
    <t>ANLA -Resolución 02191 del 27 de noviembre de 2127</t>
  </si>
  <si>
    <t>CG-CH-02</t>
  </si>
  <si>
    <t>ANLA -Resolución 02191 del 27 de noviembre de 2128</t>
  </si>
  <si>
    <t>CG-CH-03</t>
  </si>
  <si>
    <t>ANLA -Resolución 02191 del 27 de noviembre de 2129</t>
  </si>
  <si>
    <t>IG-MM-07</t>
  </si>
  <si>
    <t>Latizal. Jurubidá,  contiguo a Parque Nacional Utría. Golfo de Tribugá.</t>
  </si>
  <si>
    <t>ANLA -Resolución 02191 del 27 de noviembre de 2188</t>
  </si>
  <si>
    <t>COPA PARTIDA, MISMA DEL RIO, PUBESCEBTE EB ENVES</t>
  </si>
  <si>
    <t>CG-CH-04</t>
  </si>
  <si>
    <t>ANLA -Resolución 02191 del 27 de noviembre de 2131</t>
  </si>
  <si>
    <t>IG-MM-08</t>
  </si>
  <si>
    <t>Árbol 15 m, DAP 10 cm. Jurubidá,  contiguo a Parque Nacional Utría. Golfo de Tribugá.</t>
  </si>
  <si>
    <t>ANLA -Resolución 02191 del 27 de noviembre de 2191</t>
  </si>
  <si>
    <t>CG-CH-05</t>
  </si>
  <si>
    <t>ANLA -Resolución 02191 del 27 de noviembre de 2133</t>
  </si>
  <si>
    <t>CG-CH-06</t>
  </si>
  <si>
    <t>ANLA -Resolución 02191 del 27 de noviembre de 2134</t>
  </si>
  <si>
    <t>CG-CH-07</t>
  </si>
  <si>
    <t>ANLA -Resolución 02191 del 27 de noviembre de 2135</t>
  </si>
  <si>
    <t>CG-CH-08</t>
  </si>
  <si>
    <t>ANLA -Resolución 02191 del 27 de noviembre de 2136</t>
  </si>
  <si>
    <t>IG-MM-11</t>
  </si>
  <si>
    <t>ANLA -Resolución 02191 del 27 de noviembre de 2194</t>
  </si>
  <si>
    <t>IG-MM-12</t>
  </si>
  <si>
    <t>ANLA -Resolución 02191 del 27 de noviembre de 2196</t>
  </si>
  <si>
    <t>GUAMO CAJETA, POSIBLE LAURINA</t>
  </si>
  <si>
    <t>Morromico</t>
  </si>
  <si>
    <t>IG-MM-16</t>
  </si>
  <si>
    <t>Inga brachyrhachis Harms.</t>
  </si>
  <si>
    <t>Latizal. Playa Morromico, contiguo a Parque Nacional Utría. Golfo de Tribugá.</t>
  </si>
  <si>
    <t>ANLA -Resolución 02191 del 27 de noviembre de 2206</t>
  </si>
  <si>
    <t>RIO F 4649-4654</t>
  </si>
  <si>
    <t>IG-MM-17</t>
  </si>
  <si>
    <t>Árbol 8 m, DAP 11 cm. Playa Morromico, contiguo a Parque Nacional Utría. Golfo de Tribugá.</t>
  </si>
  <si>
    <t>ANLA -Resolución 02191 del 27 de noviembre de 2207</t>
  </si>
  <si>
    <t>IG-MM-18</t>
  </si>
  <si>
    <t>Árbol 15 m, DAP 13 cm. Playa Morromico, contiguo a Parque Nacional Utría. Golfo de Tribugá.</t>
  </si>
  <si>
    <t>ANLA -Resolución 02191 del 27 de noviembre de 2212</t>
  </si>
  <si>
    <t>MISMO PLAYA MORROMICO</t>
  </si>
  <si>
    <t>IG-MM-21</t>
  </si>
  <si>
    <t>Árbol 7 m, DAP 19 cm. Playa Morromico, contiguo a Parque Nacional Utría. Golfo de Tribugá.</t>
  </si>
  <si>
    <t>ANLA -Resolución 02191 del 27 de noviembre de 2223</t>
  </si>
  <si>
    <t>TRONCO INCLINADO, F 4682-4692</t>
  </si>
  <si>
    <t>CG-CH-09</t>
  </si>
  <si>
    <t>ANLA -Resolución 02191 del 27 de noviembre de 2143</t>
  </si>
  <si>
    <t>IG-MM-26</t>
  </si>
  <si>
    <t>Árbol 7 m, DAP 11 cm. Playa Morromico, contiguo a Parque Nacional Utría. Golfo de Tribugá.</t>
  </si>
  <si>
    <t>ANLA -Resolución 02191 del 27 de noviembre de 2228</t>
  </si>
  <si>
    <t>Bahía Málaga</t>
  </si>
  <si>
    <t>IG-BM-05</t>
  </si>
  <si>
    <t xml:space="preserve">Árbolito 3 m, DAP 4, 45 cm. Bahía Málaga/ PNN Urámba
</t>
  </si>
  <si>
    <t>14/11/2021</t>
  </si>
  <si>
    <t>ANLA -Resolución 02191 del 27 de noviembre de 2299</t>
  </si>
  <si>
    <t>/ Igual a BM-08</t>
  </si>
  <si>
    <t>IG-BM-17</t>
  </si>
  <si>
    <t>Inga polita Killip.</t>
  </si>
  <si>
    <t xml:space="preserve">Árbol 11 m, DAP 7 cm. Bahía Málaga y PNN Urámba
</t>
  </si>
  <si>
    <t>ANLA -Resolución 02191 del 27 de noviembre de 2316</t>
  </si>
  <si>
    <t>MISMO 01, COLECTADO EN UNA ISLA</t>
  </si>
  <si>
    <t>IG-CH-01</t>
  </si>
  <si>
    <t>Latizal 1.4 m. El Choibá Ecolodge, Golfo de Tribugá.</t>
  </si>
  <si>
    <t>ANLA -Resolución 02191 del 27 de noviembre de 2111</t>
  </si>
  <si>
    <t>i. PRURIENS?</t>
  </si>
  <si>
    <t>CG-CH-10</t>
  </si>
  <si>
    <t>ANLA -Resolución 02191 del 27 de noviembre de 2148</t>
  </si>
  <si>
    <t>PROGENIE 2 +/- 20M</t>
  </si>
  <si>
    <t>CG-CH-11</t>
  </si>
  <si>
    <t>ANLA -Resolución 02191 del 27 de noviembre de 2149</t>
  </si>
  <si>
    <t>PROGENIE 1</t>
  </si>
  <si>
    <t>CG-CH-12</t>
  </si>
  <si>
    <t>ANLA -Resolución 02191 del 27 de noviembre de 2150</t>
  </si>
  <si>
    <t xml:space="preserve">PROGENIE 2  </t>
  </si>
  <si>
    <t>CG-CH-13</t>
  </si>
  <si>
    <t>ANLA -Resolución 02191 del 27 de noviembre de 2151</t>
  </si>
  <si>
    <t>PROGENIE3</t>
  </si>
  <si>
    <t>CG-CH-14</t>
  </si>
  <si>
    <t>ANLA -Resolución 02191 del 27 de noviembre de 2152</t>
  </si>
  <si>
    <t>PROGENIE 2</t>
  </si>
  <si>
    <t>IG-CH-02</t>
  </si>
  <si>
    <t>Árbol de 4 m, DAP 3 cm.  El Choibá Ecolodge, Golfo de Tribugá.</t>
  </si>
  <si>
    <t>ANLA -Resolución 02191 del 27 de noviembre de 2112</t>
  </si>
  <si>
    <t>IG-CH-03</t>
  </si>
  <si>
    <t>I. gracilior?</t>
  </si>
  <si>
    <t>El Choibá Ecolodge, Golfo de Tribugá.</t>
  </si>
  <si>
    <t>ANLA -Resolución 02191 del 27 de noviembre de 2113</t>
  </si>
  <si>
    <t>FOTO 172041</t>
  </si>
  <si>
    <t>CG-CH-15</t>
  </si>
  <si>
    <t>ANLA -Resolución 02191 del 27 de noviembre de 2155</t>
  </si>
  <si>
    <t>A1721</t>
  </si>
  <si>
    <t>CG-CH-16</t>
  </si>
  <si>
    <t>ANLA -Resolución 02191 del 27 de noviembre de 2156</t>
  </si>
  <si>
    <t>HP-CH-01</t>
  </si>
  <si>
    <t xml:space="preserve">Chano </t>
  </si>
  <si>
    <t>ANLA -Resolución 02191 del 27 de noviembre de 2157</t>
  </si>
  <si>
    <t>CG-CH-16 (B)</t>
  </si>
  <si>
    <t>ANLA -Resolución 02191 del 27 de noviembre de 2158</t>
  </si>
  <si>
    <t>CG-CH-17</t>
  </si>
  <si>
    <t>ANLA -Resolución 02191 del 27 de noviembre de 2159</t>
  </si>
  <si>
    <t xml:space="preserve">COORDENADA 18 NO </t>
  </si>
  <si>
    <t>CG-CH-18</t>
  </si>
  <si>
    <t>ANLA -Resolución 02191 del 27 de noviembre de 2160</t>
  </si>
  <si>
    <t>CG-CH-19</t>
  </si>
  <si>
    <t>ANLA -Resolución 02191 del 27 de noviembre de 2161</t>
  </si>
  <si>
    <t>PROGENIE2</t>
  </si>
  <si>
    <t>CG-CH-20</t>
  </si>
  <si>
    <t>ANLA -Resolución 02191 del 27 de noviembre de 2162</t>
  </si>
  <si>
    <t>CG-CH-21</t>
  </si>
  <si>
    <t>ANLA -Resolución 02191 del 27 de noviembre de 2163</t>
  </si>
  <si>
    <t>IG-CH-04</t>
  </si>
  <si>
    <t>ANLA -Resolución 02191 del 27 de noviembre de 2114</t>
  </si>
  <si>
    <t>ESTRIGOSA, F 4333-4337</t>
  </si>
  <si>
    <t>IG-CH-05</t>
  </si>
  <si>
    <t>ANLA -Resolución 02191 del 27 de noviembre de 2115</t>
  </si>
  <si>
    <t>IG-CH-06</t>
  </si>
  <si>
    <t>Latizal 1.5 m. El Choibá Ecolodge, Golfo de Tribugá.</t>
  </si>
  <si>
    <t>ANLA -Resolución 02191 del 27 de noviembre de 2116</t>
  </si>
  <si>
    <t>FRUTO LLAMADO RABOEPUERCO, F 687-690</t>
  </si>
  <si>
    <t>IG-CH-07</t>
  </si>
  <si>
    <t>Latizal &lt; 1 m. El Choibá Ecolodge, Golfo de Tribugá.</t>
  </si>
  <si>
    <t>ANLA -Resolución 02191 del 27 de noviembre de 2117</t>
  </si>
  <si>
    <t>IG-CH-08</t>
  </si>
  <si>
    <t>Inga acreana Harms.</t>
  </si>
  <si>
    <t>Latizal &gt;1 m. El Choibá Ecolodge, Golfo de Tribugá.</t>
  </si>
  <si>
    <t>ANLA -Resolución 02191 del 27 de noviembre de 2118</t>
  </si>
  <si>
    <t>RENUEVOS ROSA, BRINZAL, F 4341-4344</t>
  </si>
  <si>
    <t>IG-CH-09</t>
  </si>
  <si>
    <t>ANLA -Resolución 02191 del 27 de noviembre de 2119</t>
  </si>
  <si>
    <t>IG-CH-10</t>
  </si>
  <si>
    <t>ANLA -Resolución 02191 del 27 de noviembre de 2120</t>
  </si>
  <si>
    <t>IG-CH-11</t>
  </si>
  <si>
    <t>Latizal 2 m. El Choibá Ecolodge, Golfo de Tribugá.</t>
  </si>
  <si>
    <t>ANLA -Resolución 02191 del 27 de noviembre de 2121</t>
  </si>
  <si>
    <t>F4351-4355</t>
  </si>
  <si>
    <t>IG-CH-12</t>
  </si>
  <si>
    <t>Latizal 2.5 m. El Choibá Ecolodge, Golfo de Tribugá.</t>
  </si>
  <si>
    <t>ANLA -Resolución 02191 del 27 de noviembre de 2122</t>
  </si>
  <si>
    <t>IG-CH-13</t>
  </si>
  <si>
    <t>ANLA -Resolución 02191 del 27 de noviembre de 2123</t>
  </si>
  <si>
    <t>IG-CH-14</t>
  </si>
  <si>
    <t>ANLA -Resolución 02191 del 27 de noviembre de 2124</t>
  </si>
  <si>
    <t>ESTRIGPSA</t>
  </si>
  <si>
    <t>IG-CH-15</t>
  </si>
  <si>
    <t>ANLA -Resolución 02191 del 27 de noviembre de 2125</t>
  </si>
  <si>
    <t>IG-CH-16</t>
  </si>
  <si>
    <t>I. multijuga?</t>
  </si>
  <si>
    <t>ANLA -Resolución 02191 del 27 de noviembre de 2126</t>
  </si>
  <si>
    <t>LATIZAL, F 692-697</t>
  </si>
  <si>
    <t>IG-CH-17</t>
  </si>
  <si>
    <t>ANLA -Resolución 02191 del 27 de noviembre de 2130</t>
  </si>
  <si>
    <t>CG-CH-22</t>
  </si>
  <si>
    <t>ANLA -Resolución 02191 del 27 de noviembre de 2178</t>
  </si>
  <si>
    <t>CG-CH-23</t>
  </si>
  <si>
    <t>ANLA -Resolución 02191 del 27 de noviembre de 2179</t>
  </si>
  <si>
    <t>FUSTE CON BARRO</t>
  </si>
  <si>
    <t>IG-CH-18</t>
  </si>
  <si>
    <t>Inga acuminata Benth.</t>
  </si>
  <si>
    <t>ANLA -Resolución 02191 del 27 de noviembre de 2132</t>
  </si>
  <si>
    <t>IG-CH-19</t>
  </si>
  <si>
    <t>Árbol de 7 m, DAP 17 cm.  El Choibá Ecolodge, Golfo de Tribugá.</t>
  </si>
  <si>
    <t>ANLA -Resolución 02191 del 27 de noviembre de 2137</t>
  </si>
  <si>
    <t>LATIZAL, CP, F 4421-4427</t>
  </si>
  <si>
    <t>IG-CH-20</t>
  </si>
  <si>
    <t>ANLA -Resolución 02191 del 27 de noviembre de 2138</t>
  </si>
  <si>
    <t>APAPELADA, LATIZAL F 4397-4399</t>
  </si>
  <si>
    <t>HI-MM-01</t>
  </si>
  <si>
    <t>Malvaceae</t>
  </si>
  <si>
    <t>ANLA -Resolución 02191 del 27 de noviembre de 2183</t>
  </si>
  <si>
    <t>IG-CH-21</t>
  </si>
  <si>
    <t>ANLA -Resolución 02191 del 27 de noviembre de 2139</t>
  </si>
  <si>
    <t>RENUEVO ROSA, REBROTE, CP, F 4372-4375</t>
  </si>
  <si>
    <t>IG-CH-22</t>
  </si>
  <si>
    <t>ANLA -Resolución 02191 del 27 de noviembre de 2140</t>
  </si>
  <si>
    <t>LATIZAL, FUSTE PUBESCENTE COMO Goldmani f 4376-4383</t>
  </si>
  <si>
    <t>MG-MM-01</t>
  </si>
  <si>
    <t>ANLA -Resolución 02191 del 27 de noviembre de 2186</t>
  </si>
  <si>
    <t>IG-CH-23</t>
  </si>
  <si>
    <t>Árbol de 6 m, DAP 6.68 cm.  El Choibá Ecolodge, Golfo de Tribugá.</t>
  </si>
  <si>
    <t>ANLA -Resolución 02191 del 27 de noviembre de 2141</t>
  </si>
  <si>
    <t>RENUEVO BLANCO MUY PUBESCENTE,, F 4384-4389</t>
  </si>
  <si>
    <t>IG-CH-24</t>
  </si>
  <si>
    <t>Inga ruiziana G. Don.</t>
  </si>
  <si>
    <t>Árbol de 15 m, DAP 50 cm.  El Choibá Ecolodge, Golfo de Tribugá.</t>
  </si>
  <si>
    <t>ANLA -Resolución 02191 del 27 de noviembre de 2142</t>
  </si>
  <si>
    <t>F4390-4396 Y 4400-4406</t>
  </si>
  <si>
    <t>HI-MM-02</t>
  </si>
  <si>
    <t>ANLA -Resolución 02191 del 27 de noviembre de 2189</t>
  </si>
  <si>
    <t>HI-MM-03</t>
  </si>
  <si>
    <t>ANLA -Resolución 02191 del 27 de noviembre de 2190</t>
  </si>
  <si>
    <t>IG-CH-25</t>
  </si>
  <si>
    <t>Inga punctata Willd.</t>
  </si>
  <si>
    <t>Árbol de 18 m, DAP 32 cm.  El Choibá Ecolodge, Golfo de Tribugá.</t>
  </si>
  <si>
    <t>ANLA -Resolución 02191 del 27 de noviembre de 2144</t>
  </si>
  <si>
    <t xml:space="preserve">APAPELEDA, </t>
  </si>
  <si>
    <t>IG-CH-26</t>
  </si>
  <si>
    <t>Árbol de 5 m, DAP 7.95 cm.  El Choibá Ecolodge, Golfo de Tribugá.</t>
  </si>
  <si>
    <t>ANLA -Resolución 02191 del 27 de noviembre de 2145</t>
  </si>
  <si>
    <t>RIO</t>
  </si>
  <si>
    <t>IG-CH-27</t>
  </si>
  <si>
    <t>ANLA -Resolución 02191 del 27 de noviembre de 2146</t>
  </si>
  <si>
    <t>EDULIS?, LATIZAL, F 4407-4416</t>
  </si>
  <si>
    <t>IG-CH-29</t>
  </si>
  <si>
    <t>misma 25</t>
  </si>
  <si>
    <t>Árbol de 8 m, DAP 5 cm.  El Choibá Ecolodge, Golfo de Tribugá.</t>
  </si>
  <si>
    <t>ANLA -Resolución 02191 del 27 de noviembre de 2153</t>
  </si>
  <si>
    <t>COLOR ROSA</t>
  </si>
  <si>
    <t>HI-MM-04</t>
  </si>
  <si>
    <t>ANLA -Resolución 02191 del 27 de noviembre de 2195</t>
  </si>
  <si>
    <t>BAMBAS MAS ALARGADAS</t>
  </si>
  <si>
    <t>Árbol de 8 m, DAP 6.36 cm.  El Choibá Ecolodge, Golfo de Tribugá.</t>
  </si>
  <si>
    <t>ANLA -Resolución 02191 del 27 de noviembre de 2154</t>
  </si>
  <si>
    <t>CG-MM-01</t>
  </si>
  <si>
    <t>ANLA -Resolución 02191 del 27 de noviembre de 2197</t>
  </si>
  <si>
    <t>CG-MM-02</t>
  </si>
  <si>
    <t>ANLA -Resolución 02191 del 27 de noviembre de 2198</t>
  </si>
  <si>
    <t>CG-MM-03</t>
  </si>
  <si>
    <t>ANLA -Resolución 02191 del 27 de noviembre de 2199</t>
  </si>
  <si>
    <t>IG-CH-30</t>
  </si>
  <si>
    <t>ANLA -Resolución 02191 del 27 de noviembre de 2164</t>
  </si>
  <si>
    <t>BRINZAL, F 4493-4502</t>
  </si>
  <si>
    <t>CG-MM-04</t>
  </si>
  <si>
    <t>ANLA -Resolución 02191 del 27 de noviembre de 2201</t>
  </si>
  <si>
    <t>CG-MM-05</t>
  </si>
  <si>
    <t>ANLA -Resolución 02191 del 27 de noviembre de 2202</t>
  </si>
  <si>
    <t>IG-CH-34</t>
  </si>
  <si>
    <t>ANLA -Resolución 02191 del 27 de noviembre de 2168</t>
  </si>
  <si>
    <t>HI-MM-05</t>
  </si>
  <si>
    <t>ANLA -Resolución 02191 del 27 de noviembre de 2204</t>
  </si>
  <si>
    <t>IG-CH-40</t>
  </si>
  <si>
    <t>Árbol 18 m, DAP 10 cm. El Choibá Ecolodge, Golfo de Tribugá.</t>
  </si>
  <si>
    <t>ANLA -Resolución 02191 del 27 de noviembre de 2174</t>
  </si>
  <si>
    <t>F 4483-4492</t>
  </si>
  <si>
    <t>IG-CH-43</t>
  </si>
  <si>
    <t>Inga jefensis Liesner &amp; D'Arcy</t>
  </si>
  <si>
    <t>Árbol 8 m, DAP 4 cm. El Choibá Ecolodge, Golfo de Tribugá.</t>
  </si>
  <si>
    <t>ANLA -Resolución 02191 del 27 de noviembre de 2177</t>
  </si>
  <si>
    <t>F 4457-4464 Y 4479-4482</t>
  </si>
  <si>
    <t>IG-MM-01</t>
  </si>
  <si>
    <t>Árbol 12 m, DAP 4 cm. Jurubidá, contiguo a Parque Nacional Utría. Golfo de Tribugá.</t>
  </si>
  <si>
    <t>ANLA -Resolución 02191 del 27 de noviembre de 2180</t>
  </si>
  <si>
    <t>F 4585-4593</t>
  </si>
  <si>
    <t>HI-MM-06</t>
  </si>
  <si>
    <t>ANLA -Resolución 02191 del 27 de noviembre de 2208</t>
  </si>
  <si>
    <t>CG-MM-06</t>
  </si>
  <si>
    <t>ANLA -Resolución 02191 del 27 de noviembre de 2209</t>
  </si>
  <si>
    <t>HERIDA EN FUSTE</t>
  </si>
  <si>
    <t>CG-MM-07</t>
  </si>
  <si>
    <t>ANLA -Resolución 02191 del 27 de noviembre de 2210</t>
  </si>
  <si>
    <t>CG-MM-08</t>
  </si>
  <si>
    <t>ANLA -Resolución 02191 del 27 de noviembre de 2211</t>
  </si>
  <si>
    <t>IG-MM-09</t>
  </si>
  <si>
    <t>ANLA -Resolución 02191 del 27 de noviembre de 2192</t>
  </si>
  <si>
    <t>CG-MM-09</t>
  </si>
  <si>
    <t>ANLA -Resolución 02191 del 27 de noviembre de 2213</t>
  </si>
  <si>
    <t>COORDENADA 9 no existe</t>
  </si>
  <si>
    <t>CG-MM-10</t>
  </si>
  <si>
    <t>ANLA -Resolución 02191 del 27 de noviembre de 2214</t>
  </si>
  <si>
    <t>CG-MM-11</t>
  </si>
  <si>
    <t>ANLA -Resolución 02191 del 27 de noviembre de 2215</t>
  </si>
  <si>
    <t>CG-MM-12</t>
  </si>
  <si>
    <t>ANLA -Resolución 02191 del 27 de noviembre de 2216</t>
  </si>
  <si>
    <t>CG-MM-13</t>
  </si>
  <si>
    <t>ANLA -Resolución 02191 del 27 de noviembre de 2217</t>
  </si>
  <si>
    <t>HI-MM-07</t>
  </si>
  <si>
    <t>ANLA -Resolución 02191 del 27 de noviembre de 2218</t>
  </si>
  <si>
    <t>IG-MM-10</t>
  </si>
  <si>
    <t>ANLA -Resolución 02191 del 27 de noviembre de 2193</t>
  </si>
  <si>
    <t>CG-MM-14</t>
  </si>
  <si>
    <t>ANLA -Resolución 02191 del 27 de noviembre de 2220</t>
  </si>
  <si>
    <t>CG-MM-15</t>
  </si>
  <si>
    <t>ANLA -Resolución 02191 del 27 de noviembre de 2221</t>
  </si>
  <si>
    <t>IG-MM-13</t>
  </si>
  <si>
    <t>ANLA -Resolución 02191 del 27 de noviembre de 2200</t>
  </si>
  <si>
    <t>IG-MM-14</t>
  </si>
  <si>
    <t>Árbol 18 m, DAP 11 cm. Playa Morromico, contiguo a Parque Nacional Utría. Golfo de Tribugá.</t>
  </si>
  <si>
    <t>ANLA -Resolución 02191 del 27 de noviembre de 2203</t>
  </si>
  <si>
    <t>F 4655-4660</t>
  </si>
  <si>
    <t>IG-MM-15</t>
  </si>
  <si>
    <t>Árbol 10 m, DAP 5 cm. Playa Morromico, contiguo a Parque Nacional Utría. Golfo de Tribugá.</t>
  </si>
  <si>
    <t>ANLA -Resolución 02191 del 27 de noviembre de 2205</t>
  </si>
  <si>
    <t>IG-MM-19</t>
  </si>
  <si>
    <t>ANLA -Resolución 02191 del 27 de noviembre de 2219</t>
  </si>
  <si>
    <t>f 4644-4648</t>
  </si>
  <si>
    <t>IG-MM-20</t>
  </si>
  <si>
    <t>mismo 18 y 20</t>
  </si>
  <si>
    <t>Árbol 18 m, DAP 10 cm. Playa Morromico, contiguo a Parque Nacional Utría. Golfo de Tribugá.</t>
  </si>
  <si>
    <t>ANLA -Resolución 02191 del 27 de noviembre de 2222</t>
  </si>
  <si>
    <t>IG-MM-22</t>
  </si>
  <si>
    <t xml:space="preserve">Inga safordiana Pittier </t>
  </si>
  <si>
    <t>ANLA -Resolución 02191 del 27 de noviembre de 2224</t>
  </si>
  <si>
    <t>BRINZAL, F 4693-4699</t>
  </si>
  <si>
    <t>IG-MM-23</t>
  </si>
  <si>
    <t>Árbol 33 m, DAP 8 cm. Playa Morromico, contiguo a Parque Nacional Utría. Golfo de Tribugá.</t>
  </si>
  <si>
    <t>ANLA -Resolución 02191 del 27 de noviembre de 2225</t>
  </si>
  <si>
    <t>INCLINADA</t>
  </si>
  <si>
    <t>Bahía Solano</t>
  </si>
  <si>
    <t>Valle, Bahía Solano</t>
  </si>
  <si>
    <t>HP-VB-26</t>
  </si>
  <si>
    <t>ANLA -Resolución 02191 del 27 de noviembre de 2229</t>
  </si>
  <si>
    <t>MC-BC-14</t>
  </si>
  <si>
    <t>ANLA -Resolución 02191 del 27 de noviembre de 2230</t>
  </si>
  <si>
    <t>MC-BC-15</t>
  </si>
  <si>
    <t>ANLA -Resolución 02191 del 27 de noviembre de 2231</t>
  </si>
  <si>
    <t>MC-BC-16</t>
  </si>
  <si>
    <t>ANLA -Resolución 02191 del 27 de noviembre de 2232</t>
  </si>
  <si>
    <t>MC-BC-17</t>
  </si>
  <si>
    <t>ANLA -Resolución 02191 del 27 de noviembre de 2233</t>
  </si>
  <si>
    <t>MC-BC-18</t>
  </si>
  <si>
    <t>ANLA -Resolución 02191 del 27 de noviembre de 2234</t>
  </si>
  <si>
    <t>MC-BC-19</t>
  </si>
  <si>
    <t>ANLA -Resolución 02191 del 27 de noviembre de 2235</t>
  </si>
  <si>
    <t>MC-BC-20</t>
  </si>
  <si>
    <t>ANLA -Resolución 02191 del 27 de noviembre de 2236</t>
  </si>
  <si>
    <t>MC-BC-21</t>
  </si>
  <si>
    <t>ANLA -Resolución 02191 del 27 de noviembre de 2237</t>
  </si>
  <si>
    <t>MC-BC-22</t>
  </si>
  <si>
    <t>ANLA -Resolución 02191 del 27 de noviembre de 2238</t>
  </si>
  <si>
    <t>Litoral de San Juan</t>
  </si>
  <si>
    <t xml:space="preserve"> Bajo San Juan </t>
  </si>
  <si>
    <t>Garcia Gomez</t>
  </si>
  <si>
    <t>CG-SJ-01</t>
  </si>
  <si>
    <t>Tangare</t>
  </si>
  <si>
    <t xml:space="preserve"> 23/10/2021</t>
  </si>
  <si>
    <t>ANLA -Resolución 02191 del 27 de noviembre de 2239</t>
  </si>
  <si>
    <t xml:space="preserve">Sílica, Herbario, </t>
  </si>
  <si>
    <t>HP-SJ-01</t>
  </si>
  <si>
    <t>Chanul</t>
  </si>
  <si>
    <t>ANLA -Resolución 02191 del 27 de noviembre de 2240</t>
  </si>
  <si>
    <t xml:space="preserve">Sílica, </t>
  </si>
  <si>
    <t>CG-SJ-02</t>
  </si>
  <si>
    <t>ANLA -Resolución 02191 del 27 de noviembre de 2241</t>
  </si>
  <si>
    <t>IG-SJ-01</t>
  </si>
  <si>
    <t>Árbol 9 m, DAP 5, 8 cm. Bajo San Juan, García Gómez.</t>
  </si>
  <si>
    <t>ANLA -Resolución 02191 del 27 de noviembre de 2242</t>
  </si>
  <si>
    <t>IG-SJ-02</t>
  </si>
  <si>
    <t>Árbol 7 m. Bajo San Juan, García Gómez.</t>
  </si>
  <si>
    <t>ANLA -Resolución 02191 del 27 de noviembre de 2243</t>
  </si>
  <si>
    <t>HP-SJ-02</t>
  </si>
  <si>
    <t>ANLA -Resolución 02191 del 27 de noviembre de 2244</t>
  </si>
  <si>
    <t>IG-SJ-03</t>
  </si>
  <si>
    <t>Árbol 8 m, DAP 6 cm. Bajo San Juan, García Gómez.</t>
  </si>
  <si>
    <t>ANLA -Resolución 02191 del 27 de noviembre de 2245</t>
  </si>
  <si>
    <t>HP-SJ-03</t>
  </si>
  <si>
    <t>ANLA -Resolución 02191 del 27 de noviembre de 2246</t>
  </si>
  <si>
    <t>CG-SJ-03</t>
  </si>
  <si>
    <t>ANLA -Resolución 02191 del 27 de noviembre de 2247</t>
  </si>
  <si>
    <t>HP-SJ-04</t>
  </si>
  <si>
    <t>ANLA -Resolución 02191 del 27 de noviembre de 2248</t>
  </si>
  <si>
    <t>CG-SJ-04</t>
  </si>
  <si>
    <t>ANLA -Resolución 02191 del 27 de noviembre de 2249</t>
  </si>
  <si>
    <t>CG-SJ-05</t>
  </si>
  <si>
    <t>ANLA -Resolución 02191 del 27 de noviembre de 2250</t>
  </si>
  <si>
    <t>HP-SJ-05</t>
  </si>
  <si>
    <t>ANLA -Resolución 02191 del 27 de noviembre de 2251</t>
  </si>
  <si>
    <t>IG-SJ-04</t>
  </si>
  <si>
    <t>Zygia sp.</t>
  </si>
  <si>
    <t>Latizal de 2 m. Bajo San Juan, García Gómez.</t>
  </si>
  <si>
    <t>ANLA -Resolución 02191 del 27 de noviembre de 2252</t>
  </si>
  <si>
    <t>IG-SJ-05</t>
  </si>
  <si>
    <t>Árbol 6 m. Bajo San Juan, García Gómez.</t>
  </si>
  <si>
    <t>ANLA -Resolución 02191 del 27 de noviembre de 2253</t>
  </si>
  <si>
    <t>IG-SJ-06</t>
  </si>
  <si>
    <t>Árbol 5. Bajo San Juan, García Gómez.</t>
  </si>
  <si>
    <t>ANLA -Resolución 02191 del 27 de noviembre de 2254</t>
  </si>
  <si>
    <t>MG-SJ-01</t>
  </si>
  <si>
    <t>Guayacan negro</t>
  </si>
  <si>
    <t>ANLA -Resolución 02191 del 27 de noviembre de 2255</t>
  </si>
  <si>
    <t>IG-SJ-07</t>
  </si>
  <si>
    <t>ANLA -Resolución 02191 del 27 de noviembre de 2256</t>
  </si>
  <si>
    <t>HP-SJ-06</t>
  </si>
  <si>
    <t>ANLA -Resolución 02191 del 27 de noviembre de 2257</t>
  </si>
  <si>
    <t>MG-SJ-02</t>
  </si>
  <si>
    <t>ANLA -Resolución 02191 del 27 de noviembre de 2258</t>
  </si>
  <si>
    <t>IG-SJ-08</t>
  </si>
  <si>
    <t xml:space="preserve">Inga nobilis </t>
  </si>
  <si>
    <t>Árbol 5 m, DAP 11 cm. Bajo San Juan, García Gómez.</t>
  </si>
  <si>
    <t>ANLA -Resolución 02191 del 27 de noviembre de 2259</t>
  </si>
  <si>
    <t>IG-SJ-09</t>
  </si>
  <si>
    <t>Árbol 4,5 m, DAP 9 cm. Bajo San Juan, García Gómez.</t>
  </si>
  <si>
    <t>ANLA -Resolución 02191 del 27 de noviembre de 2260</t>
  </si>
  <si>
    <t>IG-SJ-10</t>
  </si>
  <si>
    <t>Árbol 9 m, DAP 9 cm. Bajo San Juan, García Gómez. Flor y fruto.</t>
  </si>
  <si>
    <t>ANLA -Resolución 02191 del 27 de noviembre de 2261</t>
  </si>
  <si>
    <t>HP-SJ-07</t>
  </si>
  <si>
    <t xml:space="preserve"> 25/10/2021</t>
  </si>
  <si>
    <t>ANLA -Resolución 02191 del 27 de noviembre de 2262</t>
  </si>
  <si>
    <t>HP-SJ-08</t>
  </si>
  <si>
    <t>ANLA -Resolución 02191 del 27 de noviembre de 2263</t>
  </si>
  <si>
    <t>HP-SJ-09</t>
  </si>
  <si>
    <t>ANLA -Resolución 02191 del 27 de noviembre de 2264</t>
  </si>
  <si>
    <t>CG-SJ-06</t>
  </si>
  <si>
    <t>ANLA -Resolución 02191 del 27 de noviembre de 2265</t>
  </si>
  <si>
    <t>HP-SJ-10</t>
  </si>
  <si>
    <t>ANLA -Resolución 02191 del 27 de noviembre de 2266</t>
  </si>
  <si>
    <t>HP-SJ-11</t>
  </si>
  <si>
    <t>ANLA -Resolución 02191 del 27 de noviembre de 2267</t>
  </si>
  <si>
    <t>HP-SJ-12</t>
  </si>
  <si>
    <t>ANLA -Resolución 02191 del 27 de noviembre de 2268</t>
  </si>
  <si>
    <t>HP-SJ-13</t>
  </si>
  <si>
    <t>ANLA -Resolución 02191 del 27 de noviembre de 2269</t>
  </si>
  <si>
    <t>HP-SJ-14</t>
  </si>
  <si>
    <t>ANLA -Resolución 02191 del 27 de noviembre de 2270</t>
  </si>
  <si>
    <t xml:space="preserve"> Bajo San Juan</t>
  </si>
  <si>
    <t>HP-SJ-15</t>
  </si>
  <si>
    <t xml:space="preserve"> 26/10/2021</t>
  </si>
  <si>
    <t>ANLA -Resolución 02191 del 27 de noviembre de 2271</t>
  </si>
  <si>
    <t>HP-SJ-16</t>
  </si>
  <si>
    <t>ANLA -Resolución 02191 del 27 de noviembre de 2272</t>
  </si>
  <si>
    <t>CG-SJ-07</t>
  </si>
  <si>
    <t>ANLA -Resolución 02191 del 27 de noviembre de 2273</t>
  </si>
  <si>
    <t>CG-SJ-08</t>
  </si>
  <si>
    <t>ANLA -Resolución 02191 del 27 de noviembre de 2274</t>
  </si>
  <si>
    <t>CG-SJ-09</t>
  </si>
  <si>
    <t>ANLA -Resolución 02191 del 27 de noviembre de 2275</t>
  </si>
  <si>
    <t>CG-SJ-10</t>
  </si>
  <si>
    <t>ANLA -Resolución 02191 del 27 de noviembre de 2276</t>
  </si>
  <si>
    <t>CG-SJ-11</t>
  </si>
  <si>
    <t>ANLA -Resolución 02191 del 27 de noviembre de 2277</t>
  </si>
  <si>
    <t>CG-SJ-12</t>
  </si>
  <si>
    <t>ANLA -Resolución 02191 del 27 de noviembre de 2278</t>
  </si>
  <si>
    <t>CG-SJ-13</t>
  </si>
  <si>
    <t>ANLA -Resolución 02191 del 27 de noviembre de 2279</t>
  </si>
  <si>
    <t>IG-SJ-11</t>
  </si>
  <si>
    <t>Árbol 8 m, DAP 42 cm. Bajo San Juan, García Gómez.</t>
  </si>
  <si>
    <t>ANLA -Resolución 02191 del 27 de noviembre de 2280</t>
  </si>
  <si>
    <t>CG-SJ-14</t>
  </si>
  <si>
    <t>ANLA -Resolución 02191 del 27 de noviembre de 2281</t>
  </si>
  <si>
    <t>CG-SJ-15</t>
  </si>
  <si>
    <t>ANLA -Resolución 02191 del 27 de noviembre de 2282</t>
  </si>
  <si>
    <t xml:space="preserve"> Bajo Calima</t>
  </si>
  <si>
    <t>MC-BC-23</t>
  </si>
  <si>
    <t xml:space="preserve"> 11/09/2021</t>
  </si>
  <si>
    <t>ANLA -Resolución 02191 del 27 de noviembre de 2283</t>
  </si>
  <si>
    <t>Antiguo CFT Universidad del Tolima</t>
  </si>
  <si>
    <t>MC-BC2-01</t>
  </si>
  <si>
    <t>ANLA -Resolución 02191 del 27 de noviembre de 2284</t>
  </si>
  <si>
    <t>MC-BM-01</t>
  </si>
  <si>
    <t>ANLA -Resolución 02191 del 27 de noviembre de 2285</t>
  </si>
  <si>
    <t>ANLA -Resolución 02191 del 27 de noviembre de 2286</t>
  </si>
  <si>
    <t>MG-BM-01</t>
  </si>
  <si>
    <t>HP-BM-01</t>
  </si>
  <si>
    <t>ANLA -Resolución 02191 del 27 de noviembre de 2288</t>
  </si>
  <si>
    <t>HP-BM-02</t>
  </si>
  <si>
    <t>ANLA -Resolución 02191 del 27 de noviembre de 2289</t>
  </si>
  <si>
    <t>CG-BM-01</t>
  </si>
  <si>
    <t>ANLA -Resolución 02191 del 27 de noviembre de 2290</t>
  </si>
  <si>
    <t>IG-MM-24</t>
  </si>
  <si>
    <t>ANLA -Resolución 02191 del 27 de noviembre de 2226</t>
  </si>
  <si>
    <t>F4707-4713</t>
  </si>
  <si>
    <t>IG-MM-25</t>
  </si>
  <si>
    <t>Árbol 5 m. Playa Morromico, contiguo a Parque Nacional Utría. Golfo de Tribugá.</t>
  </si>
  <si>
    <t>ANLA -Resolución 02191 del 27 de noviembre de 2227</t>
  </si>
  <si>
    <t>F 4714-4718</t>
  </si>
  <si>
    <t>HP-BM-03</t>
  </si>
  <si>
    <t>ANLA -Resolución 02191 del 27 de noviembre de 2293</t>
  </si>
  <si>
    <t>CG-BM-02</t>
  </si>
  <si>
    <t>ANLA -Resolución 02191 del 27 de noviembre de 2294</t>
  </si>
  <si>
    <t>IG-BM-01</t>
  </si>
  <si>
    <t xml:space="preserve">Árbol 6 m, DAP 7,22. Bahía Málaga/ PNN Urámba
</t>
  </si>
  <si>
    <t>ANLA -Resolución 02191 del 27 de noviembre de 2291</t>
  </si>
  <si>
    <t>TODOS LOS FOLIOLOS GLABROS, HOJA Y RAQUIS GLABRO, NECTARIOS TRIANGULARES Y RAMA CUADRANGULAR</t>
  </si>
  <si>
    <t>HP-BM-04</t>
  </si>
  <si>
    <t>ANLA -Resolución 02191 del 27 de noviembre de 2296</t>
  </si>
  <si>
    <t>CG-BM-03</t>
  </si>
  <si>
    <t>ANLA -Resolución 02191 del 27 de noviembre de 2297</t>
  </si>
  <si>
    <t>IG-BM-02</t>
  </si>
  <si>
    <t xml:space="preserve">Árbol 5 m, DAP 4 cm. Bahía Málaga/ PNN Urámba
</t>
  </si>
  <si>
    <t>ANLA -Resolución 02191 del 27 de noviembre de 2292</t>
  </si>
  <si>
    <t>IG-BM-03</t>
  </si>
  <si>
    <t xml:space="preserve">Árbol 4,5 m, DAP 3,5 cm. Bahía Málaga/ PNN Urámba
</t>
  </si>
  <si>
    <t>ANLA -Resolución 02191 del 27 de noviembre de 2295</t>
  </si>
  <si>
    <t>PUBECENTE EN RAMA, RAQUIS, NERVADURAS Y ENVEZ, RAQUIS ALADO, CUATRO PARES DE FOLIOLOS, CON APENDICE, ESTIPULA PUBECENTE</t>
  </si>
  <si>
    <t>MG-BM-02</t>
  </si>
  <si>
    <t>ANLA -Resolución 02191 del 27 de noviembre de 2300</t>
  </si>
  <si>
    <t>CG-BM-04</t>
  </si>
  <si>
    <t>ANLA -Resolución 02191 del 27 de noviembre de 2301</t>
  </si>
  <si>
    <t>MG-BM-03</t>
  </si>
  <si>
    <t>ANLA -Resolución 02191 del 27 de noviembre de 2302</t>
  </si>
  <si>
    <t>IG-BM-04</t>
  </si>
  <si>
    <t xml:space="preserve">Bahía Málaga/ PNN Urámba
</t>
  </si>
  <si>
    <t>ANLA -Resolución 02191 del 27 de noviembre de 2298</t>
  </si>
  <si>
    <t>MC-BM-02</t>
  </si>
  <si>
    <t>ANLA -Resolución 02191 del 27 de noviembre de 2304</t>
  </si>
  <si>
    <t>MG-BM-04</t>
  </si>
  <si>
    <t>ANLA -Resolución 02191 del 27 de noviembre de 2305</t>
  </si>
  <si>
    <t>IG-BM-06</t>
  </si>
  <si>
    <t xml:space="preserve">Árbol 22 m, DAP 34,37 cm. Bahía Málaga/ PNN Urámba
</t>
  </si>
  <si>
    <t>ANLA -Resolución 02191 del 27 de noviembre de 2303</t>
  </si>
  <si>
    <t>Misma BM-12</t>
  </si>
  <si>
    <t>IG-BM-07</t>
  </si>
  <si>
    <t xml:space="preserve">Árbol 17 m. Bahía Málaga / PNN Urámba
</t>
  </si>
  <si>
    <t>ANLA -Resolución 02191 del 27 de noviembre de 2306</t>
  </si>
  <si>
    <t>IG-BM-08</t>
  </si>
  <si>
    <t xml:space="preserve">Latizal &gt; 1,5 m. Bahía Málaga/ PNN Urámba
</t>
  </si>
  <si>
    <t>ANLA -Resolución 02191 del 27 de noviembre de 2307</t>
  </si>
  <si>
    <t>NOMBRE VULGAR GUABO ROSARIO, FOTOS EN EL CELULAR/ Igual a BM-08</t>
  </si>
  <si>
    <t>HP-BM-05</t>
  </si>
  <si>
    <t>ANLA -Resolución 02191 del 27 de noviembre de 2309</t>
  </si>
  <si>
    <t>CG-BM-05</t>
  </si>
  <si>
    <t>ANLA -Resolución 02191 del 27 de noviembre de 2310</t>
  </si>
  <si>
    <t>CG-BM-06</t>
  </si>
  <si>
    <t>ANLA -Resolución 02191 del 27 de noviembre de 2311</t>
  </si>
  <si>
    <t>IG-BM-09</t>
  </si>
  <si>
    <t xml:space="preserve">Árbol 12 m. Bahía Málaga y PNN Urámba
</t>
  </si>
  <si>
    <t>0,2</t>
  </si>
  <si>
    <t>ANLA -Resolución 02191 del 27 de noviembre de 2308</t>
  </si>
  <si>
    <t>IG-BM-10</t>
  </si>
  <si>
    <t xml:space="preserve">Árbol 8 m, DAP 8 cm. Bahía Málaga y PNN Urámba
</t>
  </si>
  <si>
    <t>ANLA -Resolución 02191 del 27 de noviembre de 2312</t>
  </si>
  <si>
    <t>IG-BM-11</t>
  </si>
  <si>
    <t xml:space="preserve">Árbol 5 m, DAP 4,45 cm. Bahía Málaga y PNN Urámba
</t>
  </si>
  <si>
    <t>ANLA -Resolución 02191 del 27 de noviembre de 2313</t>
  </si>
  <si>
    <t>NERVADURA PRINCIPAL HAZ Y ENVES PUBECENTE, RAQUIS Y PECIOLO TAMBIEN PUBECENTE, LAMINA PAPELOSA Y GLABRA</t>
  </si>
  <si>
    <t>CG-BM-08</t>
  </si>
  <si>
    <t>ANLA -Resolución 02191 del 27 de noviembre de 2315</t>
  </si>
  <si>
    <t>IG-BM-12</t>
  </si>
  <si>
    <t xml:space="preserve">Árbol 5 m, DAP 5 cm. Bahía Málaga y PNN Urámba
</t>
  </si>
  <si>
    <t>ANLA -Resolución 02191 del 27 de noviembre de 2314</t>
  </si>
  <si>
    <t>GLABRA, PAPELOSA, APICE MUY ACUMINADO/ Misma BM-06</t>
  </si>
  <si>
    <t>CG-BM-09</t>
  </si>
  <si>
    <t>15/11/2021</t>
  </si>
  <si>
    <t>ANLA -Resolución 02191 del 27 de noviembre de 2317</t>
  </si>
  <si>
    <t>IG-BM-13</t>
  </si>
  <si>
    <t xml:space="preserve">Árbol 7 m, DAP 7,63 cm. Bahía Málaga y PNN Urámba
</t>
  </si>
  <si>
    <t>ANLA -Resolución 02191 del 27 de noviembre de 2361</t>
  </si>
  <si>
    <t>IG-BM-14</t>
  </si>
  <si>
    <t xml:space="preserve">Árbol 13 m, DAP 29 cm. Bahía Málaga y PNN Urámba
</t>
  </si>
  <si>
    <t>ANLA -Resolución 02191 del 27 de noviembre de 2362</t>
  </si>
  <si>
    <t>HP-BM-09</t>
  </si>
  <si>
    <t>ANLA -Resolución 02191 del 27 de noviembre de 2320</t>
  </si>
  <si>
    <t>CG-BM-10</t>
  </si>
  <si>
    <t>ANLA -Resolución 02191 del 27 de noviembre de 2321</t>
  </si>
  <si>
    <t>IG-BM-15</t>
  </si>
  <si>
    <t xml:space="preserve">Árbol 12 m, DAP 53 cm. Bahía Málaga y PNN Urámba
</t>
  </si>
  <si>
    <t>ANLA -Resolución 02191 del 27 de noviembre de 2363</t>
  </si>
  <si>
    <t>HP-BM-10</t>
  </si>
  <si>
    <t>ANLA -Resolución 02191 del 27 de noviembre de 2323</t>
  </si>
  <si>
    <t>CG-BM-11</t>
  </si>
  <si>
    <t>ANLA -Resolución 02191 del 27 de noviembre de 2324</t>
  </si>
  <si>
    <t>ANLA -Resolución 02191 del 27 de noviembre de 2325</t>
  </si>
  <si>
    <t>CG-BM-12</t>
  </si>
  <si>
    <t>ANLA -Resolución 02191 del 27 de noviembre de 2326</t>
  </si>
  <si>
    <t>PROGENIE</t>
  </si>
  <si>
    <t>CG-BM-13</t>
  </si>
  <si>
    <t>ANLA -Resolución 02191 del 27 de noviembre de 2327</t>
  </si>
  <si>
    <t>PROGENITOR</t>
  </si>
  <si>
    <t>CG-BM-14</t>
  </si>
  <si>
    <t>ANLA -Resolución 02191 del 27 de noviembre de 2328</t>
  </si>
  <si>
    <t>HP-BM-11</t>
  </si>
  <si>
    <t>ANLA -Resolución 02191 del 27 de noviembre de 2329</t>
  </si>
  <si>
    <t>ZL-BM-01</t>
  </si>
  <si>
    <t>ANLA -Resolución 02191 del 27 de noviembre de 2330</t>
  </si>
  <si>
    <t>HP-BM-12</t>
  </si>
  <si>
    <t>ANLA -Resolución 02191 del 27 de noviembre de 2331</t>
  </si>
  <si>
    <t>CG-BM-15</t>
  </si>
  <si>
    <t>ANLA -Resolución 02191 del 27 de noviembre de 2332</t>
  </si>
  <si>
    <t>HP-BM-13</t>
  </si>
  <si>
    <t>ANLA -Resolución 02191 del 27 de noviembre de 2333</t>
  </si>
  <si>
    <t>HP-BM-14</t>
  </si>
  <si>
    <t>ANLA -Resolución 02191 del 27 de noviembre de 2334</t>
  </si>
  <si>
    <t>IG-BM-16</t>
  </si>
  <si>
    <t xml:space="preserve">Árbol 12 m, DAP 10 cm. Bahía Málaga y PNN Urámba
</t>
  </si>
  <si>
    <t>ANLA -Resolución 02191 del 27 de noviembre de 2338</t>
  </si>
  <si>
    <t>2 PARES DE FOLIOLOS, RAQUIS PUBECENTE, HOJAS JOVENES PUBECENTES</t>
  </si>
  <si>
    <t>IG-BM-18</t>
  </si>
  <si>
    <t xml:space="preserve">Latizal &gt;, 8 m. Bahía Málaga y PNN Urámba
</t>
  </si>
  <si>
    <t>ANLA -Resolución 02191 del 27 de noviembre de 2318</t>
  </si>
  <si>
    <t>IG-BM-19</t>
  </si>
  <si>
    <t xml:space="preserve">Árbol 4 m, DAP 15 cm. Bahía Málaga y PNN Urámba
</t>
  </si>
  <si>
    <t>ANLA -Resolución 02191 del 27 de noviembre de 2319</t>
  </si>
  <si>
    <t>IG-BM-20</t>
  </si>
  <si>
    <t>Inga ulei Harms.</t>
  </si>
  <si>
    <t xml:space="preserve">Árbol 4,5 m, DAP 1,9 cm. Bahía Málaga y PNN Urámba
</t>
  </si>
  <si>
    <t>ANLA -Resolución 02191 del 27 de noviembre de 2322</t>
  </si>
  <si>
    <t>DOS PARES DE FOLIOLOS, TOTALMENTE GLABRO, VENACION TERCIARIA PARTICULAR, FOLIOLOS ALARGADOS DIFERENTES A LA 02</t>
  </si>
  <si>
    <t>IG-BM-21</t>
  </si>
  <si>
    <t xml:space="preserve">Árbol 12 m, DAP 20 cm. Bahía Málaga y PNN Urámba
</t>
  </si>
  <si>
    <t>ANLA -Resolución 02191 del 27 de noviembre de 2335</t>
  </si>
  <si>
    <t>CG-BM-17</t>
  </si>
  <si>
    <t>ANLA -Resolución 02191 del 27 de noviembre de 2343</t>
  </si>
  <si>
    <t>IG-BM-22</t>
  </si>
  <si>
    <t>Inga gracilior Sprague. ?</t>
  </si>
  <si>
    <t xml:space="preserve">Árbol 8 m, DAP 10,50 cm. Bahía Málaga y PNN Urámba
</t>
  </si>
  <si>
    <t>ANLA -Resolución 02191 del 27 de noviembre de 2336</t>
  </si>
  <si>
    <t>CG-BM-18</t>
  </si>
  <si>
    <t>ANLA -Resolución 02191 del 27 de noviembre de 2345</t>
  </si>
  <si>
    <t>HP-BM-15</t>
  </si>
  <si>
    <t>ANLA -Resolución 02191 del 27 de noviembre de 2346</t>
  </si>
  <si>
    <t>MC-BM-06</t>
  </si>
  <si>
    <t>ANLA -Resolución 02191 del 27 de noviembre de 2347</t>
  </si>
  <si>
    <t>MC-BM-07</t>
  </si>
  <si>
    <t>ANLA -Resolución 02191 del 27 de noviembre de 2348</t>
  </si>
  <si>
    <t>CG-BM-19</t>
  </si>
  <si>
    <t>ANLA -Resolución 02191 del 27 de noviembre de 2349</t>
  </si>
  <si>
    <t>MC-BM-08</t>
  </si>
  <si>
    <t>ANLA -Resolución 02191 del 27 de noviembre de 2350</t>
  </si>
  <si>
    <t>CG-BM-20</t>
  </si>
  <si>
    <t>Reguar</t>
  </si>
  <si>
    <t>ANLA -Resolución 02191 del 27 de noviembre de 2351</t>
  </si>
  <si>
    <t>MC-BM-09</t>
  </si>
  <si>
    <t>ANLA -Resolución 02191 del 27 de noviembre de 2352</t>
  </si>
  <si>
    <t>MC-BM-05</t>
  </si>
  <si>
    <t>ANLA -Resolución 02191 del 27 de noviembre de 2353</t>
  </si>
  <si>
    <t>ANLA -Resolución 02191 del 27 de noviembre de 2354</t>
  </si>
  <si>
    <t>CG-BM-07</t>
  </si>
  <si>
    <t>ANLA -Resolución 02191 del 27 de noviembre de 2355</t>
  </si>
  <si>
    <t>HP-BM-06</t>
  </si>
  <si>
    <t>ANLA -Resolución 02191 del 27 de noviembre de 2356</t>
  </si>
  <si>
    <t>HP-BM-07</t>
  </si>
  <si>
    <t>ANLA -Resolución 02191 del 27 de noviembre de 2357</t>
  </si>
  <si>
    <t>HP-BM-08</t>
  </si>
  <si>
    <t>ANLA -Resolución 02191 del 27 de noviembre de 2358</t>
  </si>
  <si>
    <t>MC-BM-03</t>
  </si>
  <si>
    <t>MC-BM-04</t>
  </si>
  <si>
    <t>IG-BM-23</t>
  </si>
  <si>
    <t>Inga alba (Sw.) Willd.</t>
  </si>
  <si>
    <t xml:space="preserve">Árbol 9 m, DAP 12 cm. Bahía Málaga y PNN Urámba
</t>
  </si>
  <si>
    <t>ANLA -Resolución 02191 del 27 de noviembre de 2337</t>
  </si>
  <si>
    <t>IG-BM-24</t>
  </si>
  <si>
    <t xml:space="preserve">Árbol 18 m, DAP 32 cm. Bahía Málaga y PNN Urámba
</t>
  </si>
  <si>
    <t>ANLA -Resolución 02191 del 27 de noviembre de 2342</t>
  </si>
  <si>
    <t>IG-BM-25</t>
  </si>
  <si>
    <t xml:space="preserve">Árbol 20 m, DAP 29 cm. Bahía Málaga y PNN Urámba
</t>
  </si>
  <si>
    <t>ANLA -Resolución 02191 del 27 de noviembre de 2344</t>
  </si>
  <si>
    <t>magnolia sp</t>
  </si>
  <si>
    <t>Zigya 01</t>
  </si>
  <si>
    <t>ANLA -Resolución 02191 del 27 de noviembre de 2365</t>
  </si>
  <si>
    <t>Bahia Solano</t>
  </si>
  <si>
    <t>El Valle</t>
  </si>
  <si>
    <t>HP-BS-01</t>
  </si>
  <si>
    <t>HP-BS-02</t>
  </si>
  <si>
    <t>HP-BS-03</t>
  </si>
  <si>
    <t>HP-BS-04</t>
  </si>
  <si>
    <t>HP-BS-05</t>
  </si>
  <si>
    <t>HP-BS-06</t>
  </si>
  <si>
    <t>HP-BS-07</t>
  </si>
  <si>
    <t>HP-BS-08</t>
  </si>
  <si>
    <t>HP-BS-09</t>
  </si>
  <si>
    <t>HP-BS-10</t>
  </si>
  <si>
    <t>HP-BS-11</t>
  </si>
  <si>
    <t>HP-BS-12</t>
  </si>
  <si>
    <t>HP-BS-13</t>
  </si>
  <si>
    <t>HP-BS-14</t>
  </si>
  <si>
    <t>HP-BS-15</t>
  </si>
  <si>
    <t>HP-BS-16</t>
  </si>
  <si>
    <t>IG-BC2-01</t>
  </si>
  <si>
    <t>Antiguo CTF. Universidad del Tolima.</t>
  </si>
  <si>
    <t>IG-BC2-02</t>
  </si>
  <si>
    <t>IG-BC2-03</t>
  </si>
  <si>
    <t>IG-BC2-04</t>
  </si>
  <si>
    <t>árbol 8 m, DAP 7 cm. Bajo Calima, antiguo CTF, Universidad del Tolima.</t>
  </si>
  <si>
    <t>IG-BC2-05</t>
  </si>
  <si>
    <t>Latizal 3 m, DAP 2,8 cm. Bajo Calima, antiguo CTF, Universidad del Tolima.</t>
  </si>
  <si>
    <t>IG-BC2-06</t>
  </si>
  <si>
    <t>Inga marginata</t>
  </si>
  <si>
    <t>Latizal 4 m, DAP 3,5 cm. Bajo Calima, antiguo CTF, Universidad del Tolima.</t>
  </si>
  <si>
    <t>IG-BC2-07</t>
  </si>
  <si>
    <t>Árbol 12 m, DAP 16 cm. Bajo Calima, antiguo CTF, Universidad del Tolima.</t>
  </si>
  <si>
    <t>IG-BC2-08</t>
  </si>
  <si>
    <t>Árbol 8 m, DAP 10 cm. Bajo Calima, antiguo CTF, Universidad del Tolima.</t>
  </si>
  <si>
    <t>IG-BC2-09</t>
  </si>
  <si>
    <t>IG-BC2-10</t>
  </si>
  <si>
    <t>Árbol 9 m, DAP 7,1 cm. Bajo Calima, antiguo CTF, Universidad del Tolima.</t>
  </si>
  <si>
    <t>IG-BC2-11</t>
  </si>
  <si>
    <t>Árbol 5 m, DAP 4,5 cm. Bajo Calima, antiguo CTF, Universidad del Tolima.</t>
  </si>
  <si>
    <t>IG-BC2-12</t>
  </si>
  <si>
    <t>Inga sp.</t>
  </si>
  <si>
    <t>Latizal &gt;1 m, DAP 1,5 cm. Bajo Calima, antiguo CTF, Universidad del Tolima.</t>
  </si>
  <si>
    <t>IG-BC2-13</t>
  </si>
  <si>
    <t>Árbol 4,5 m, DAP 8 cm. Bajo Calima, antiguo CTF, Universidad del Tolima.</t>
  </si>
  <si>
    <t>IG-BC2-14</t>
  </si>
  <si>
    <t>Árbol 10 m, DAP 32 cm. Bajo Calima, antiguo CTF, Universidad del Tolima.</t>
  </si>
  <si>
    <t>MC-BC-25</t>
  </si>
  <si>
    <t>MC-GP-01</t>
  </si>
  <si>
    <t xml:space="preserve"> Fernando Fernandez Mendez</t>
  </si>
  <si>
    <t>Confirmar si es calimaensis</t>
  </si>
  <si>
    <t>IG-GP-01</t>
  </si>
  <si>
    <t>Inga cf chocoensis</t>
  </si>
  <si>
    <t>Fotos 98-103, pubecencia en raquis, hoja y ramitas, fruto entorchado de dos, pubecencia cafe en nervaduras del enves, los nectarios de la hoja tienen pedicelito</t>
  </si>
  <si>
    <t>CG-GP-01</t>
  </si>
  <si>
    <t>HP-GP-01</t>
  </si>
  <si>
    <t>CG-GP-02</t>
  </si>
  <si>
    <t>IG-GP-02</t>
  </si>
  <si>
    <t>Inga sp</t>
  </si>
  <si>
    <t>Fotos 104-106, glabro total, etipula libre notable en parejas 4 pares de foliolos, nectario redondo</t>
  </si>
  <si>
    <t>MG-GP-01</t>
  </si>
  <si>
    <t>CG-GP-03</t>
  </si>
  <si>
    <t>IG-GP-03</t>
  </si>
  <si>
    <t>Foto 107-109, 3 y 4 pares de foliolos, glabro total, raquis poco alado</t>
  </si>
  <si>
    <t>CG-GP-04</t>
  </si>
  <si>
    <t>HP-GP-02</t>
  </si>
  <si>
    <t>CG-GP-05</t>
  </si>
  <si>
    <t>Foto 90-91</t>
  </si>
  <si>
    <t>IG-GP-04</t>
  </si>
  <si>
    <t>Foto 110-113, 4 pares, totalmente glabro</t>
  </si>
  <si>
    <t>FFM-64</t>
  </si>
  <si>
    <t>Hymenae cf</t>
  </si>
  <si>
    <t xml:space="preserve">, Herbario, </t>
  </si>
  <si>
    <t>Colectas generales FFM</t>
  </si>
  <si>
    <t>HP-GP-03</t>
  </si>
  <si>
    <t xml:space="preserve">, </t>
  </si>
  <si>
    <t>IG-GP-05</t>
  </si>
  <si>
    <t>Foto 114-118, 2 pares de foliolos, indumento en ramita y raquis no alado, nectario muy pequeño, alta presencia de herviboria</t>
  </si>
  <si>
    <t>HP-GP-04</t>
  </si>
  <si>
    <t>Foto 92-93</t>
  </si>
  <si>
    <t>FFM-69</t>
  </si>
  <si>
    <t>Hierba de karate</t>
  </si>
  <si>
    <t>Foto 255-259 Arbusto de hoja compuesta impar, foliolos subopuestos, no olor , no exudado, sabor amargo Hierba karate se reporta para baños para bajar sintomas de alergia causado por Erithroxylon coca</t>
  </si>
  <si>
    <t>CG-GP-06</t>
  </si>
  <si>
    <t>CG-GP-07</t>
  </si>
  <si>
    <t>CG-GP-08</t>
  </si>
  <si>
    <t>CG-GP-09</t>
  </si>
  <si>
    <t>FFM-65</t>
  </si>
  <si>
    <t>Piper sp</t>
  </si>
  <si>
    <t>FFM-66</t>
  </si>
  <si>
    <t>Quararibea sp</t>
  </si>
  <si>
    <t>FFM-67</t>
  </si>
  <si>
    <t>Clusiaceae</t>
  </si>
  <si>
    <t>IG-GP-06</t>
  </si>
  <si>
    <t>Foto 119-122, glabro, indumento en envez y raquis, frutos con 6 a 7 semillas</t>
  </si>
  <si>
    <t>CG-GP-10</t>
  </si>
  <si>
    <t>CG-GP-11</t>
  </si>
  <si>
    <t>IG-GP-07</t>
  </si>
  <si>
    <t>Foto 123-128, 4 pares de foliolos, raquis alado, el indumento esta solo en raquis, limbo de joja glabro y las alas del raquis tambien glabro</t>
  </si>
  <si>
    <t>IG-GP-08</t>
  </si>
  <si>
    <t>Foto 129-133 5 pares de foliolos, raquis alado, indumento en raquis, Frutos guabas entre 70 y 130 cm</t>
  </si>
  <si>
    <t>FFM-68</t>
  </si>
  <si>
    <t>Pachira aquatica</t>
  </si>
  <si>
    <t>CG-GP-12</t>
  </si>
  <si>
    <t>MG-GP-02</t>
  </si>
  <si>
    <t>IG-GP-09</t>
  </si>
  <si>
    <t>Foto 246-249, dos pares de foliolos, completamente glabra, raquis no alado y lenticelas en ramas</t>
  </si>
  <si>
    <t>HP-GP-05</t>
  </si>
  <si>
    <t>MG-GP-03</t>
  </si>
  <si>
    <t>HP-GP-06</t>
  </si>
  <si>
    <t>HP-GP-07</t>
  </si>
  <si>
    <t>HP-GP-08</t>
  </si>
  <si>
    <t>MG-GP-04</t>
  </si>
  <si>
    <t>IG-GP-10</t>
  </si>
  <si>
    <t>Inga thiboudiana</t>
  </si>
  <si>
    <t xml:space="preserve">Foto 250-254, 6 pares de foliolos, raquis poco alado, sin indumento,  </t>
  </si>
  <si>
    <t>HP-GP-09</t>
  </si>
  <si>
    <t>MG-GP-05</t>
  </si>
  <si>
    <t>HP-GP-10</t>
  </si>
  <si>
    <t>CG-GP-13</t>
  </si>
  <si>
    <t>CG-GP-14</t>
  </si>
  <si>
    <t>PRGENIE-BRINZAL</t>
  </si>
  <si>
    <t>CG-GP-15</t>
  </si>
  <si>
    <t>PROGENIE-BRINZAL</t>
  </si>
  <si>
    <t>CG-GP-16</t>
  </si>
  <si>
    <t>PROGENIE-LATIZAL</t>
  </si>
  <si>
    <t>HP-GP-11</t>
  </si>
  <si>
    <t>HP-GP-12</t>
  </si>
  <si>
    <t>CG-GP-17</t>
  </si>
  <si>
    <t>HP-GP-13</t>
  </si>
  <si>
    <t>HP-GP-14</t>
  </si>
  <si>
    <t>CG-GP-18</t>
  </si>
  <si>
    <t>HP-TB-01</t>
  </si>
  <si>
    <t>Foto 292-293</t>
  </si>
  <si>
    <t>FFM-70</t>
  </si>
  <si>
    <t>Miconia sp</t>
  </si>
  <si>
    <t>Foto 320-322</t>
  </si>
  <si>
    <t>FFM-71</t>
  </si>
  <si>
    <t>Garrapato</t>
  </si>
  <si>
    <t>Foto 323-332</t>
  </si>
  <si>
    <t>HP-TB-02</t>
  </si>
  <si>
    <t>CG-TB-01</t>
  </si>
  <si>
    <t>CG-TB-02</t>
  </si>
  <si>
    <t>CG-TB-03</t>
  </si>
  <si>
    <t>CG-TB-04</t>
  </si>
  <si>
    <t>CG-TB-05</t>
  </si>
  <si>
    <t>CG-TB-06</t>
  </si>
  <si>
    <t>IG-TB-01</t>
  </si>
  <si>
    <t>Foto 293-300 Glabro, dos pares de foliolos, raquis alado, estipula libre gruesa</t>
  </si>
  <si>
    <t>CG-TB-07</t>
  </si>
  <si>
    <t>FFM-72</t>
  </si>
  <si>
    <t>Mangle piñuela</t>
  </si>
  <si>
    <t>Foto 333-338</t>
  </si>
  <si>
    <t>FFM-73</t>
  </si>
  <si>
    <t>Cf Sloanea</t>
  </si>
  <si>
    <t>Foto 339-343 No exudado, no olor, estipula libre casi decurrente al peciolo borde crenado</t>
  </si>
  <si>
    <t>CG-TB-08</t>
  </si>
  <si>
    <t>Foto 344-346 Exudado amarillo fluorecente</t>
  </si>
  <si>
    <t>FFM-74</t>
  </si>
  <si>
    <t>Machare</t>
  </si>
  <si>
    <t>CG-TB-09</t>
  </si>
  <si>
    <t>CG-TB-10</t>
  </si>
  <si>
    <t>CG-TB-11</t>
  </si>
  <si>
    <t>HP-TB-03</t>
  </si>
  <si>
    <t>CG-TB-12</t>
  </si>
  <si>
    <t>IG-TB-02</t>
  </si>
  <si>
    <t>Foto 301-308 Dos y tres pares de foliolos estipula libre muy notable, Glabra, raquis poco alado y lenticelas en ramitas</t>
  </si>
  <si>
    <t>IG-TB-03</t>
  </si>
  <si>
    <t>inga sp</t>
  </si>
  <si>
    <t>Foto 309-317 6 pares de foliolos, indumento en raquis, peciolo y el nectario</t>
  </si>
  <si>
    <t>MG-TB-01</t>
  </si>
  <si>
    <t>Foto 318-319</t>
  </si>
  <si>
    <t>HP-TB-04</t>
  </si>
  <si>
    <t>HP-TB-05</t>
  </si>
  <si>
    <t>MG-TB-02</t>
  </si>
  <si>
    <t>Foto 416-417</t>
  </si>
  <si>
    <t>CG-TB-13</t>
  </si>
  <si>
    <t>CG-TB-14</t>
  </si>
  <si>
    <t>MG-TB-03</t>
  </si>
  <si>
    <t>HP-TB-06</t>
  </si>
  <si>
    <t>MG-TB-04</t>
  </si>
  <si>
    <t>HP-TB-07</t>
  </si>
  <si>
    <t>IG-TB-04</t>
  </si>
  <si>
    <t>Foto 418-422 4 y 5 pares de foliolos pubecencia en peciolo el resto glabro</t>
  </si>
  <si>
    <t>IG-TB-05</t>
  </si>
  <si>
    <t>Foto 423-428 7 Y 8 pares de foliolos, Indumento raquis y peciolo, haz y envez el indumento es mas denso como lija</t>
  </si>
  <si>
    <t>HP-TB-08</t>
  </si>
  <si>
    <t>HP-TB-09</t>
  </si>
  <si>
    <t>CG-TB-15</t>
  </si>
  <si>
    <t>IG-TB-06</t>
  </si>
  <si>
    <t>Foto 429-433 2 pares de foliolos, Glabro con lenticelas</t>
  </si>
  <si>
    <t>IG-TB-07</t>
  </si>
  <si>
    <t>Foto 434-439 11 pares de foliolos, indumento en hojas, raquis y ramas</t>
  </si>
  <si>
    <t>HP-TB-10</t>
  </si>
  <si>
    <t>IG-TB-08</t>
  </si>
  <si>
    <t>Foto 440-445 3 pares de foliolos, Indumento en raquis y lamina de hoja glabra, raquis alado</t>
  </si>
  <si>
    <t>FFM-75</t>
  </si>
  <si>
    <t>Costillo acanalado</t>
  </si>
  <si>
    <t>Foto 458-461 Exudado balnco vere Lacmellea</t>
  </si>
  <si>
    <t>HP-TB-11</t>
  </si>
  <si>
    <t>HP-TB-12</t>
  </si>
  <si>
    <t>FFM-76</t>
  </si>
  <si>
    <t>Caesalpinaceae</t>
  </si>
  <si>
    <t>Foto 462-466 No exudado</t>
  </si>
  <si>
    <t>HP-TB-13</t>
  </si>
  <si>
    <t>IG-TB-09</t>
  </si>
  <si>
    <t>Foto 449-452 5 y 6 pares, no alado, indumento en raquis y nervaduras</t>
  </si>
  <si>
    <t>IG-TB-10</t>
  </si>
  <si>
    <t>Foto 453-457 3 y 4 pares de foliolos, indumento en raquis y nervadura central y envez, legumbre cuadrangular con aristas marcadas</t>
  </si>
  <si>
    <t>MC-BC-26</t>
  </si>
  <si>
    <t>MC-BC-28</t>
  </si>
  <si>
    <t>MC-BC-29</t>
  </si>
  <si>
    <t>Almanegra del Calima</t>
  </si>
  <si>
    <t>MC-BC-27</t>
  </si>
  <si>
    <t>Cauca</t>
  </si>
  <si>
    <t>Guapi</t>
  </si>
  <si>
    <t>San Antonio</t>
  </si>
  <si>
    <t>Timbiquí</t>
  </si>
  <si>
    <t>El Cuerval</t>
  </si>
  <si>
    <t>El Loro</t>
  </si>
  <si>
    <t>San Miguel</t>
  </si>
  <si>
    <t>Apocinaceae</t>
  </si>
  <si>
    <t xml:space="preserve"> Valle del Cauca</t>
  </si>
  <si>
    <t>MG-BM-05</t>
  </si>
  <si>
    <t>3.990061</t>
  </si>
  <si>
    <t>-77.238447</t>
  </si>
  <si>
    <t>45.221474</t>
  </si>
  <si>
    <t>HC</t>
  </si>
  <si>
    <t>HT</t>
  </si>
  <si>
    <t>Min</t>
  </si>
  <si>
    <t>Max</t>
  </si>
  <si>
    <t>Promedio</t>
  </si>
  <si>
    <t>Especie</t>
  </si>
  <si>
    <t>N</t>
  </si>
  <si>
    <t>MIN</t>
  </si>
  <si>
    <t>MAX</t>
  </si>
  <si>
    <t># Intervalos</t>
  </si>
  <si>
    <t xml:space="preserve">Amplitud </t>
  </si>
  <si>
    <t>Clase diametrica</t>
  </si>
  <si>
    <t>Marca de clase</t>
  </si>
  <si>
    <t>No. de individuos</t>
  </si>
  <si>
    <t>%</t>
  </si>
  <si>
    <t>Total</t>
  </si>
  <si>
    <t>Clase altimetrica</t>
  </si>
  <si>
    <t>3.18 - 12.5</t>
  </si>
  <si>
    <t>12.6 - 21.81</t>
  </si>
  <si>
    <t>21.82- 31.15</t>
  </si>
  <si>
    <t>31.16 - 40.48</t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</si>
  <si>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41</t>
    </r>
  </si>
  <si>
    <t>3-5.97</t>
  </si>
  <si>
    <t>6-8.93</t>
  </si>
  <si>
    <t>9 - 11.93</t>
  </si>
  <si>
    <t>12 - 14.93</t>
  </si>
  <si>
    <t>≥ 15</t>
  </si>
  <si>
    <t>0.60- 19.87</t>
  </si>
  <si>
    <t>19.88-39.14</t>
  </si>
  <si>
    <t>39.15-58.41</t>
  </si>
  <si>
    <t>58.42-77.68</t>
  </si>
  <si>
    <t>77.69-96.95</t>
  </si>
  <si>
    <t>96.96-116.22</t>
  </si>
  <si>
    <t>≥ 116.23</t>
  </si>
  <si>
    <t>0.50-6.3</t>
  </si>
  <si>
    <t>6.4-12.1</t>
  </si>
  <si>
    <t>12.2 - 17.9</t>
  </si>
  <si>
    <t>18 - 23.7</t>
  </si>
  <si>
    <t>23.8-29.5</t>
  </si>
  <si>
    <t>29.6-333</t>
  </si>
  <si>
    <t>≥ 35</t>
  </si>
  <si>
    <t>2.54-15.1</t>
  </si>
  <si>
    <t>15.2-27.66</t>
  </si>
  <si>
    <t>27.67-40.22</t>
  </si>
  <si>
    <t>40.23-52.72</t>
  </si>
  <si>
    <t>52.73-65.28</t>
  </si>
  <si>
    <t>65.29-77.84</t>
  </si>
  <si>
    <t>≥78</t>
  </si>
  <si>
    <t>5-10.59</t>
  </si>
  <si>
    <t>10.59-16.18</t>
  </si>
  <si>
    <t>16.19-21.77</t>
  </si>
  <si>
    <t>21.78-27.36</t>
  </si>
  <si>
    <t>27.37-35.91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</si>
</sst>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d/m/yyyy"/>
    <numFmt numFmtId="166" formatCode="0.000"/>
    <numFmt numFmtId="167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Border="1" applyAlignment="1">
      <alignment vertical="center"/>
    </xf>
    <xf numFmtId="0" fontId="0" fillId="0" borderId="0" xfId="0" applyFill="1"/>
    <xf numFmtId="0" fontId="0" fillId="0" borderId="0" xfId="0" quotePrefix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3" fillId="2" borderId="0" xfId="0" applyFont="1" applyFill="1" applyAlignment="1">
      <alignment horizontal="right" vertical="center" wrapText="1"/>
    </xf>
    <xf numFmtId="166" fontId="3" fillId="2" borderId="0" xfId="0" applyNumberFormat="1" applyFont="1" applyFill="1" applyAlignment="1">
      <alignment horizontal="right" vertical="center" wrapText="1"/>
    </xf>
    <xf numFmtId="167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 applyAlignment="1"/>
    <xf numFmtId="165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Border="1"/>
    <xf numFmtId="14" fontId="0" fillId="0" borderId="0" xfId="0" applyNumberFormat="1" applyFill="1" applyAlignment="1">
      <alignment horizontal="left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left"/>
    </xf>
    <xf numFmtId="166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4" borderId="0" xfId="0" applyFill="1"/>
    <xf numFmtId="0" fontId="0" fillId="7" borderId="0" xfId="0" applyFill="1"/>
    <xf numFmtId="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8"/>
  <sheetViews>
    <sheetView tabSelected="1" zoomScale="96" zoomScaleNormal="96" workbookViewId="0">
      <pane ySplit="1" topLeftCell="A388" activePane="bottomLeft" state="frozen"/>
      <selection pane="bottomLeft" activeCell="H1" sqref="H1"/>
    </sheetView>
  </sheetViews>
  <sheetFormatPr baseColWidth="10" defaultColWidth="9.109375" defaultRowHeight="14.4" x14ac:dyDescent="0.3"/>
  <cols>
    <col min="1" max="1" width="38.44140625" customWidth="1"/>
    <col min="2" max="2" width="22.88671875" customWidth="1"/>
    <col min="3" max="3" width="9.109375" customWidth="1"/>
    <col min="4" max="4" width="39.5546875" customWidth="1"/>
    <col min="5" max="5" width="32.5546875" customWidth="1"/>
    <col min="6" max="6" width="43.33203125" customWidth="1"/>
    <col min="7" max="8" width="14" customWidth="1"/>
    <col min="9" max="9" width="18.5546875" customWidth="1"/>
    <col min="10" max="10" width="46.33203125" customWidth="1"/>
    <col min="11" max="11" width="22" customWidth="1"/>
    <col min="12" max="12" width="47.109375" style="5" customWidth="1"/>
    <col min="13" max="14" width="9.109375" customWidth="1"/>
    <col min="15" max="15" width="14.6640625" customWidth="1"/>
    <col min="16" max="16" width="13.88671875" customWidth="1"/>
    <col min="17" max="19" width="9.109375" customWidth="1"/>
    <col min="20" max="20" width="23.5546875" customWidth="1"/>
    <col min="21" max="26" width="9.109375" customWidth="1"/>
    <col min="27" max="27" width="28.33203125" style="4" bestFit="1" customWidth="1"/>
    <col min="28" max="28" width="9.109375" customWidth="1"/>
    <col min="29" max="29" width="38.109375" customWidth="1"/>
    <col min="30" max="30" width="21.6640625" customWidth="1"/>
    <col min="31" max="34" width="9.10937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>
        <v>25.46479089</v>
      </c>
      <c r="O2">
        <v>4.5</v>
      </c>
      <c r="P2">
        <v>11</v>
      </c>
      <c r="Q2">
        <v>7</v>
      </c>
      <c r="R2">
        <v>7</v>
      </c>
      <c r="S2" t="s">
        <v>48</v>
      </c>
      <c r="T2" t="s">
        <v>49</v>
      </c>
      <c r="U2">
        <v>3.9524400000000002</v>
      </c>
      <c r="V2">
        <v>-76.990235999999996</v>
      </c>
      <c r="W2">
        <v>59.500244000000002</v>
      </c>
      <c r="X2" t="s">
        <v>50</v>
      </c>
      <c r="Y2" t="s">
        <v>51</v>
      </c>
      <c r="AA2" s="4" t="s">
        <v>52</v>
      </c>
      <c r="AB2" t="s">
        <v>53</v>
      </c>
      <c r="AC2" t="s">
        <v>54</v>
      </c>
      <c r="AD2" s="2">
        <v>44391</v>
      </c>
      <c r="AE2" t="s">
        <v>55</v>
      </c>
      <c r="AF2" t="s">
        <v>56</v>
      </c>
      <c r="AG2" t="s">
        <v>57</v>
      </c>
      <c r="AH2" t="s">
        <v>57</v>
      </c>
    </row>
    <row r="3" spans="1:35" x14ac:dyDescent="0.3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58</v>
      </c>
      <c r="H3" t="s">
        <v>42</v>
      </c>
      <c r="I3" t="s">
        <v>43</v>
      </c>
      <c r="J3" t="s">
        <v>59</v>
      </c>
      <c r="L3" t="s">
        <v>46</v>
      </c>
      <c r="M3" t="s">
        <v>60</v>
      </c>
      <c r="N3">
        <v>25.46479089</v>
      </c>
      <c r="O3">
        <v>9</v>
      </c>
      <c r="P3">
        <v>15</v>
      </c>
      <c r="Q3">
        <v>14</v>
      </c>
      <c r="R3">
        <v>13</v>
      </c>
      <c r="S3" t="s">
        <v>61</v>
      </c>
      <c r="T3" t="s">
        <v>49</v>
      </c>
      <c r="U3">
        <v>3.953757</v>
      </c>
      <c r="V3">
        <v>-76.990373000000005</v>
      </c>
      <c r="W3">
        <v>68.858031999999994</v>
      </c>
      <c r="X3" t="s">
        <v>50</v>
      </c>
      <c r="Y3" t="s">
        <v>51</v>
      </c>
      <c r="AA3" s="4" t="s">
        <v>52</v>
      </c>
      <c r="AB3" t="s">
        <v>62</v>
      </c>
      <c r="AC3" t="s">
        <v>54</v>
      </c>
      <c r="AD3" s="2">
        <v>44391</v>
      </c>
      <c r="AE3" t="s">
        <v>55</v>
      </c>
      <c r="AF3" t="s">
        <v>56</v>
      </c>
      <c r="AG3" t="s">
        <v>57</v>
      </c>
      <c r="AH3" t="s">
        <v>57</v>
      </c>
    </row>
    <row r="4" spans="1:35" x14ac:dyDescent="0.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63</v>
      </c>
      <c r="H4" t="s">
        <v>42</v>
      </c>
      <c r="I4" t="s">
        <v>43</v>
      </c>
      <c r="J4" t="s">
        <v>64</v>
      </c>
      <c r="L4" t="s">
        <v>65</v>
      </c>
      <c r="N4">
        <v>20.053522829999999</v>
      </c>
      <c r="O4">
        <v>5</v>
      </c>
      <c r="P4">
        <v>8</v>
      </c>
      <c r="Q4">
        <v>8</v>
      </c>
      <c r="R4">
        <v>7</v>
      </c>
      <c r="S4" t="s">
        <v>61</v>
      </c>
      <c r="T4" t="s">
        <v>49</v>
      </c>
      <c r="U4">
        <v>3.9494910000000001</v>
      </c>
      <c r="V4">
        <v>-76.990405999999993</v>
      </c>
      <c r="W4">
        <v>57.185431999999999</v>
      </c>
      <c r="X4" t="s">
        <v>50</v>
      </c>
      <c r="Y4" t="s">
        <v>51</v>
      </c>
      <c r="AA4" s="4" t="s">
        <v>66</v>
      </c>
      <c r="AB4" t="s">
        <v>67</v>
      </c>
      <c r="AC4" t="s">
        <v>54</v>
      </c>
      <c r="AD4" s="2">
        <v>44391</v>
      </c>
      <c r="AE4" t="s">
        <v>32</v>
      </c>
      <c r="AG4" t="s">
        <v>57</v>
      </c>
      <c r="AH4" t="s">
        <v>57</v>
      </c>
    </row>
    <row r="5" spans="1:35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68</v>
      </c>
      <c r="H5" t="s">
        <v>42</v>
      </c>
      <c r="I5" t="s">
        <v>43</v>
      </c>
      <c r="J5" t="s">
        <v>64</v>
      </c>
      <c r="L5" t="s">
        <v>69</v>
      </c>
      <c r="N5">
        <v>26.165072640000002</v>
      </c>
      <c r="O5">
        <v>3.5</v>
      </c>
      <c r="P5">
        <v>7.5</v>
      </c>
      <c r="Q5">
        <v>2</v>
      </c>
      <c r="R5">
        <v>2</v>
      </c>
      <c r="S5" t="s">
        <v>48</v>
      </c>
      <c r="T5" t="s">
        <v>49</v>
      </c>
      <c r="U5">
        <v>3.9471050000000001</v>
      </c>
      <c r="V5">
        <v>-76.988999000000007</v>
      </c>
      <c r="W5">
        <v>72.835869000000002</v>
      </c>
      <c r="X5" t="s">
        <v>50</v>
      </c>
      <c r="Y5" t="s">
        <v>51</v>
      </c>
      <c r="AA5" s="4" t="s">
        <v>66</v>
      </c>
      <c r="AB5" t="s">
        <v>70</v>
      </c>
      <c r="AC5" t="s">
        <v>54</v>
      </c>
      <c r="AD5" s="2">
        <v>44391</v>
      </c>
      <c r="AE5" t="s">
        <v>71</v>
      </c>
      <c r="AG5" t="s">
        <v>57</v>
      </c>
      <c r="AH5" t="s">
        <v>57</v>
      </c>
    </row>
    <row r="6" spans="1:35" x14ac:dyDescent="0.3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72</v>
      </c>
      <c r="H6" t="s">
        <v>42</v>
      </c>
      <c r="I6" t="s">
        <v>43</v>
      </c>
      <c r="J6" t="s">
        <v>64</v>
      </c>
      <c r="L6" t="s">
        <v>73</v>
      </c>
      <c r="M6" t="s">
        <v>47</v>
      </c>
      <c r="N6">
        <v>25.178311999999998</v>
      </c>
      <c r="O6">
        <v>9</v>
      </c>
      <c r="P6">
        <v>12</v>
      </c>
      <c r="Q6">
        <v>5</v>
      </c>
      <c r="R6">
        <v>6</v>
      </c>
      <c r="S6" t="s">
        <v>61</v>
      </c>
      <c r="T6" t="s">
        <v>49</v>
      </c>
      <c r="U6">
        <v>3.9464049999999999</v>
      </c>
      <c r="V6">
        <v>-76.989098999999996</v>
      </c>
      <c r="W6">
        <v>67.174735999999996</v>
      </c>
      <c r="X6" t="s">
        <v>50</v>
      </c>
      <c r="Y6" t="s">
        <v>51</v>
      </c>
      <c r="AA6" s="4" t="s">
        <v>66</v>
      </c>
      <c r="AB6" t="s">
        <v>74</v>
      </c>
      <c r="AC6" t="s">
        <v>54</v>
      </c>
      <c r="AD6" s="2">
        <v>44391</v>
      </c>
      <c r="AE6" t="s">
        <v>71</v>
      </c>
      <c r="AG6" t="s">
        <v>57</v>
      </c>
      <c r="AH6" t="s">
        <v>57</v>
      </c>
    </row>
    <row r="7" spans="1:35" x14ac:dyDescent="0.3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75</v>
      </c>
      <c r="H7" t="s">
        <v>42</v>
      </c>
      <c r="I7" t="s">
        <v>43</v>
      </c>
      <c r="J7" t="s">
        <v>64</v>
      </c>
      <c r="L7" t="s">
        <v>76</v>
      </c>
      <c r="M7" t="s">
        <v>47</v>
      </c>
      <c r="N7">
        <v>14.705916739999999</v>
      </c>
      <c r="O7">
        <v>2</v>
      </c>
      <c r="P7">
        <v>7</v>
      </c>
      <c r="Q7">
        <v>8</v>
      </c>
      <c r="R7">
        <v>10</v>
      </c>
      <c r="S7" t="s">
        <v>61</v>
      </c>
      <c r="T7" t="s">
        <v>49</v>
      </c>
      <c r="U7">
        <v>3.9436460000000002</v>
      </c>
      <c r="V7">
        <v>-76.986450000000005</v>
      </c>
      <c r="W7">
        <v>71.650634999999994</v>
      </c>
      <c r="X7" t="s">
        <v>50</v>
      </c>
      <c r="Y7" t="s">
        <v>51</v>
      </c>
      <c r="AA7" s="4" t="s">
        <v>66</v>
      </c>
      <c r="AB7" t="s">
        <v>77</v>
      </c>
      <c r="AC7" t="s">
        <v>54</v>
      </c>
      <c r="AD7" s="2">
        <v>44391</v>
      </c>
      <c r="AE7" t="s">
        <v>71</v>
      </c>
      <c r="AG7" t="s">
        <v>57</v>
      </c>
      <c r="AH7" t="s">
        <v>57</v>
      </c>
    </row>
    <row r="8" spans="1:35" x14ac:dyDescent="0.3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78</v>
      </c>
      <c r="H8" t="s">
        <v>42</v>
      </c>
      <c r="I8" t="s">
        <v>43</v>
      </c>
      <c r="J8" t="s">
        <v>79</v>
      </c>
      <c r="L8" t="s">
        <v>80</v>
      </c>
      <c r="N8">
        <v>7.7349302340000001</v>
      </c>
      <c r="O8">
        <v>5</v>
      </c>
      <c r="P8">
        <v>7</v>
      </c>
      <c r="Q8">
        <v>4</v>
      </c>
      <c r="R8">
        <v>3.5</v>
      </c>
      <c r="S8" t="s">
        <v>61</v>
      </c>
      <c r="T8" t="s">
        <v>49</v>
      </c>
      <c r="U8">
        <v>3.943473</v>
      </c>
      <c r="V8">
        <v>-76.986508999999998</v>
      </c>
      <c r="W8">
        <v>70.956901999999999</v>
      </c>
      <c r="X8" t="s">
        <v>50</v>
      </c>
      <c r="Y8" t="s">
        <v>51</v>
      </c>
      <c r="AA8" s="4" t="s">
        <v>66</v>
      </c>
      <c r="AB8" t="s">
        <v>81</v>
      </c>
      <c r="AC8" t="s">
        <v>54</v>
      </c>
      <c r="AD8" s="2">
        <v>44391</v>
      </c>
      <c r="AE8" t="s">
        <v>71</v>
      </c>
      <c r="AG8" t="s">
        <v>57</v>
      </c>
      <c r="AH8" t="s">
        <v>57</v>
      </c>
    </row>
    <row r="9" spans="1:35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82</v>
      </c>
      <c r="H9" t="s">
        <v>42</v>
      </c>
      <c r="I9" t="s">
        <v>43</v>
      </c>
      <c r="J9" t="s">
        <v>83</v>
      </c>
      <c r="L9" t="s">
        <v>84</v>
      </c>
      <c r="N9">
        <v>5.3157750989999997</v>
      </c>
      <c r="O9">
        <v>1.5</v>
      </c>
      <c r="P9">
        <v>4</v>
      </c>
      <c r="Q9">
        <v>2</v>
      </c>
      <c r="R9">
        <v>2</v>
      </c>
      <c r="S9" t="s">
        <v>48</v>
      </c>
      <c r="T9" t="s">
        <v>49</v>
      </c>
      <c r="U9">
        <v>3.960766</v>
      </c>
      <c r="V9">
        <v>-77.006957999999997</v>
      </c>
      <c r="W9">
        <v>60.824806000000002</v>
      </c>
      <c r="X9" t="s">
        <v>50</v>
      </c>
      <c r="Y9" t="s">
        <v>51</v>
      </c>
      <c r="AA9" s="4" t="s">
        <v>66</v>
      </c>
      <c r="AB9" t="s">
        <v>85</v>
      </c>
      <c r="AC9" t="s">
        <v>54</v>
      </c>
      <c r="AD9" s="2">
        <v>44391</v>
      </c>
      <c r="AE9" t="s">
        <v>71</v>
      </c>
      <c r="AG9" t="s">
        <v>57</v>
      </c>
      <c r="AH9" t="s">
        <v>57</v>
      </c>
    </row>
    <row r="10" spans="1:35" x14ac:dyDescent="0.3">
      <c r="A10" t="s">
        <v>86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/>
      <c r="N10">
        <v>13.05070533</v>
      </c>
      <c r="O10">
        <v>5</v>
      </c>
      <c r="P10">
        <v>11</v>
      </c>
      <c r="Q10">
        <v>15</v>
      </c>
      <c r="R10">
        <v>3</v>
      </c>
      <c r="S10" t="s">
        <v>61</v>
      </c>
      <c r="T10" t="s">
        <v>49</v>
      </c>
      <c r="U10">
        <v>3.9389630000000002</v>
      </c>
      <c r="V10">
        <v>-76.983545000000007</v>
      </c>
      <c r="W10">
        <v>75.480598000000001</v>
      </c>
      <c r="X10" t="s">
        <v>50</v>
      </c>
      <c r="Y10" t="s">
        <v>51</v>
      </c>
      <c r="AA10" s="4" t="s">
        <v>66</v>
      </c>
      <c r="AB10" t="s">
        <v>92</v>
      </c>
      <c r="AC10" t="s">
        <v>93</v>
      </c>
      <c r="AD10" t="s">
        <v>94</v>
      </c>
      <c r="AE10" t="s">
        <v>55</v>
      </c>
      <c r="AF10" t="s">
        <v>95</v>
      </c>
      <c r="AH10" t="s">
        <v>96</v>
      </c>
    </row>
    <row r="11" spans="1:35" x14ac:dyDescent="0.3">
      <c r="A11" t="s">
        <v>86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97</v>
      </c>
      <c r="H11" t="s">
        <v>88</v>
      </c>
      <c r="I11" t="s">
        <v>89</v>
      </c>
      <c r="J11" t="s">
        <v>90</v>
      </c>
      <c r="K11" t="s">
        <v>91</v>
      </c>
      <c r="L11"/>
      <c r="M11" t="s">
        <v>47</v>
      </c>
      <c r="N11">
        <v>13.400846209999999</v>
      </c>
      <c r="O11">
        <v>7.5</v>
      </c>
      <c r="P11">
        <v>10</v>
      </c>
      <c r="Q11">
        <v>1.5</v>
      </c>
      <c r="R11">
        <v>1.5</v>
      </c>
      <c r="S11" t="s">
        <v>61</v>
      </c>
      <c r="T11" t="s">
        <v>49</v>
      </c>
      <c r="U11">
        <v>3.9398710000000001</v>
      </c>
      <c r="V11">
        <v>-76.982793999999998</v>
      </c>
      <c r="W11">
        <v>58.911461000000003</v>
      </c>
      <c r="X11" t="s">
        <v>50</v>
      </c>
      <c r="Y11" t="s">
        <v>51</v>
      </c>
      <c r="AA11" s="4" t="s">
        <v>66</v>
      </c>
      <c r="AB11" t="s">
        <v>92</v>
      </c>
      <c r="AC11" t="s">
        <v>93</v>
      </c>
      <c r="AD11" t="s">
        <v>94</v>
      </c>
      <c r="AE11" t="s">
        <v>55</v>
      </c>
      <c r="AF11" t="s">
        <v>95</v>
      </c>
      <c r="AH11" t="s">
        <v>96</v>
      </c>
    </row>
    <row r="12" spans="1:35" x14ac:dyDescent="0.3">
      <c r="A12" t="s">
        <v>86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98</v>
      </c>
      <c r="H12" t="s">
        <v>88</v>
      </c>
      <c r="I12" t="s">
        <v>89</v>
      </c>
      <c r="J12" t="s">
        <v>90</v>
      </c>
      <c r="K12" t="s">
        <v>91</v>
      </c>
      <c r="L12"/>
      <c r="N12">
        <v>5.7295779509999996</v>
      </c>
      <c r="O12">
        <v>5</v>
      </c>
      <c r="P12">
        <v>6</v>
      </c>
      <c r="Q12">
        <v>1.5</v>
      </c>
      <c r="R12">
        <v>1.5</v>
      </c>
      <c r="S12" t="s">
        <v>61</v>
      </c>
      <c r="T12" t="s">
        <v>49</v>
      </c>
      <c r="U12">
        <v>3.9424800000000002</v>
      </c>
      <c r="V12">
        <v>-76.986146000000005</v>
      </c>
      <c r="W12">
        <v>64.695487999999997</v>
      </c>
      <c r="X12" t="s">
        <v>50</v>
      </c>
      <c r="Y12" t="s">
        <v>51</v>
      </c>
      <c r="AA12" s="4" t="s">
        <v>66</v>
      </c>
      <c r="AB12" t="s">
        <v>92</v>
      </c>
      <c r="AC12" t="s">
        <v>93</v>
      </c>
      <c r="AD12" t="s">
        <v>94</v>
      </c>
      <c r="AE12" t="s">
        <v>55</v>
      </c>
      <c r="AF12" t="s">
        <v>95</v>
      </c>
      <c r="AH12" t="s">
        <v>96</v>
      </c>
    </row>
    <row r="13" spans="1:35" x14ac:dyDescent="0.3">
      <c r="A13" t="s">
        <v>86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99</v>
      </c>
      <c r="H13" t="s">
        <v>88</v>
      </c>
      <c r="I13" t="s">
        <v>89</v>
      </c>
      <c r="J13" t="s">
        <v>90</v>
      </c>
      <c r="K13" t="s">
        <v>91</v>
      </c>
      <c r="L13"/>
      <c r="N13">
        <v>4.9974652129999999</v>
      </c>
      <c r="O13">
        <v>8</v>
      </c>
      <c r="P13">
        <v>9</v>
      </c>
      <c r="Q13">
        <v>0.7</v>
      </c>
      <c r="R13">
        <v>1</v>
      </c>
      <c r="S13" t="s">
        <v>61</v>
      </c>
      <c r="T13" t="s">
        <v>49</v>
      </c>
      <c r="U13">
        <v>3.9664969999999999</v>
      </c>
      <c r="V13">
        <v>-77.003810999999999</v>
      </c>
      <c r="W13">
        <v>53.255623</v>
      </c>
      <c r="X13" t="s">
        <v>50</v>
      </c>
      <c r="Y13" t="s">
        <v>51</v>
      </c>
      <c r="AA13" s="4" t="s">
        <v>100</v>
      </c>
      <c r="AB13" t="s">
        <v>92</v>
      </c>
      <c r="AC13" t="s">
        <v>93</v>
      </c>
      <c r="AD13" t="s">
        <v>101</v>
      </c>
      <c r="AE13" t="s">
        <v>55</v>
      </c>
      <c r="AF13" t="s">
        <v>95</v>
      </c>
      <c r="AH13" t="s">
        <v>96</v>
      </c>
    </row>
    <row r="14" spans="1:35" x14ac:dyDescent="0.3">
      <c r="A14" t="s">
        <v>86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t="s">
        <v>102</v>
      </c>
      <c r="H14" t="s">
        <v>88</v>
      </c>
      <c r="I14" t="s">
        <v>89</v>
      </c>
      <c r="J14" t="s">
        <v>90</v>
      </c>
      <c r="K14" t="s">
        <v>91</v>
      </c>
      <c r="L14"/>
      <c r="N14">
        <v>2.0690142599999999</v>
      </c>
      <c r="P14">
        <v>3.5</v>
      </c>
      <c r="Q14">
        <v>0.5</v>
      </c>
      <c r="R14">
        <v>0.7</v>
      </c>
      <c r="S14" t="s">
        <v>61</v>
      </c>
      <c r="T14" t="s">
        <v>49</v>
      </c>
      <c r="U14">
        <v>3.9678140000000002</v>
      </c>
      <c r="V14">
        <v>-77.003591</v>
      </c>
      <c r="W14">
        <v>50.913921000000002</v>
      </c>
      <c r="X14" t="s">
        <v>50</v>
      </c>
      <c r="Y14" t="s">
        <v>51</v>
      </c>
      <c r="AA14" s="4" t="s">
        <v>100</v>
      </c>
      <c r="AB14" t="s">
        <v>92</v>
      </c>
      <c r="AC14" t="s">
        <v>93</v>
      </c>
      <c r="AD14" t="s">
        <v>101</v>
      </c>
      <c r="AE14" t="s">
        <v>71</v>
      </c>
      <c r="AF14" t="s">
        <v>95</v>
      </c>
      <c r="AG14" t="s">
        <v>96</v>
      </c>
      <c r="AH14" t="s">
        <v>96</v>
      </c>
    </row>
    <row r="15" spans="1:35" x14ac:dyDescent="0.3">
      <c r="A15" t="s">
        <v>86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103</v>
      </c>
      <c r="H15" t="s">
        <v>88</v>
      </c>
      <c r="I15" t="s">
        <v>89</v>
      </c>
      <c r="J15" t="s">
        <v>90</v>
      </c>
      <c r="K15" t="s">
        <v>91</v>
      </c>
      <c r="L15"/>
      <c r="N15">
        <v>6.7481695869999996</v>
      </c>
      <c r="O15">
        <v>6</v>
      </c>
      <c r="P15">
        <v>12</v>
      </c>
      <c r="Q15">
        <v>0.7</v>
      </c>
      <c r="R15">
        <v>1</v>
      </c>
      <c r="S15" t="s">
        <v>61</v>
      </c>
      <c r="T15" t="s">
        <v>49</v>
      </c>
      <c r="U15">
        <v>3.9696280000000002</v>
      </c>
      <c r="V15">
        <v>-77.004060999999993</v>
      </c>
      <c r="W15">
        <v>52.139251999999999</v>
      </c>
      <c r="X15" t="s">
        <v>50</v>
      </c>
      <c r="Y15" t="s">
        <v>51</v>
      </c>
      <c r="AA15" s="4" t="s">
        <v>100</v>
      </c>
      <c r="AB15" t="s">
        <v>92</v>
      </c>
      <c r="AC15" t="s">
        <v>93</v>
      </c>
      <c r="AD15" t="s">
        <v>101</v>
      </c>
      <c r="AE15" t="s">
        <v>55</v>
      </c>
      <c r="AF15" t="s">
        <v>95</v>
      </c>
      <c r="AH15" t="s">
        <v>96</v>
      </c>
    </row>
    <row r="16" spans="1:35" x14ac:dyDescent="0.3">
      <c r="A16" t="s">
        <v>86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104</v>
      </c>
      <c r="H16" t="s">
        <v>88</v>
      </c>
      <c r="I16" t="s">
        <v>89</v>
      </c>
      <c r="J16" t="s">
        <v>90</v>
      </c>
      <c r="K16" t="s">
        <v>91</v>
      </c>
      <c r="L16"/>
      <c r="N16">
        <v>1.209577567</v>
      </c>
      <c r="O16">
        <v>1.95</v>
      </c>
      <c r="P16">
        <v>2</v>
      </c>
      <c r="Q16">
        <v>1</v>
      </c>
      <c r="R16">
        <v>0.5</v>
      </c>
      <c r="S16" t="s">
        <v>61</v>
      </c>
      <c r="T16" t="s">
        <v>49</v>
      </c>
      <c r="U16">
        <v>3.9736530000000001</v>
      </c>
      <c r="V16">
        <v>-77.003524999999996</v>
      </c>
      <c r="W16">
        <v>47.024051999999998</v>
      </c>
      <c r="X16" t="s">
        <v>50</v>
      </c>
      <c r="Y16" t="s">
        <v>51</v>
      </c>
      <c r="AA16" s="4" t="s">
        <v>100</v>
      </c>
      <c r="AB16" t="s">
        <v>92</v>
      </c>
      <c r="AC16" t="s">
        <v>93</v>
      </c>
      <c r="AD16" t="s">
        <v>101</v>
      </c>
      <c r="AE16" t="s">
        <v>55</v>
      </c>
      <c r="AF16" t="s">
        <v>95</v>
      </c>
      <c r="AH16" t="s">
        <v>96</v>
      </c>
    </row>
    <row r="17" spans="1:35" x14ac:dyDescent="0.3">
      <c r="A17" t="s">
        <v>86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105</v>
      </c>
      <c r="H17" t="s">
        <v>88</v>
      </c>
      <c r="I17" t="s">
        <v>89</v>
      </c>
      <c r="J17" t="s">
        <v>90</v>
      </c>
      <c r="K17" t="s">
        <v>91</v>
      </c>
      <c r="L17"/>
      <c r="N17">
        <v>10.026761410000001</v>
      </c>
      <c r="O17">
        <v>8</v>
      </c>
      <c r="P17">
        <v>10</v>
      </c>
      <c r="Q17">
        <v>2</v>
      </c>
      <c r="R17">
        <v>8</v>
      </c>
      <c r="S17" t="s">
        <v>61</v>
      </c>
      <c r="T17" t="s">
        <v>49</v>
      </c>
      <c r="U17">
        <v>3.9550000000000001</v>
      </c>
      <c r="V17">
        <v>-76.991854000000004</v>
      </c>
      <c r="W17">
        <v>65.037575000000004</v>
      </c>
      <c r="X17" t="s">
        <v>50</v>
      </c>
      <c r="Y17" t="s">
        <v>51</v>
      </c>
      <c r="AA17" s="4" t="s">
        <v>100</v>
      </c>
      <c r="AB17" t="s">
        <v>92</v>
      </c>
      <c r="AC17" t="s">
        <v>93</v>
      </c>
      <c r="AD17" t="s">
        <v>101</v>
      </c>
      <c r="AE17" t="s">
        <v>71</v>
      </c>
      <c r="AF17" t="s">
        <v>95</v>
      </c>
      <c r="AG17" t="s">
        <v>96</v>
      </c>
      <c r="AH17" t="s">
        <v>96</v>
      </c>
    </row>
    <row r="18" spans="1:35" x14ac:dyDescent="0.3">
      <c r="A18" t="s">
        <v>86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106</v>
      </c>
      <c r="H18" t="s">
        <v>88</v>
      </c>
      <c r="I18" t="s">
        <v>89</v>
      </c>
      <c r="J18" t="s">
        <v>90</v>
      </c>
      <c r="K18" t="s">
        <v>91</v>
      </c>
      <c r="L18"/>
      <c r="N18">
        <v>4.4563384069999996</v>
      </c>
      <c r="O18">
        <v>5</v>
      </c>
      <c r="P18">
        <v>6</v>
      </c>
      <c r="Q18">
        <v>1.2</v>
      </c>
      <c r="R18">
        <v>1</v>
      </c>
      <c r="S18" t="s">
        <v>61</v>
      </c>
      <c r="T18" t="s">
        <v>49</v>
      </c>
      <c r="U18">
        <v>3.9577650000000002</v>
      </c>
      <c r="V18">
        <v>-76.994933000000003</v>
      </c>
      <c r="W18">
        <v>66.860839999999996</v>
      </c>
      <c r="X18" t="s">
        <v>50</v>
      </c>
      <c r="Y18" t="s">
        <v>51</v>
      </c>
      <c r="AA18" s="4" t="s">
        <v>107</v>
      </c>
      <c r="AB18" t="s">
        <v>92</v>
      </c>
      <c r="AC18" t="s">
        <v>93</v>
      </c>
      <c r="AD18" t="s">
        <v>108</v>
      </c>
      <c r="AE18" t="s">
        <v>55</v>
      </c>
      <c r="AF18" t="s">
        <v>95</v>
      </c>
      <c r="AH18" t="s">
        <v>96</v>
      </c>
    </row>
    <row r="19" spans="1:35" x14ac:dyDescent="0.3">
      <c r="A19" t="s">
        <v>86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109</v>
      </c>
      <c r="H19" t="s">
        <v>88</v>
      </c>
      <c r="I19" t="s">
        <v>89</v>
      </c>
      <c r="J19" t="s">
        <v>90</v>
      </c>
      <c r="K19" t="s">
        <v>91</v>
      </c>
      <c r="L19"/>
      <c r="N19">
        <v>17.825353629999999</v>
      </c>
      <c r="O19">
        <v>4</v>
      </c>
      <c r="P19">
        <v>5</v>
      </c>
      <c r="Q19">
        <v>0.7</v>
      </c>
      <c r="R19">
        <v>1</v>
      </c>
      <c r="S19" t="s">
        <v>61</v>
      </c>
      <c r="T19" t="s">
        <v>49</v>
      </c>
      <c r="U19">
        <v>3.959193</v>
      </c>
      <c r="V19">
        <v>-76.996551999999994</v>
      </c>
      <c r="W19">
        <v>61.570732</v>
      </c>
      <c r="X19" t="s">
        <v>50</v>
      </c>
      <c r="Y19" t="s">
        <v>51</v>
      </c>
      <c r="AA19" s="4" t="s">
        <v>107</v>
      </c>
      <c r="AB19" t="s">
        <v>92</v>
      </c>
      <c r="AC19" t="s">
        <v>93</v>
      </c>
      <c r="AD19" t="s">
        <v>108</v>
      </c>
      <c r="AE19" t="s">
        <v>55</v>
      </c>
      <c r="AF19" t="s">
        <v>95</v>
      </c>
      <c r="AH19" t="s">
        <v>96</v>
      </c>
    </row>
    <row r="20" spans="1:35" x14ac:dyDescent="0.3">
      <c r="A20" t="s">
        <v>86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110</v>
      </c>
      <c r="H20" t="s">
        <v>88</v>
      </c>
      <c r="I20" t="s">
        <v>89</v>
      </c>
      <c r="J20" t="s">
        <v>90</v>
      </c>
      <c r="K20" t="s">
        <v>91</v>
      </c>
      <c r="L20"/>
      <c r="N20">
        <v>19.416903059999999</v>
      </c>
      <c r="O20">
        <v>6</v>
      </c>
      <c r="P20">
        <v>10</v>
      </c>
      <c r="Q20">
        <v>2</v>
      </c>
      <c r="R20">
        <v>1.5</v>
      </c>
      <c r="S20" t="s">
        <v>61</v>
      </c>
      <c r="T20" t="s">
        <v>49</v>
      </c>
      <c r="U20">
        <v>3.9582489999999999</v>
      </c>
      <c r="V20">
        <v>-77.002718999999999</v>
      </c>
      <c r="W20">
        <v>51.954140000000002</v>
      </c>
      <c r="X20" t="s">
        <v>50</v>
      </c>
      <c r="Y20" t="s">
        <v>51</v>
      </c>
      <c r="AA20" s="4" t="s">
        <v>107</v>
      </c>
      <c r="AB20" t="s">
        <v>92</v>
      </c>
      <c r="AC20" t="s">
        <v>93</v>
      </c>
      <c r="AD20" t="s">
        <v>108</v>
      </c>
      <c r="AE20" t="s">
        <v>71</v>
      </c>
      <c r="AF20" t="s">
        <v>95</v>
      </c>
      <c r="AG20" t="s">
        <v>96</v>
      </c>
      <c r="AH20" t="s">
        <v>96</v>
      </c>
    </row>
    <row r="21" spans="1:35" x14ac:dyDescent="0.3">
      <c r="A21" t="s">
        <v>86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 t="s">
        <v>111</v>
      </c>
      <c r="H21" t="s">
        <v>88</v>
      </c>
      <c r="I21" t="s">
        <v>89</v>
      </c>
      <c r="J21" t="s">
        <v>90</v>
      </c>
      <c r="K21" t="s">
        <v>91</v>
      </c>
      <c r="L21"/>
      <c r="N21">
        <v>12.12760666</v>
      </c>
      <c r="O21">
        <v>7</v>
      </c>
      <c r="P21">
        <v>10</v>
      </c>
      <c r="Q21">
        <v>1.5</v>
      </c>
      <c r="R21">
        <v>1.5</v>
      </c>
      <c r="S21" t="s">
        <v>61</v>
      </c>
      <c r="T21" t="s">
        <v>49</v>
      </c>
      <c r="U21">
        <v>3.9601299999999999</v>
      </c>
      <c r="V21">
        <v>-77.005600000000001</v>
      </c>
      <c r="W21">
        <v>54.767166000000003</v>
      </c>
      <c r="X21" t="s">
        <v>50</v>
      </c>
      <c r="Y21" t="s">
        <v>51</v>
      </c>
      <c r="AA21" s="4" t="s">
        <v>107</v>
      </c>
      <c r="AB21" t="s">
        <v>92</v>
      </c>
      <c r="AC21" t="s">
        <v>93</v>
      </c>
      <c r="AD21" t="s">
        <v>108</v>
      </c>
      <c r="AE21" t="s">
        <v>55</v>
      </c>
      <c r="AF21" t="s">
        <v>95</v>
      </c>
      <c r="AH21" t="s">
        <v>96</v>
      </c>
    </row>
    <row r="22" spans="1:35" x14ac:dyDescent="0.3">
      <c r="A22" t="s">
        <v>86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112</v>
      </c>
      <c r="H22" t="s">
        <v>88</v>
      </c>
      <c r="I22" t="s">
        <v>89</v>
      </c>
      <c r="J22" t="s">
        <v>90</v>
      </c>
      <c r="K22" t="s">
        <v>91</v>
      </c>
      <c r="L22"/>
      <c r="N22">
        <v>7.3211273820000002</v>
      </c>
      <c r="O22">
        <v>8</v>
      </c>
      <c r="P22">
        <v>12</v>
      </c>
      <c r="Q22">
        <v>1</v>
      </c>
      <c r="R22">
        <v>0.6</v>
      </c>
      <c r="S22" t="s">
        <v>61</v>
      </c>
      <c r="T22" t="s">
        <v>49</v>
      </c>
      <c r="U22">
        <v>3.9658829999999998</v>
      </c>
      <c r="V22">
        <v>-77.013360000000006</v>
      </c>
      <c r="W22">
        <v>56.997784000000003</v>
      </c>
      <c r="X22" t="s">
        <v>50</v>
      </c>
      <c r="Y22" t="s">
        <v>51</v>
      </c>
      <c r="AA22" s="4" t="s">
        <v>107</v>
      </c>
      <c r="AB22" t="s">
        <v>92</v>
      </c>
      <c r="AC22" t="s">
        <v>93</v>
      </c>
      <c r="AD22" t="s">
        <v>108</v>
      </c>
      <c r="AE22" t="s">
        <v>71</v>
      </c>
      <c r="AF22" t="s">
        <v>95</v>
      </c>
      <c r="AG22" t="s">
        <v>96</v>
      </c>
      <c r="AH22" t="s">
        <v>96</v>
      </c>
    </row>
    <row r="23" spans="1:35" x14ac:dyDescent="0.3">
      <c r="A23" t="s">
        <v>86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113</v>
      </c>
      <c r="H23" t="s">
        <v>88</v>
      </c>
      <c r="I23" t="s">
        <v>89</v>
      </c>
      <c r="J23" t="s">
        <v>90</v>
      </c>
      <c r="K23" t="s">
        <v>91</v>
      </c>
      <c r="L23"/>
      <c r="N23">
        <v>8.9126768129999991</v>
      </c>
      <c r="O23">
        <v>7</v>
      </c>
      <c r="P23">
        <v>13</v>
      </c>
      <c r="Q23">
        <v>4</v>
      </c>
      <c r="R23">
        <v>2</v>
      </c>
      <c r="S23" t="s">
        <v>61</v>
      </c>
      <c r="T23" t="s">
        <v>49</v>
      </c>
      <c r="U23">
        <v>3.9688159999999999</v>
      </c>
      <c r="V23">
        <v>-77.022019999999998</v>
      </c>
      <c r="W23">
        <v>55.828868999999997</v>
      </c>
      <c r="X23" t="s">
        <v>50</v>
      </c>
      <c r="Y23" t="s">
        <v>51</v>
      </c>
      <c r="AA23" s="4" t="s">
        <v>107</v>
      </c>
      <c r="AB23" t="s">
        <v>92</v>
      </c>
      <c r="AC23" t="s">
        <v>93</v>
      </c>
      <c r="AD23" t="s">
        <v>108</v>
      </c>
      <c r="AE23" t="s">
        <v>55</v>
      </c>
      <c r="AF23" t="s">
        <v>95</v>
      </c>
      <c r="AH23" t="s">
        <v>96</v>
      </c>
    </row>
    <row r="24" spans="1:35" x14ac:dyDescent="0.3">
      <c r="A24" t="s">
        <v>86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114</v>
      </c>
      <c r="H24" t="s">
        <v>88</v>
      </c>
      <c r="I24" t="s">
        <v>89</v>
      </c>
      <c r="J24" t="s">
        <v>90</v>
      </c>
      <c r="K24" t="s">
        <v>91</v>
      </c>
      <c r="L24"/>
      <c r="N24">
        <v>16.07464925</v>
      </c>
      <c r="O24">
        <v>5.9</v>
      </c>
      <c r="P24">
        <v>11</v>
      </c>
      <c r="Q24">
        <v>2.5</v>
      </c>
      <c r="R24">
        <v>1.5</v>
      </c>
      <c r="S24" t="s">
        <v>61</v>
      </c>
      <c r="T24" t="s">
        <v>49</v>
      </c>
      <c r="U24">
        <v>3.9685320000000002</v>
      </c>
      <c r="V24">
        <v>-77.029221000000007</v>
      </c>
      <c r="W24">
        <v>59.923023000000001</v>
      </c>
      <c r="X24" t="s">
        <v>50</v>
      </c>
      <c r="Y24" t="s">
        <v>51</v>
      </c>
      <c r="AA24" s="4" t="s">
        <v>107</v>
      </c>
      <c r="AB24" t="s">
        <v>92</v>
      </c>
      <c r="AC24" t="s">
        <v>93</v>
      </c>
      <c r="AD24" t="s">
        <v>108</v>
      </c>
      <c r="AE24" t="s">
        <v>55</v>
      </c>
      <c r="AF24" t="s">
        <v>95</v>
      </c>
      <c r="AH24" t="s">
        <v>96</v>
      </c>
    </row>
    <row r="25" spans="1:35" x14ac:dyDescent="0.3">
      <c r="A25" t="s">
        <v>86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115</v>
      </c>
      <c r="H25" t="s">
        <v>88</v>
      </c>
      <c r="I25" t="s">
        <v>89</v>
      </c>
      <c r="J25" t="s">
        <v>90</v>
      </c>
      <c r="K25" t="s">
        <v>91</v>
      </c>
      <c r="L25"/>
      <c r="N25">
        <v>13.52817016</v>
      </c>
      <c r="O25">
        <v>1</v>
      </c>
      <c r="P25">
        <v>9</v>
      </c>
      <c r="Q25">
        <v>3</v>
      </c>
      <c r="R25">
        <v>3</v>
      </c>
      <c r="S25" t="s">
        <v>61</v>
      </c>
      <c r="T25" t="s">
        <v>49</v>
      </c>
      <c r="U25">
        <v>3.9644710000000001</v>
      </c>
      <c r="V25">
        <v>-77.028591000000006</v>
      </c>
      <c r="W25">
        <v>61.904518000000003</v>
      </c>
      <c r="X25" t="s">
        <v>50</v>
      </c>
      <c r="Y25" t="s">
        <v>51</v>
      </c>
      <c r="AA25" s="4" t="s">
        <v>116</v>
      </c>
      <c r="AB25" t="s">
        <v>92</v>
      </c>
      <c r="AC25" t="s">
        <v>93</v>
      </c>
      <c r="AD25" t="s">
        <v>117</v>
      </c>
      <c r="AE25" t="s">
        <v>71</v>
      </c>
      <c r="AF25" t="s">
        <v>95</v>
      </c>
      <c r="AG25" t="s">
        <v>96</v>
      </c>
      <c r="AH25" t="s">
        <v>96</v>
      </c>
      <c r="AI25" t="s">
        <v>118</v>
      </c>
    </row>
    <row r="26" spans="1:35" x14ac:dyDescent="0.3">
      <c r="A26" t="s">
        <v>86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119</v>
      </c>
      <c r="H26" t="s">
        <v>88</v>
      </c>
      <c r="I26" t="s">
        <v>89</v>
      </c>
      <c r="J26" t="s">
        <v>90</v>
      </c>
      <c r="K26" t="s">
        <v>91</v>
      </c>
      <c r="L26"/>
      <c r="M26" t="s">
        <v>47</v>
      </c>
      <c r="N26">
        <v>13.46450819</v>
      </c>
      <c r="O26">
        <v>13</v>
      </c>
      <c r="P26">
        <v>16</v>
      </c>
      <c r="Q26">
        <v>2</v>
      </c>
      <c r="R26">
        <v>3</v>
      </c>
      <c r="S26" t="s">
        <v>61</v>
      </c>
      <c r="T26" t="s">
        <v>49</v>
      </c>
      <c r="U26">
        <v>3.9706519999999998</v>
      </c>
      <c r="V26">
        <v>-77.004733999999999</v>
      </c>
      <c r="W26">
        <v>59.002952999999998</v>
      </c>
      <c r="X26" t="s">
        <v>50</v>
      </c>
      <c r="Y26" t="s">
        <v>51</v>
      </c>
      <c r="AA26" s="4" t="s">
        <v>120</v>
      </c>
      <c r="AB26" t="s">
        <v>92</v>
      </c>
      <c r="AC26" t="s">
        <v>93</v>
      </c>
      <c r="AD26" t="s">
        <v>121</v>
      </c>
      <c r="AE26" t="s">
        <v>55</v>
      </c>
      <c r="AF26" t="s">
        <v>95</v>
      </c>
      <c r="AH26" t="s">
        <v>96</v>
      </c>
    </row>
    <row r="27" spans="1:35" x14ac:dyDescent="0.3">
      <c r="A27" t="s">
        <v>86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119</v>
      </c>
      <c r="H27" t="s">
        <v>88</v>
      </c>
      <c r="I27" t="s">
        <v>89</v>
      </c>
      <c r="J27" t="s">
        <v>90</v>
      </c>
      <c r="K27" t="s">
        <v>91</v>
      </c>
      <c r="L27"/>
      <c r="N27">
        <v>1.8143663510000001</v>
      </c>
      <c r="P27">
        <v>2</v>
      </c>
      <c r="Q27">
        <v>0.7</v>
      </c>
      <c r="R27">
        <v>1</v>
      </c>
      <c r="S27" t="s">
        <v>61</v>
      </c>
      <c r="T27" t="s">
        <v>49</v>
      </c>
      <c r="U27">
        <v>3.9850080000000001</v>
      </c>
      <c r="V27">
        <v>-77.057766999999998</v>
      </c>
      <c r="W27">
        <v>46.402915999999998</v>
      </c>
      <c r="X27" t="s">
        <v>50</v>
      </c>
      <c r="Y27" t="s">
        <v>51</v>
      </c>
      <c r="AA27" s="4" t="s">
        <v>122</v>
      </c>
      <c r="AB27" t="s">
        <v>92</v>
      </c>
      <c r="AC27" t="s">
        <v>93</v>
      </c>
      <c r="AD27" t="s">
        <v>123</v>
      </c>
      <c r="AE27" t="s">
        <v>55</v>
      </c>
      <c r="AF27" t="s">
        <v>95</v>
      </c>
      <c r="AH27" t="s">
        <v>96</v>
      </c>
      <c r="AI27" t="s">
        <v>124</v>
      </c>
    </row>
    <row r="28" spans="1:35" x14ac:dyDescent="0.3">
      <c r="A28" t="s">
        <v>86</v>
      </c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 t="s">
        <v>125</v>
      </c>
      <c r="H28" t="s">
        <v>88</v>
      </c>
      <c r="I28" t="s">
        <v>89</v>
      </c>
      <c r="J28" t="s">
        <v>90</v>
      </c>
      <c r="K28" t="s">
        <v>91</v>
      </c>
      <c r="L28"/>
      <c r="N28">
        <v>16.934085939999999</v>
      </c>
      <c r="O28">
        <v>12</v>
      </c>
      <c r="P28">
        <v>17</v>
      </c>
      <c r="Q28">
        <v>3</v>
      </c>
      <c r="R28">
        <v>2</v>
      </c>
      <c r="S28" t="s">
        <v>61</v>
      </c>
      <c r="T28" t="s">
        <v>49</v>
      </c>
      <c r="U28">
        <v>3.9912749999999999</v>
      </c>
      <c r="V28">
        <v>-77.059393</v>
      </c>
      <c r="W28">
        <v>53.334094999999998</v>
      </c>
      <c r="X28" t="s">
        <v>50</v>
      </c>
      <c r="Y28" t="s">
        <v>51</v>
      </c>
      <c r="AA28" s="4" t="s">
        <v>122</v>
      </c>
      <c r="AB28" t="s">
        <v>92</v>
      </c>
      <c r="AC28" t="s">
        <v>93</v>
      </c>
      <c r="AD28" t="s">
        <v>123</v>
      </c>
      <c r="AE28" t="s">
        <v>55</v>
      </c>
      <c r="AF28" t="s">
        <v>95</v>
      </c>
      <c r="AH28" t="s">
        <v>96</v>
      </c>
    </row>
    <row r="29" spans="1:35" x14ac:dyDescent="0.3">
      <c r="A29" t="s">
        <v>86</v>
      </c>
      <c r="B29" t="s">
        <v>36</v>
      </c>
      <c r="C29" t="s">
        <v>37</v>
      </c>
      <c r="D29" t="s">
        <v>38</v>
      </c>
      <c r="E29" t="s">
        <v>126</v>
      </c>
      <c r="F29" t="s">
        <v>127</v>
      </c>
      <c r="G29" t="s">
        <v>128</v>
      </c>
      <c r="H29" t="s">
        <v>88</v>
      </c>
      <c r="I29" t="s">
        <v>89</v>
      </c>
      <c r="J29" t="s">
        <v>90</v>
      </c>
      <c r="K29" t="s">
        <v>129</v>
      </c>
      <c r="L29"/>
      <c r="N29">
        <v>28.48942994401429</v>
      </c>
      <c r="O29">
        <v>9</v>
      </c>
      <c r="P29">
        <v>11</v>
      </c>
      <c r="Q29">
        <v>6</v>
      </c>
      <c r="R29">
        <v>7</v>
      </c>
      <c r="S29" t="s">
        <v>61</v>
      </c>
      <c r="T29" t="s">
        <v>49</v>
      </c>
      <c r="U29">
        <v>3.5640879999999999</v>
      </c>
      <c r="V29">
        <v>-77.210500999999994</v>
      </c>
      <c r="W29">
        <v>31.238126999999999</v>
      </c>
      <c r="X29" t="s">
        <v>50</v>
      </c>
      <c r="Y29" t="s">
        <v>51</v>
      </c>
      <c r="AA29" s="4">
        <v>44441</v>
      </c>
      <c r="AB29" t="s">
        <v>92</v>
      </c>
      <c r="AC29" t="s">
        <v>93</v>
      </c>
      <c r="AD29" s="2">
        <v>44441</v>
      </c>
      <c r="AE29" t="s">
        <v>130</v>
      </c>
      <c r="AF29" t="s">
        <v>95</v>
      </c>
      <c r="AG29" t="s">
        <v>96</v>
      </c>
      <c r="AH29" t="s">
        <v>96</v>
      </c>
    </row>
    <row r="30" spans="1:35" x14ac:dyDescent="0.3">
      <c r="A30" t="s">
        <v>86</v>
      </c>
      <c r="B30" t="s">
        <v>36</v>
      </c>
      <c r="C30" t="s">
        <v>37</v>
      </c>
      <c r="D30" t="s">
        <v>38</v>
      </c>
      <c r="E30" t="s">
        <v>126</v>
      </c>
      <c r="F30" t="s">
        <v>127</v>
      </c>
      <c r="G30" t="s">
        <v>131</v>
      </c>
      <c r="H30" t="s">
        <v>88</v>
      </c>
      <c r="I30" t="s">
        <v>89</v>
      </c>
      <c r="J30" t="s">
        <v>90</v>
      </c>
      <c r="K30" t="s">
        <v>129</v>
      </c>
      <c r="L30"/>
      <c r="N30">
        <v>14.706275568865481</v>
      </c>
      <c r="O30">
        <v>10</v>
      </c>
      <c r="P30">
        <v>15</v>
      </c>
      <c r="Q30">
        <v>7</v>
      </c>
      <c r="R30">
        <v>6</v>
      </c>
      <c r="S30" t="s">
        <v>61</v>
      </c>
      <c r="T30" t="s">
        <v>49</v>
      </c>
      <c r="U30">
        <v>3.5630250000000001</v>
      </c>
      <c r="V30">
        <v>-77.210268999999997</v>
      </c>
      <c r="W30">
        <v>50.066569999999999</v>
      </c>
      <c r="X30" t="s">
        <v>50</v>
      </c>
      <c r="Y30" t="s">
        <v>51</v>
      </c>
      <c r="AA30" s="4">
        <v>44441</v>
      </c>
      <c r="AB30" t="s">
        <v>92</v>
      </c>
      <c r="AC30" t="s">
        <v>93</v>
      </c>
      <c r="AD30" s="2">
        <v>44441</v>
      </c>
      <c r="AE30" t="s">
        <v>130</v>
      </c>
      <c r="AF30" t="s">
        <v>95</v>
      </c>
      <c r="AG30" t="s">
        <v>96</v>
      </c>
      <c r="AH30" t="s">
        <v>96</v>
      </c>
    </row>
    <row r="31" spans="1:35" x14ac:dyDescent="0.3">
      <c r="A31" t="s">
        <v>86</v>
      </c>
      <c r="B31" t="s">
        <v>36</v>
      </c>
      <c r="C31" t="s">
        <v>37</v>
      </c>
      <c r="D31" t="s">
        <v>38</v>
      </c>
      <c r="E31" t="s">
        <v>126</v>
      </c>
      <c r="F31" t="s">
        <v>127</v>
      </c>
      <c r="G31" t="s">
        <v>132</v>
      </c>
      <c r="H31" t="s">
        <v>88</v>
      </c>
      <c r="I31" t="s">
        <v>89</v>
      </c>
      <c r="J31" t="s">
        <v>90</v>
      </c>
      <c r="K31" t="s">
        <v>129</v>
      </c>
      <c r="L31"/>
      <c r="N31">
        <v>12.732706120229849</v>
      </c>
      <c r="O31">
        <v>1.3</v>
      </c>
      <c r="P31">
        <v>5</v>
      </c>
      <c r="Q31">
        <v>2</v>
      </c>
      <c r="R31">
        <v>1.5</v>
      </c>
      <c r="S31" t="s">
        <v>48</v>
      </c>
      <c r="T31" t="s">
        <v>49</v>
      </c>
      <c r="U31">
        <v>3.5615739999999998</v>
      </c>
      <c r="V31">
        <v>-77.209907999999999</v>
      </c>
      <c r="W31">
        <v>50.275063000000003</v>
      </c>
      <c r="X31" t="s">
        <v>50</v>
      </c>
      <c r="Y31" t="s">
        <v>51</v>
      </c>
      <c r="AA31" s="4">
        <v>44441</v>
      </c>
      <c r="AB31" t="s">
        <v>92</v>
      </c>
      <c r="AC31" t="s">
        <v>93</v>
      </c>
      <c r="AD31" s="2">
        <v>44441</v>
      </c>
      <c r="AE31" t="s">
        <v>130</v>
      </c>
      <c r="AF31" t="s">
        <v>95</v>
      </c>
      <c r="AG31" t="s">
        <v>96</v>
      </c>
      <c r="AH31" t="s">
        <v>96</v>
      </c>
      <c r="AI31" t="s">
        <v>133</v>
      </c>
    </row>
    <row r="32" spans="1:35" x14ac:dyDescent="0.3">
      <c r="A32" t="s">
        <v>86</v>
      </c>
      <c r="B32" t="s">
        <v>36</v>
      </c>
      <c r="C32" t="s">
        <v>37</v>
      </c>
      <c r="D32" t="s">
        <v>38</v>
      </c>
      <c r="E32" t="s">
        <v>126</v>
      </c>
      <c r="F32" t="s">
        <v>127</v>
      </c>
      <c r="G32" t="s">
        <v>134</v>
      </c>
      <c r="H32" t="s">
        <v>88</v>
      </c>
      <c r="I32" t="s">
        <v>89</v>
      </c>
      <c r="J32" t="s">
        <v>90</v>
      </c>
      <c r="K32" t="s">
        <v>129</v>
      </c>
      <c r="L32"/>
      <c r="N32">
        <v>17.507470915316041</v>
      </c>
      <c r="O32">
        <v>7</v>
      </c>
      <c r="P32">
        <v>11</v>
      </c>
      <c r="Q32">
        <v>5</v>
      </c>
      <c r="R32">
        <v>4</v>
      </c>
      <c r="S32" t="s">
        <v>61</v>
      </c>
      <c r="T32" t="s">
        <v>49</v>
      </c>
      <c r="U32">
        <v>3.5601609999999999</v>
      </c>
      <c r="V32">
        <v>-77.209192000000002</v>
      </c>
      <c r="W32">
        <v>55.030071</v>
      </c>
      <c r="X32" t="s">
        <v>50</v>
      </c>
      <c r="Y32" t="s">
        <v>51</v>
      </c>
      <c r="AA32" s="4">
        <v>44441</v>
      </c>
      <c r="AB32" t="s">
        <v>92</v>
      </c>
      <c r="AC32" t="s">
        <v>93</v>
      </c>
      <c r="AD32" s="2">
        <v>44441</v>
      </c>
      <c r="AE32" t="s">
        <v>130</v>
      </c>
      <c r="AF32" t="s">
        <v>95</v>
      </c>
      <c r="AG32" t="s">
        <v>96</v>
      </c>
      <c r="AH32" t="s">
        <v>96</v>
      </c>
    </row>
    <row r="33" spans="1:35" x14ac:dyDescent="0.3">
      <c r="A33" t="s">
        <v>86</v>
      </c>
      <c r="B33" t="s">
        <v>36</v>
      </c>
      <c r="C33" t="s">
        <v>37</v>
      </c>
      <c r="D33" t="s">
        <v>38</v>
      </c>
      <c r="E33" t="s">
        <v>126</v>
      </c>
      <c r="F33" t="s">
        <v>127</v>
      </c>
      <c r="G33" t="s">
        <v>135</v>
      </c>
      <c r="H33" t="s">
        <v>88</v>
      </c>
      <c r="I33" t="s">
        <v>89</v>
      </c>
      <c r="J33" t="s">
        <v>90</v>
      </c>
      <c r="K33" t="s">
        <v>129</v>
      </c>
      <c r="L33"/>
      <c r="N33">
        <v>37.879800707683813</v>
      </c>
      <c r="O33">
        <v>12</v>
      </c>
      <c r="P33">
        <v>17</v>
      </c>
      <c r="Q33">
        <v>10</v>
      </c>
      <c r="R33">
        <v>8</v>
      </c>
      <c r="S33" t="s">
        <v>61</v>
      </c>
      <c r="T33" t="s">
        <v>49</v>
      </c>
      <c r="U33">
        <v>3.5601720000000001</v>
      </c>
      <c r="V33">
        <v>-77.208797000000004</v>
      </c>
      <c r="W33">
        <v>60.312247999999997</v>
      </c>
      <c r="X33" t="s">
        <v>50</v>
      </c>
      <c r="Y33" t="s">
        <v>51</v>
      </c>
      <c r="AA33" s="4">
        <v>44441</v>
      </c>
      <c r="AB33" t="s">
        <v>92</v>
      </c>
      <c r="AC33" t="s">
        <v>93</v>
      </c>
      <c r="AD33" s="2">
        <v>44441</v>
      </c>
      <c r="AE33" t="s">
        <v>71</v>
      </c>
      <c r="AF33" t="s">
        <v>95</v>
      </c>
      <c r="AG33" t="s">
        <v>96</v>
      </c>
      <c r="AH33" t="s">
        <v>96</v>
      </c>
      <c r="AI33" t="s">
        <v>136</v>
      </c>
    </row>
    <row r="34" spans="1:35" x14ac:dyDescent="0.3">
      <c r="A34" t="s">
        <v>86</v>
      </c>
      <c r="B34" t="s">
        <v>36</v>
      </c>
      <c r="C34" t="s">
        <v>37</v>
      </c>
      <c r="D34" t="s">
        <v>38</v>
      </c>
      <c r="E34" t="s">
        <v>126</v>
      </c>
      <c r="F34" t="s">
        <v>127</v>
      </c>
      <c r="G34" t="s">
        <v>137</v>
      </c>
      <c r="H34" t="s">
        <v>88</v>
      </c>
      <c r="I34" t="s">
        <v>89</v>
      </c>
      <c r="J34" t="s">
        <v>90</v>
      </c>
      <c r="K34" t="s">
        <v>129</v>
      </c>
      <c r="L34"/>
      <c r="N34">
        <v>0</v>
      </c>
      <c r="P34">
        <v>0.5</v>
      </c>
      <c r="S34" t="s">
        <v>61</v>
      </c>
      <c r="T34" t="s">
        <v>49</v>
      </c>
      <c r="U34">
        <v>3.56027</v>
      </c>
      <c r="V34">
        <v>-77.208856999999995</v>
      </c>
      <c r="W34">
        <v>56.833092000000001</v>
      </c>
      <c r="X34" t="s">
        <v>50</v>
      </c>
      <c r="Y34" t="s">
        <v>51</v>
      </c>
      <c r="AA34" s="4">
        <v>44441</v>
      </c>
      <c r="AB34" t="s">
        <v>92</v>
      </c>
      <c r="AC34" t="s">
        <v>93</v>
      </c>
      <c r="AD34" s="2">
        <v>44441</v>
      </c>
      <c r="AE34" t="s">
        <v>55</v>
      </c>
      <c r="AF34" t="s">
        <v>95</v>
      </c>
      <c r="AG34" t="s">
        <v>96</v>
      </c>
      <c r="AH34" t="s">
        <v>96</v>
      </c>
      <c r="AI34" t="s">
        <v>138</v>
      </c>
    </row>
    <row r="35" spans="1:35" x14ac:dyDescent="0.3">
      <c r="A35" t="s">
        <v>86</v>
      </c>
      <c r="B35" t="s">
        <v>36</v>
      </c>
      <c r="C35" t="s">
        <v>37</v>
      </c>
      <c r="D35" t="s">
        <v>38</v>
      </c>
      <c r="E35" t="s">
        <v>126</v>
      </c>
      <c r="F35" t="s">
        <v>127</v>
      </c>
      <c r="G35" t="s">
        <v>139</v>
      </c>
      <c r="H35" t="s">
        <v>88</v>
      </c>
      <c r="I35" t="s">
        <v>89</v>
      </c>
      <c r="J35" t="s">
        <v>90</v>
      </c>
      <c r="K35" t="s">
        <v>129</v>
      </c>
      <c r="L35"/>
      <c r="N35">
        <v>0</v>
      </c>
      <c r="P35">
        <v>1.6</v>
      </c>
      <c r="S35" t="s">
        <v>61</v>
      </c>
      <c r="T35" t="s">
        <v>49</v>
      </c>
      <c r="U35">
        <v>3.5602230000000001</v>
      </c>
      <c r="V35">
        <v>-77.208854000000002</v>
      </c>
      <c r="W35">
        <v>56.759566999999997</v>
      </c>
      <c r="X35" t="s">
        <v>50</v>
      </c>
      <c r="Y35" t="s">
        <v>51</v>
      </c>
      <c r="AA35" s="4">
        <v>44441</v>
      </c>
      <c r="AB35" t="s">
        <v>92</v>
      </c>
      <c r="AC35" t="s">
        <v>93</v>
      </c>
      <c r="AD35" s="2">
        <v>44441</v>
      </c>
      <c r="AE35" t="s">
        <v>140</v>
      </c>
      <c r="AF35" t="s">
        <v>95</v>
      </c>
      <c r="AG35" t="s">
        <v>96</v>
      </c>
      <c r="AH35" t="s">
        <v>96</v>
      </c>
      <c r="AI35" t="s">
        <v>141</v>
      </c>
    </row>
    <row r="36" spans="1:35" x14ac:dyDescent="0.3">
      <c r="A36" t="s">
        <v>86</v>
      </c>
      <c r="B36" t="s">
        <v>36</v>
      </c>
      <c r="C36" t="s">
        <v>37</v>
      </c>
      <c r="D36" t="s">
        <v>38</v>
      </c>
      <c r="E36" t="s">
        <v>126</v>
      </c>
      <c r="F36" t="s">
        <v>127</v>
      </c>
      <c r="G36" t="s">
        <v>142</v>
      </c>
      <c r="H36" t="s">
        <v>88</v>
      </c>
      <c r="I36" t="s">
        <v>89</v>
      </c>
      <c r="J36" t="s">
        <v>90</v>
      </c>
      <c r="K36" t="s">
        <v>129</v>
      </c>
      <c r="L36"/>
      <c r="N36">
        <v>0</v>
      </c>
      <c r="S36" t="s">
        <v>48</v>
      </c>
      <c r="T36" t="s">
        <v>49</v>
      </c>
      <c r="U36">
        <v>0</v>
      </c>
      <c r="V36">
        <v>0</v>
      </c>
      <c r="W36">
        <v>0</v>
      </c>
      <c r="X36" t="s">
        <v>50</v>
      </c>
      <c r="Y36" t="s">
        <v>51</v>
      </c>
      <c r="AA36" s="4">
        <v>44441</v>
      </c>
      <c r="AB36" t="s">
        <v>92</v>
      </c>
      <c r="AC36" t="s">
        <v>93</v>
      </c>
      <c r="AD36" s="2">
        <v>44441</v>
      </c>
      <c r="AE36" t="s">
        <v>55</v>
      </c>
      <c r="AF36" t="s">
        <v>95</v>
      </c>
      <c r="AG36" t="s">
        <v>96</v>
      </c>
      <c r="AH36" t="s">
        <v>96</v>
      </c>
      <c r="AI36" t="s">
        <v>143</v>
      </c>
    </row>
    <row r="37" spans="1:35" x14ac:dyDescent="0.3">
      <c r="A37" t="s">
        <v>86</v>
      </c>
      <c r="B37" t="s">
        <v>36</v>
      </c>
      <c r="C37" t="s">
        <v>37</v>
      </c>
      <c r="D37" t="s">
        <v>38</v>
      </c>
      <c r="E37" t="s">
        <v>126</v>
      </c>
      <c r="F37" t="s">
        <v>127</v>
      </c>
      <c r="G37" t="s">
        <v>144</v>
      </c>
      <c r="H37" t="s">
        <v>88</v>
      </c>
      <c r="I37" t="s">
        <v>89</v>
      </c>
      <c r="J37" t="s">
        <v>90</v>
      </c>
      <c r="K37" t="s">
        <v>129</v>
      </c>
      <c r="L37"/>
      <c r="N37">
        <v>24.192141628436719</v>
      </c>
      <c r="O37">
        <v>8</v>
      </c>
      <c r="P37">
        <v>15</v>
      </c>
      <c r="S37" t="s">
        <v>61</v>
      </c>
      <c r="T37" t="s">
        <v>49</v>
      </c>
      <c r="U37">
        <v>3.5603030000000002</v>
      </c>
      <c r="V37">
        <v>-77.208432999999999</v>
      </c>
      <c r="W37">
        <v>59.790801999999999</v>
      </c>
      <c r="X37" t="s">
        <v>50</v>
      </c>
      <c r="Y37" t="s">
        <v>51</v>
      </c>
      <c r="AA37" s="4">
        <v>44441</v>
      </c>
      <c r="AB37" t="s">
        <v>92</v>
      </c>
      <c r="AC37" t="s">
        <v>93</v>
      </c>
      <c r="AD37" s="2">
        <v>44441</v>
      </c>
      <c r="AE37" t="s">
        <v>71</v>
      </c>
      <c r="AF37" t="s">
        <v>95</v>
      </c>
      <c r="AG37" t="s">
        <v>96</v>
      </c>
      <c r="AH37" t="s">
        <v>96</v>
      </c>
    </row>
    <row r="38" spans="1:35" x14ac:dyDescent="0.3">
      <c r="A38" t="s">
        <v>86</v>
      </c>
      <c r="B38" t="s">
        <v>36</v>
      </c>
      <c r="C38" t="s">
        <v>37</v>
      </c>
      <c r="D38" t="s">
        <v>38</v>
      </c>
      <c r="E38" t="s">
        <v>126</v>
      </c>
      <c r="F38" t="s">
        <v>127</v>
      </c>
      <c r="G38" t="s">
        <v>145</v>
      </c>
      <c r="H38" t="s">
        <v>88</v>
      </c>
      <c r="I38" t="s">
        <v>89</v>
      </c>
      <c r="J38" t="s">
        <v>90</v>
      </c>
      <c r="K38" t="s">
        <v>129</v>
      </c>
      <c r="L38"/>
      <c r="N38">
        <v>0</v>
      </c>
      <c r="P38">
        <v>0.6</v>
      </c>
      <c r="S38" t="s">
        <v>61</v>
      </c>
      <c r="T38" t="s">
        <v>49</v>
      </c>
      <c r="U38">
        <v>3.5604309999999999</v>
      </c>
      <c r="V38">
        <v>-77.208529999999996</v>
      </c>
      <c r="W38">
        <v>60.444439000000003</v>
      </c>
      <c r="X38" t="s">
        <v>50</v>
      </c>
      <c r="Y38" t="s">
        <v>51</v>
      </c>
      <c r="AA38" s="4">
        <v>44441</v>
      </c>
      <c r="AB38" t="s">
        <v>92</v>
      </c>
      <c r="AC38" t="s">
        <v>93</v>
      </c>
      <c r="AD38" s="2">
        <v>44441</v>
      </c>
      <c r="AE38" t="s">
        <v>55</v>
      </c>
      <c r="AF38" t="s">
        <v>95</v>
      </c>
      <c r="AG38" t="s">
        <v>96</v>
      </c>
      <c r="AH38" t="s">
        <v>96</v>
      </c>
      <c r="AI38" t="s">
        <v>138</v>
      </c>
    </row>
    <row r="39" spans="1:35" x14ac:dyDescent="0.3">
      <c r="A39" t="s">
        <v>86</v>
      </c>
      <c r="B39" t="s">
        <v>36</v>
      </c>
      <c r="C39" t="s">
        <v>37</v>
      </c>
      <c r="D39" t="s">
        <v>38</v>
      </c>
      <c r="E39" t="s">
        <v>126</v>
      </c>
      <c r="F39" t="s">
        <v>127</v>
      </c>
      <c r="G39" t="s">
        <v>146</v>
      </c>
      <c r="H39" t="s">
        <v>88</v>
      </c>
      <c r="I39" t="s">
        <v>89</v>
      </c>
      <c r="J39" t="s">
        <v>90</v>
      </c>
      <c r="K39" t="s">
        <v>129</v>
      </c>
      <c r="L39"/>
      <c r="N39">
        <v>31.990924127077498</v>
      </c>
      <c r="O39">
        <v>13</v>
      </c>
      <c r="P39">
        <v>20</v>
      </c>
      <c r="Q39">
        <v>8</v>
      </c>
      <c r="R39">
        <v>10</v>
      </c>
      <c r="S39" t="s">
        <v>61</v>
      </c>
      <c r="T39" t="s">
        <v>49</v>
      </c>
      <c r="U39">
        <v>3.5530910000000002</v>
      </c>
      <c r="V39">
        <v>-77.198352999999997</v>
      </c>
      <c r="W39">
        <v>41.473396000000001</v>
      </c>
      <c r="X39" t="s">
        <v>50</v>
      </c>
      <c r="Y39" t="s">
        <v>51</v>
      </c>
      <c r="AA39" s="4">
        <v>44442</v>
      </c>
      <c r="AB39" t="s">
        <v>92</v>
      </c>
      <c r="AC39" t="s">
        <v>93</v>
      </c>
      <c r="AD39" s="2">
        <v>44442</v>
      </c>
      <c r="AE39" t="s">
        <v>55</v>
      </c>
      <c r="AF39" t="s">
        <v>95</v>
      </c>
      <c r="AG39" t="s">
        <v>96</v>
      </c>
      <c r="AH39" t="s">
        <v>96</v>
      </c>
    </row>
    <row r="40" spans="1:35" x14ac:dyDescent="0.3">
      <c r="A40" t="s">
        <v>86</v>
      </c>
      <c r="B40" t="s">
        <v>36</v>
      </c>
      <c r="C40" t="s">
        <v>37</v>
      </c>
      <c r="D40" t="s">
        <v>38</v>
      </c>
      <c r="E40" t="s">
        <v>126</v>
      </c>
      <c r="F40" t="s">
        <v>127</v>
      </c>
      <c r="G40" t="s">
        <v>147</v>
      </c>
      <c r="H40" t="s">
        <v>88</v>
      </c>
      <c r="I40" t="s">
        <v>89</v>
      </c>
      <c r="J40" t="s">
        <v>90</v>
      </c>
      <c r="K40" t="s">
        <v>129</v>
      </c>
      <c r="L40"/>
      <c r="N40">
        <v>17.507470915316041</v>
      </c>
      <c r="O40">
        <v>7</v>
      </c>
      <c r="P40">
        <v>0.5</v>
      </c>
      <c r="Q40">
        <v>5</v>
      </c>
      <c r="R40">
        <v>4</v>
      </c>
      <c r="S40" t="s">
        <v>48</v>
      </c>
      <c r="T40" t="s">
        <v>49</v>
      </c>
      <c r="U40">
        <v>3.553064</v>
      </c>
      <c r="V40">
        <v>-77.198462000000006</v>
      </c>
      <c r="W40">
        <v>43.331913</v>
      </c>
      <c r="X40" t="s">
        <v>50</v>
      </c>
      <c r="Y40" t="s">
        <v>51</v>
      </c>
      <c r="AA40" s="4">
        <v>44442</v>
      </c>
      <c r="AB40" t="s">
        <v>92</v>
      </c>
      <c r="AC40" t="s">
        <v>93</v>
      </c>
      <c r="AD40" s="2">
        <v>44442</v>
      </c>
      <c r="AE40" t="s">
        <v>55</v>
      </c>
      <c r="AF40" t="s">
        <v>95</v>
      </c>
      <c r="AG40" t="s">
        <v>96</v>
      </c>
      <c r="AH40" t="s">
        <v>96</v>
      </c>
      <c r="AI40" t="s">
        <v>138</v>
      </c>
    </row>
    <row r="41" spans="1:35" x14ac:dyDescent="0.3">
      <c r="A41" t="s">
        <v>86</v>
      </c>
      <c r="B41" t="s">
        <v>36</v>
      </c>
      <c r="C41" t="s">
        <v>37</v>
      </c>
      <c r="D41" t="s">
        <v>38</v>
      </c>
      <c r="E41" t="s">
        <v>126</v>
      </c>
      <c r="F41" t="s">
        <v>127</v>
      </c>
      <c r="G41" t="s">
        <v>148</v>
      </c>
      <c r="H41" t="s">
        <v>88</v>
      </c>
      <c r="I41" t="s">
        <v>89</v>
      </c>
      <c r="J41" t="s">
        <v>90</v>
      </c>
      <c r="K41" t="s">
        <v>129</v>
      </c>
      <c r="L41"/>
      <c r="N41">
        <v>4.6156059685833206</v>
      </c>
      <c r="O41">
        <v>1.5</v>
      </c>
      <c r="P41">
        <v>5</v>
      </c>
      <c r="Q41">
        <v>1.5</v>
      </c>
      <c r="R41">
        <v>1.5</v>
      </c>
      <c r="S41" t="s">
        <v>48</v>
      </c>
      <c r="T41" t="s">
        <v>49</v>
      </c>
      <c r="U41">
        <v>3.5531100000000002</v>
      </c>
      <c r="V41">
        <v>-77.198435000000003</v>
      </c>
      <c r="W41">
        <v>43.441093000000002</v>
      </c>
      <c r="X41" t="s">
        <v>50</v>
      </c>
      <c r="Y41" t="s">
        <v>51</v>
      </c>
      <c r="AA41" s="4">
        <v>44442</v>
      </c>
      <c r="AB41" t="s">
        <v>92</v>
      </c>
      <c r="AC41" t="s">
        <v>93</v>
      </c>
      <c r="AD41" s="2">
        <v>44442</v>
      </c>
      <c r="AE41" t="s">
        <v>55</v>
      </c>
      <c r="AF41" t="s">
        <v>95</v>
      </c>
      <c r="AG41" t="s">
        <v>96</v>
      </c>
      <c r="AH41" t="s">
        <v>96</v>
      </c>
      <c r="AI41" t="s">
        <v>149</v>
      </c>
    </row>
    <row r="42" spans="1:35" x14ac:dyDescent="0.3">
      <c r="A42" t="s">
        <v>86</v>
      </c>
      <c r="B42" t="s">
        <v>36</v>
      </c>
      <c r="C42" t="s">
        <v>37</v>
      </c>
      <c r="D42" t="s">
        <v>38</v>
      </c>
      <c r="E42" t="s">
        <v>126</v>
      </c>
      <c r="F42" t="s">
        <v>127</v>
      </c>
      <c r="G42" t="s">
        <v>150</v>
      </c>
      <c r="H42" t="s">
        <v>88</v>
      </c>
      <c r="I42" t="s">
        <v>89</v>
      </c>
      <c r="J42" t="s">
        <v>90</v>
      </c>
      <c r="K42" t="s">
        <v>129</v>
      </c>
      <c r="L42"/>
      <c r="N42">
        <v>37.243165401672307</v>
      </c>
      <c r="O42">
        <v>18</v>
      </c>
      <c r="P42">
        <v>21</v>
      </c>
      <c r="Q42">
        <v>3</v>
      </c>
      <c r="R42">
        <v>6</v>
      </c>
      <c r="S42" t="s">
        <v>61</v>
      </c>
      <c r="T42" t="s">
        <v>49</v>
      </c>
      <c r="U42">
        <v>3.553925</v>
      </c>
      <c r="V42">
        <v>-77.197811000000002</v>
      </c>
      <c r="W42">
        <v>58.515476</v>
      </c>
      <c r="X42" t="s">
        <v>50</v>
      </c>
      <c r="Y42" t="s">
        <v>51</v>
      </c>
      <c r="AA42" s="4">
        <v>44442</v>
      </c>
      <c r="AB42" t="s">
        <v>92</v>
      </c>
      <c r="AC42" t="s">
        <v>93</v>
      </c>
      <c r="AD42" s="2">
        <v>44442</v>
      </c>
      <c r="AE42" t="s">
        <v>55</v>
      </c>
      <c r="AF42" t="s">
        <v>95</v>
      </c>
      <c r="AG42" t="s">
        <v>96</v>
      </c>
      <c r="AH42" t="s">
        <v>96</v>
      </c>
      <c r="AI42" t="s">
        <v>151</v>
      </c>
    </row>
    <row r="43" spans="1:35" x14ac:dyDescent="0.3">
      <c r="A43" t="s">
        <v>86</v>
      </c>
      <c r="B43" t="s">
        <v>36</v>
      </c>
      <c r="C43" t="s">
        <v>37</v>
      </c>
      <c r="D43" t="s">
        <v>38</v>
      </c>
      <c r="E43" t="s">
        <v>126</v>
      </c>
      <c r="F43" t="s">
        <v>127</v>
      </c>
      <c r="G43" t="s">
        <v>152</v>
      </c>
      <c r="H43" t="s">
        <v>88</v>
      </c>
      <c r="I43" t="s">
        <v>89</v>
      </c>
      <c r="J43" t="s">
        <v>90</v>
      </c>
      <c r="K43" t="s">
        <v>129</v>
      </c>
      <c r="L43"/>
      <c r="N43">
        <v>26.102047546471191</v>
      </c>
      <c r="O43">
        <v>9</v>
      </c>
      <c r="P43">
        <v>16</v>
      </c>
      <c r="Q43">
        <v>10</v>
      </c>
      <c r="R43">
        <v>8</v>
      </c>
      <c r="S43" t="s">
        <v>61</v>
      </c>
      <c r="T43" t="s">
        <v>49</v>
      </c>
      <c r="U43">
        <v>3.5545070000000001</v>
      </c>
      <c r="V43">
        <v>-77.198088999999996</v>
      </c>
      <c r="W43">
        <v>47.221545999999996</v>
      </c>
      <c r="X43" t="s">
        <v>50</v>
      </c>
      <c r="Y43" t="s">
        <v>51</v>
      </c>
      <c r="AA43" s="4">
        <v>44442</v>
      </c>
      <c r="AB43" t="s">
        <v>92</v>
      </c>
      <c r="AC43" t="s">
        <v>93</v>
      </c>
      <c r="AD43" s="2">
        <v>44442</v>
      </c>
      <c r="AE43" t="s">
        <v>55</v>
      </c>
      <c r="AF43" t="s">
        <v>95</v>
      </c>
      <c r="AG43" t="s">
        <v>96</v>
      </c>
      <c r="AH43" t="s">
        <v>96</v>
      </c>
    </row>
    <row r="44" spans="1:35" x14ac:dyDescent="0.3">
      <c r="A44" t="s">
        <v>86</v>
      </c>
      <c r="B44" t="s">
        <v>36</v>
      </c>
      <c r="C44" t="s">
        <v>37</v>
      </c>
      <c r="D44" t="s">
        <v>38</v>
      </c>
      <c r="E44" t="s">
        <v>126</v>
      </c>
      <c r="F44" t="s">
        <v>127</v>
      </c>
      <c r="G44" t="s">
        <v>153</v>
      </c>
      <c r="H44" t="s">
        <v>88</v>
      </c>
      <c r="I44" t="s">
        <v>89</v>
      </c>
      <c r="J44" t="s">
        <v>90</v>
      </c>
      <c r="K44" t="s">
        <v>129</v>
      </c>
      <c r="L44"/>
      <c r="N44">
        <v>36.924847748666558</v>
      </c>
      <c r="O44">
        <v>16</v>
      </c>
      <c r="P44">
        <v>22</v>
      </c>
      <c r="Q44">
        <v>8</v>
      </c>
      <c r="R44">
        <v>8</v>
      </c>
      <c r="S44" t="s">
        <v>48</v>
      </c>
      <c r="T44" t="s">
        <v>49</v>
      </c>
      <c r="U44">
        <v>3.5544440000000002</v>
      </c>
      <c r="V44">
        <v>-77.198683000000003</v>
      </c>
      <c r="W44">
        <v>40.991680000000002</v>
      </c>
      <c r="X44" t="s">
        <v>50</v>
      </c>
      <c r="Y44" t="s">
        <v>51</v>
      </c>
      <c r="AA44" s="4">
        <v>44442</v>
      </c>
      <c r="AB44" t="s">
        <v>92</v>
      </c>
      <c r="AC44" t="s">
        <v>93</v>
      </c>
      <c r="AD44" s="2">
        <v>44442</v>
      </c>
      <c r="AE44" t="s">
        <v>55</v>
      </c>
      <c r="AF44" t="s">
        <v>95</v>
      </c>
      <c r="AG44" t="s">
        <v>96</v>
      </c>
      <c r="AH44" t="s">
        <v>96</v>
      </c>
      <c r="AI44" t="s">
        <v>154</v>
      </c>
    </row>
    <row r="45" spans="1:35" x14ac:dyDescent="0.3">
      <c r="A45" t="s">
        <v>86</v>
      </c>
      <c r="B45" t="s">
        <v>36</v>
      </c>
      <c r="C45" t="s">
        <v>37</v>
      </c>
      <c r="D45" t="s">
        <v>38</v>
      </c>
      <c r="E45" t="s">
        <v>126</v>
      </c>
      <c r="F45" t="s">
        <v>127</v>
      </c>
      <c r="G45" t="s">
        <v>155</v>
      </c>
      <c r="H45" t="s">
        <v>88</v>
      </c>
      <c r="I45" t="s">
        <v>89</v>
      </c>
      <c r="J45" t="s">
        <v>90</v>
      </c>
      <c r="K45" t="s">
        <v>129</v>
      </c>
      <c r="L45"/>
      <c r="N45">
        <v>37.561483054678057</v>
      </c>
      <c r="O45">
        <v>15</v>
      </c>
      <c r="P45">
        <v>20</v>
      </c>
      <c r="Q45">
        <v>15</v>
      </c>
      <c r="R45">
        <v>16</v>
      </c>
      <c r="S45" t="s">
        <v>61</v>
      </c>
      <c r="T45" t="s">
        <v>49</v>
      </c>
      <c r="U45">
        <v>3.5537179999999999</v>
      </c>
      <c r="V45">
        <v>-77.198764999999995</v>
      </c>
      <c r="W45">
        <v>50.215232999999998</v>
      </c>
      <c r="X45" t="s">
        <v>50</v>
      </c>
      <c r="Y45" t="s">
        <v>51</v>
      </c>
      <c r="AA45" s="4">
        <v>44442</v>
      </c>
      <c r="AB45" t="s">
        <v>92</v>
      </c>
      <c r="AC45" t="s">
        <v>93</v>
      </c>
      <c r="AD45" s="2">
        <v>44442</v>
      </c>
      <c r="AE45" t="s">
        <v>55</v>
      </c>
      <c r="AF45" t="s">
        <v>95</v>
      </c>
      <c r="AG45" t="s">
        <v>96</v>
      </c>
      <c r="AH45" t="s">
        <v>96</v>
      </c>
      <c r="AI45" t="s">
        <v>156</v>
      </c>
    </row>
    <row r="46" spans="1:35" x14ac:dyDescent="0.3">
      <c r="A46" t="s">
        <v>86</v>
      </c>
      <c r="B46" t="s">
        <v>36</v>
      </c>
      <c r="C46" t="s">
        <v>37</v>
      </c>
      <c r="D46" t="s">
        <v>38</v>
      </c>
      <c r="E46" t="s">
        <v>126</v>
      </c>
      <c r="F46" t="s">
        <v>127</v>
      </c>
      <c r="G46" t="s">
        <v>157</v>
      </c>
      <c r="H46" t="s">
        <v>88</v>
      </c>
      <c r="I46" t="s">
        <v>89</v>
      </c>
      <c r="J46" t="s">
        <v>90</v>
      </c>
      <c r="K46" t="s">
        <v>129</v>
      </c>
      <c r="L46"/>
      <c r="N46">
        <v>35.651577136643581</v>
      </c>
      <c r="O46">
        <v>13</v>
      </c>
      <c r="P46">
        <v>20</v>
      </c>
      <c r="Q46">
        <v>8</v>
      </c>
      <c r="R46">
        <v>10</v>
      </c>
      <c r="S46" t="s">
        <v>61</v>
      </c>
      <c r="T46" t="s">
        <v>49</v>
      </c>
      <c r="U46">
        <v>3.5529169999999999</v>
      </c>
      <c r="V46">
        <v>-77.199482000000003</v>
      </c>
      <c r="W46">
        <v>33.648387999999997</v>
      </c>
      <c r="X46" t="s">
        <v>50</v>
      </c>
      <c r="Y46" t="s">
        <v>51</v>
      </c>
      <c r="AA46" s="4">
        <v>44442</v>
      </c>
      <c r="AB46" t="s">
        <v>92</v>
      </c>
      <c r="AC46" t="s">
        <v>93</v>
      </c>
      <c r="AD46" s="2">
        <v>44442</v>
      </c>
      <c r="AE46" t="s">
        <v>55</v>
      </c>
      <c r="AF46" t="s">
        <v>95</v>
      </c>
      <c r="AG46" t="s">
        <v>96</v>
      </c>
      <c r="AH46" t="s">
        <v>96</v>
      </c>
      <c r="AI46" t="s">
        <v>156</v>
      </c>
    </row>
    <row r="47" spans="1:35" x14ac:dyDescent="0.3">
      <c r="A47" t="s">
        <v>86</v>
      </c>
      <c r="B47" t="s">
        <v>36</v>
      </c>
      <c r="C47" t="s">
        <v>37</v>
      </c>
      <c r="D47" t="s">
        <v>38</v>
      </c>
      <c r="E47" t="s">
        <v>126</v>
      </c>
      <c r="F47" t="s">
        <v>127</v>
      </c>
      <c r="G47" t="s">
        <v>158</v>
      </c>
      <c r="H47" t="s">
        <v>88</v>
      </c>
      <c r="I47" t="s">
        <v>89</v>
      </c>
      <c r="J47" t="s">
        <v>90</v>
      </c>
      <c r="K47" t="s">
        <v>129</v>
      </c>
      <c r="L47"/>
      <c r="N47">
        <v>38.707426605498739</v>
      </c>
      <c r="O47">
        <v>2</v>
      </c>
      <c r="P47">
        <v>8</v>
      </c>
      <c r="Q47">
        <v>3</v>
      </c>
      <c r="R47">
        <v>2</v>
      </c>
      <c r="S47" t="s">
        <v>61</v>
      </c>
      <c r="T47" t="s">
        <v>49</v>
      </c>
      <c r="U47">
        <v>3.5528439999999999</v>
      </c>
      <c r="V47">
        <v>-77.206705999999997</v>
      </c>
      <c r="W47">
        <v>49.115921</v>
      </c>
      <c r="X47" t="s">
        <v>50</v>
      </c>
      <c r="Y47" t="s">
        <v>51</v>
      </c>
      <c r="AA47" s="4">
        <v>44443</v>
      </c>
      <c r="AB47" t="s">
        <v>92</v>
      </c>
      <c r="AC47" t="s">
        <v>93</v>
      </c>
      <c r="AD47" s="2">
        <v>44443</v>
      </c>
      <c r="AE47" t="s">
        <v>71</v>
      </c>
      <c r="AF47" t="s">
        <v>95</v>
      </c>
      <c r="AG47" t="s">
        <v>96</v>
      </c>
      <c r="AH47" t="s">
        <v>96</v>
      </c>
    </row>
    <row r="48" spans="1:35" x14ac:dyDescent="0.3">
      <c r="A48" t="s">
        <v>86</v>
      </c>
      <c r="B48" t="s">
        <v>36</v>
      </c>
      <c r="C48" t="s">
        <v>37</v>
      </c>
      <c r="D48" t="s">
        <v>38</v>
      </c>
      <c r="E48" t="s">
        <v>126</v>
      </c>
      <c r="F48" t="s">
        <v>127</v>
      </c>
      <c r="G48" t="s">
        <v>158</v>
      </c>
      <c r="H48" t="s">
        <v>88</v>
      </c>
      <c r="I48" t="s">
        <v>89</v>
      </c>
      <c r="J48" t="s">
        <v>90</v>
      </c>
      <c r="K48" t="s">
        <v>129</v>
      </c>
      <c r="L48"/>
      <c r="N48">
        <v>33.264194739100482</v>
      </c>
      <c r="O48">
        <v>12</v>
      </c>
      <c r="P48">
        <v>17</v>
      </c>
      <c r="Q48">
        <v>14</v>
      </c>
      <c r="R48">
        <v>10</v>
      </c>
      <c r="S48" t="s">
        <v>61</v>
      </c>
      <c r="T48" t="s">
        <v>49</v>
      </c>
      <c r="U48">
        <v>3.5524460000000002</v>
      </c>
      <c r="V48">
        <v>-77.207398999999995</v>
      </c>
      <c r="W48">
        <v>43.626122000000002</v>
      </c>
      <c r="X48" t="s">
        <v>50</v>
      </c>
      <c r="Y48" t="s">
        <v>51</v>
      </c>
      <c r="AA48" s="4">
        <v>44443</v>
      </c>
      <c r="AB48" t="s">
        <v>92</v>
      </c>
      <c r="AC48" t="s">
        <v>93</v>
      </c>
      <c r="AD48" s="2">
        <v>44443</v>
      </c>
      <c r="AE48" t="s">
        <v>71</v>
      </c>
      <c r="AF48" t="s">
        <v>95</v>
      </c>
      <c r="AG48" t="s">
        <v>96</v>
      </c>
      <c r="AH48" t="s">
        <v>96</v>
      </c>
    </row>
    <row r="49" spans="1:35" x14ac:dyDescent="0.3">
      <c r="A49" t="s">
        <v>86</v>
      </c>
      <c r="B49" t="s">
        <v>36</v>
      </c>
      <c r="C49" t="s">
        <v>37</v>
      </c>
      <c r="D49" t="s">
        <v>38</v>
      </c>
      <c r="E49" t="s">
        <v>126</v>
      </c>
      <c r="F49" t="s">
        <v>127</v>
      </c>
      <c r="G49" t="s">
        <v>159</v>
      </c>
      <c r="H49" t="s">
        <v>88</v>
      </c>
      <c r="I49" t="s">
        <v>89</v>
      </c>
      <c r="J49" t="s">
        <v>90</v>
      </c>
      <c r="K49" t="s">
        <v>129</v>
      </c>
      <c r="L49"/>
      <c r="N49">
        <v>37.243165401672307</v>
      </c>
      <c r="O49">
        <v>10</v>
      </c>
      <c r="P49">
        <v>19</v>
      </c>
      <c r="Q49">
        <v>14</v>
      </c>
      <c r="R49">
        <v>10</v>
      </c>
      <c r="S49" t="s">
        <v>61</v>
      </c>
      <c r="T49" t="s">
        <v>49</v>
      </c>
      <c r="U49">
        <v>3.5525319999999998</v>
      </c>
      <c r="V49">
        <v>-77.207445000000007</v>
      </c>
      <c r="W49">
        <v>44.530388000000002</v>
      </c>
      <c r="X49" t="s">
        <v>50</v>
      </c>
      <c r="Y49" t="s">
        <v>51</v>
      </c>
      <c r="AA49" s="4">
        <v>44443</v>
      </c>
      <c r="AB49" t="s">
        <v>92</v>
      </c>
      <c r="AC49" t="s">
        <v>93</v>
      </c>
      <c r="AD49" s="2">
        <v>44443</v>
      </c>
      <c r="AE49" t="s">
        <v>71</v>
      </c>
      <c r="AF49" t="s">
        <v>95</v>
      </c>
      <c r="AG49" t="s">
        <v>96</v>
      </c>
      <c r="AH49" t="s">
        <v>96</v>
      </c>
    </row>
    <row r="50" spans="1:35" x14ac:dyDescent="0.3">
      <c r="A50" t="s">
        <v>86</v>
      </c>
      <c r="B50" t="s">
        <v>36</v>
      </c>
      <c r="C50" t="s">
        <v>37</v>
      </c>
      <c r="D50" t="s">
        <v>38</v>
      </c>
      <c r="E50" t="s">
        <v>126</v>
      </c>
      <c r="F50" t="s">
        <v>127</v>
      </c>
      <c r="G50" t="s">
        <v>160</v>
      </c>
      <c r="H50" t="s">
        <v>88</v>
      </c>
      <c r="I50" t="s">
        <v>89</v>
      </c>
      <c r="J50" t="s">
        <v>90</v>
      </c>
      <c r="K50" t="s">
        <v>129</v>
      </c>
      <c r="L50"/>
      <c r="N50">
        <v>0</v>
      </c>
      <c r="P50">
        <v>0.5</v>
      </c>
      <c r="S50" t="s">
        <v>61</v>
      </c>
      <c r="T50" t="s">
        <v>49</v>
      </c>
      <c r="U50">
        <v>3.552775</v>
      </c>
      <c r="V50">
        <v>-77.207926</v>
      </c>
      <c r="W50">
        <v>47.302486000000002</v>
      </c>
      <c r="X50" t="s">
        <v>50</v>
      </c>
      <c r="Y50" t="s">
        <v>51</v>
      </c>
      <c r="AA50" s="4">
        <v>44443</v>
      </c>
      <c r="AB50" t="s">
        <v>92</v>
      </c>
      <c r="AC50" t="s">
        <v>93</v>
      </c>
      <c r="AD50" s="2">
        <v>44443</v>
      </c>
      <c r="AE50" t="s">
        <v>71</v>
      </c>
      <c r="AF50" t="s">
        <v>95</v>
      </c>
      <c r="AG50" t="s">
        <v>96</v>
      </c>
      <c r="AH50" t="s">
        <v>96</v>
      </c>
      <c r="AI50" t="s">
        <v>161</v>
      </c>
    </row>
    <row r="51" spans="1:35" x14ac:dyDescent="0.3">
      <c r="A51" t="s">
        <v>86</v>
      </c>
      <c r="B51" t="s">
        <v>36</v>
      </c>
      <c r="C51" t="s">
        <v>37</v>
      </c>
      <c r="D51" t="s">
        <v>38</v>
      </c>
      <c r="E51" t="s">
        <v>126</v>
      </c>
      <c r="F51" t="s">
        <v>127</v>
      </c>
      <c r="G51" t="s">
        <v>162</v>
      </c>
      <c r="H51" t="s">
        <v>88</v>
      </c>
      <c r="I51" t="s">
        <v>89</v>
      </c>
      <c r="J51" t="s">
        <v>90</v>
      </c>
      <c r="K51" t="s">
        <v>129</v>
      </c>
      <c r="L51"/>
      <c r="N51">
        <v>1.2732706120229851</v>
      </c>
      <c r="P51">
        <v>2</v>
      </c>
      <c r="S51" t="s">
        <v>61</v>
      </c>
      <c r="T51" t="s">
        <v>49</v>
      </c>
      <c r="U51">
        <v>3.5526599999999999</v>
      </c>
      <c r="V51">
        <v>-77.207920999999999</v>
      </c>
      <c r="W51">
        <v>48.546813999999998</v>
      </c>
      <c r="X51" t="s">
        <v>50</v>
      </c>
      <c r="Y51" t="s">
        <v>51</v>
      </c>
      <c r="AA51" s="4">
        <v>44443</v>
      </c>
      <c r="AB51" t="s">
        <v>92</v>
      </c>
      <c r="AC51" t="s">
        <v>93</v>
      </c>
      <c r="AD51" s="2">
        <v>44443</v>
      </c>
      <c r="AE51" t="s">
        <v>71</v>
      </c>
      <c r="AF51" t="s">
        <v>95</v>
      </c>
      <c r="AG51" t="s">
        <v>96</v>
      </c>
      <c r="AH51" t="s">
        <v>96</v>
      </c>
      <c r="AI51" t="s">
        <v>163</v>
      </c>
    </row>
    <row r="52" spans="1:35" x14ac:dyDescent="0.3">
      <c r="A52" t="s">
        <v>86</v>
      </c>
      <c r="B52" t="s">
        <v>36</v>
      </c>
      <c r="C52" t="s">
        <v>37</v>
      </c>
      <c r="D52" t="s">
        <v>38</v>
      </c>
      <c r="E52" t="s">
        <v>126</v>
      </c>
      <c r="F52" t="s">
        <v>127</v>
      </c>
      <c r="G52" t="s">
        <v>164</v>
      </c>
      <c r="H52" t="s">
        <v>88</v>
      </c>
      <c r="I52" t="s">
        <v>89</v>
      </c>
      <c r="J52" t="s">
        <v>90</v>
      </c>
      <c r="K52" t="s">
        <v>129</v>
      </c>
      <c r="L52"/>
      <c r="N52">
        <v>5.7297177541034321</v>
      </c>
      <c r="O52">
        <v>8</v>
      </c>
      <c r="P52">
        <v>9</v>
      </c>
      <c r="Q52">
        <v>3</v>
      </c>
      <c r="R52">
        <v>4</v>
      </c>
      <c r="S52" t="s">
        <v>61</v>
      </c>
      <c r="T52" t="s">
        <v>49</v>
      </c>
      <c r="U52">
        <v>3.553302</v>
      </c>
      <c r="V52">
        <v>-77.207381999999996</v>
      </c>
      <c r="W52">
        <v>39.176392</v>
      </c>
      <c r="X52" t="s">
        <v>50</v>
      </c>
      <c r="Y52" t="s">
        <v>51</v>
      </c>
      <c r="AA52" s="4">
        <v>44443</v>
      </c>
      <c r="AB52" t="s">
        <v>92</v>
      </c>
      <c r="AC52" t="s">
        <v>93</v>
      </c>
      <c r="AD52" s="2">
        <v>44443</v>
      </c>
      <c r="AE52" t="s">
        <v>71</v>
      </c>
      <c r="AF52" t="s">
        <v>95</v>
      </c>
      <c r="AG52" t="s">
        <v>96</v>
      </c>
      <c r="AH52" t="s">
        <v>96</v>
      </c>
    </row>
    <row r="53" spans="1:35" x14ac:dyDescent="0.3">
      <c r="A53" t="s">
        <v>86</v>
      </c>
      <c r="B53" t="s">
        <v>36</v>
      </c>
      <c r="C53" t="s">
        <v>37</v>
      </c>
      <c r="D53" t="s">
        <v>38</v>
      </c>
      <c r="E53" t="s">
        <v>126</v>
      </c>
      <c r="F53" t="s">
        <v>127</v>
      </c>
      <c r="G53" t="s">
        <v>165</v>
      </c>
      <c r="H53" t="s">
        <v>166</v>
      </c>
      <c r="I53" t="s">
        <v>167</v>
      </c>
      <c r="J53" t="s">
        <v>168</v>
      </c>
      <c r="K53" t="s">
        <v>169</v>
      </c>
      <c r="L53"/>
      <c r="N53">
        <v>17.507470915316041</v>
      </c>
      <c r="O53">
        <v>10</v>
      </c>
      <c r="P53">
        <v>16</v>
      </c>
      <c r="Q53">
        <v>7</v>
      </c>
      <c r="R53">
        <v>8</v>
      </c>
      <c r="S53" t="s">
        <v>61</v>
      </c>
      <c r="T53" t="s">
        <v>49</v>
      </c>
      <c r="U53">
        <v>3.5607009999999999</v>
      </c>
      <c r="V53">
        <v>-77.208268000000004</v>
      </c>
      <c r="W53">
        <v>57.301056000000003</v>
      </c>
      <c r="X53" t="s">
        <v>50</v>
      </c>
      <c r="Y53" t="s">
        <v>51</v>
      </c>
      <c r="AA53" s="4">
        <v>44441</v>
      </c>
      <c r="AB53" t="s">
        <v>92</v>
      </c>
      <c r="AD53" s="2">
        <v>44441</v>
      </c>
      <c r="AE53" t="s">
        <v>130</v>
      </c>
      <c r="AF53" t="s">
        <v>95</v>
      </c>
      <c r="AG53" t="s">
        <v>96</v>
      </c>
      <c r="AH53" t="s">
        <v>96</v>
      </c>
    </row>
    <row r="54" spans="1:35" x14ac:dyDescent="0.3">
      <c r="A54" t="s">
        <v>86</v>
      </c>
      <c r="B54" t="s">
        <v>36</v>
      </c>
      <c r="C54" t="s">
        <v>37</v>
      </c>
      <c r="D54" t="s">
        <v>38</v>
      </c>
      <c r="E54" t="s">
        <v>39</v>
      </c>
      <c r="F54" t="s">
        <v>40</v>
      </c>
      <c r="G54" t="s">
        <v>170</v>
      </c>
      <c r="H54" t="s">
        <v>171</v>
      </c>
      <c r="I54" t="s">
        <v>172</v>
      </c>
      <c r="J54" t="s">
        <v>173</v>
      </c>
      <c r="K54" t="s">
        <v>174</v>
      </c>
      <c r="L54"/>
      <c r="N54">
        <v>17.220564840000002</v>
      </c>
      <c r="O54">
        <v>4</v>
      </c>
      <c r="P54">
        <v>10</v>
      </c>
      <c r="Q54">
        <v>6</v>
      </c>
      <c r="R54">
        <v>6.8</v>
      </c>
      <c r="S54" t="s">
        <v>61</v>
      </c>
      <c r="T54" t="s">
        <v>49</v>
      </c>
      <c r="U54">
        <v>3.9519199999999999</v>
      </c>
      <c r="V54">
        <v>-76.990509000000003</v>
      </c>
      <c r="W54">
        <v>24.102042999999998</v>
      </c>
      <c r="X54" t="s">
        <v>50</v>
      </c>
      <c r="Y54" t="s">
        <v>51</v>
      </c>
      <c r="AA54" s="4" t="s">
        <v>52</v>
      </c>
      <c r="AB54" t="s">
        <v>92</v>
      </c>
      <c r="AC54" t="s">
        <v>93</v>
      </c>
      <c r="AD54" s="2">
        <v>44391</v>
      </c>
      <c r="AE54" t="s">
        <v>55</v>
      </c>
      <c r="AF54" t="s">
        <v>95</v>
      </c>
      <c r="AH54" t="s">
        <v>96</v>
      </c>
      <c r="AI54" t="s">
        <v>175</v>
      </c>
    </row>
    <row r="55" spans="1:35" x14ac:dyDescent="0.3">
      <c r="A55" t="s">
        <v>86</v>
      </c>
      <c r="B55" t="s">
        <v>36</v>
      </c>
      <c r="C55" t="s">
        <v>37</v>
      </c>
      <c r="D55" t="s">
        <v>38</v>
      </c>
      <c r="E55" t="s">
        <v>39</v>
      </c>
      <c r="F55" t="s">
        <v>40</v>
      </c>
      <c r="G55" t="s">
        <v>176</v>
      </c>
      <c r="H55" t="s">
        <v>171</v>
      </c>
      <c r="I55" t="s">
        <v>172</v>
      </c>
      <c r="J55" t="s">
        <v>173</v>
      </c>
      <c r="K55" t="s">
        <v>174</v>
      </c>
      <c r="L55"/>
      <c r="N55">
        <v>16.552114079999999</v>
      </c>
      <c r="O55">
        <v>3</v>
      </c>
      <c r="P55">
        <v>8</v>
      </c>
      <c r="Q55">
        <v>5</v>
      </c>
      <c r="R55">
        <v>4</v>
      </c>
      <c r="S55" t="s">
        <v>61</v>
      </c>
      <c r="T55" t="s">
        <v>49</v>
      </c>
      <c r="U55">
        <v>3.9393690000000001</v>
      </c>
      <c r="V55">
        <v>-76.983056000000005</v>
      </c>
      <c r="W55">
        <v>62.964965999999997</v>
      </c>
      <c r="X55" t="s">
        <v>50</v>
      </c>
      <c r="Y55" t="s">
        <v>51</v>
      </c>
      <c r="AA55" s="4" t="s">
        <v>66</v>
      </c>
      <c r="AB55" t="s">
        <v>92</v>
      </c>
      <c r="AC55" t="s">
        <v>93</v>
      </c>
      <c r="AD55" t="s">
        <v>94</v>
      </c>
      <c r="AE55" t="s">
        <v>55</v>
      </c>
      <c r="AF55" t="s">
        <v>95</v>
      </c>
      <c r="AH55" t="s">
        <v>96</v>
      </c>
      <c r="AI55" t="s">
        <v>177</v>
      </c>
    </row>
    <row r="56" spans="1:35" x14ac:dyDescent="0.3">
      <c r="A56" t="s">
        <v>86</v>
      </c>
      <c r="B56" t="s">
        <v>36</v>
      </c>
      <c r="C56" t="s">
        <v>37</v>
      </c>
      <c r="D56" t="s">
        <v>38</v>
      </c>
      <c r="E56" t="s">
        <v>39</v>
      </c>
      <c r="F56" t="s">
        <v>40</v>
      </c>
      <c r="G56" t="s">
        <v>178</v>
      </c>
      <c r="H56" t="s">
        <v>171</v>
      </c>
      <c r="I56" t="s">
        <v>172</v>
      </c>
      <c r="J56" t="s">
        <v>173</v>
      </c>
      <c r="K56" t="s">
        <v>174</v>
      </c>
      <c r="L56"/>
      <c r="N56">
        <v>43.290144519999998</v>
      </c>
      <c r="O56">
        <v>6</v>
      </c>
      <c r="P56">
        <v>22</v>
      </c>
      <c r="Q56">
        <v>9</v>
      </c>
      <c r="R56">
        <v>10</v>
      </c>
      <c r="S56" t="s">
        <v>61</v>
      </c>
      <c r="T56" t="s">
        <v>49</v>
      </c>
      <c r="U56">
        <v>3.9447139999999998</v>
      </c>
      <c r="V56">
        <v>-76.986648000000002</v>
      </c>
      <c r="W56">
        <v>67.747116000000005</v>
      </c>
      <c r="X56" t="s">
        <v>50</v>
      </c>
      <c r="Y56" t="s">
        <v>51</v>
      </c>
      <c r="AA56" s="4" t="s">
        <v>66</v>
      </c>
      <c r="AB56" t="s">
        <v>92</v>
      </c>
      <c r="AC56" t="s">
        <v>93</v>
      </c>
      <c r="AD56" t="s">
        <v>94</v>
      </c>
      <c r="AE56" t="s">
        <v>32</v>
      </c>
      <c r="AF56" t="s">
        <v>95</v>
      </c>
      <c r="AG56" t="s">
        <v>96</v>
      </c>
      <c r="AH56" t="s">
        <v>96</v>
      </c>
    </row>
    <row r="57" spans="1:35" x14ac:dyDescent="0.3">
      <c r="A57" t="s">
        <v>86</v>
      </c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 t="s">
        <v>179</v>
      </c>
      <c r="H57" t="s">
        <v>171</v>
      </c>
      <c r="I57" t="s">
        <v>172</v>
      </c>
      <c r="J57" t="s">
        <v>173</v>
      </c>
      <c r="K57" t="s">
        <v>174</v>
      </c>
      <c r="L57"/>
      <c r="N57">
        <v>6.5253526669999999</v>
      </c>
      <c r="O57">
        <v>3</v>
      </c>
      <c r="P57">
        <v>8</v>
      </c>
      <c r="Q57">
        <v>2</v>
      </c>
      <c r="R57">
        <v>1.5</v>
      </c>
      <c r="S57" t="s">
        <v>61</v>
      </c>
      <c r="T57" t="s">
        <v>49</v>
      </c>
      <c r="U57">
        <v>3.961357</v>
      </c>
      <c r="V57">
        <v>-76.999330999999998</v>
      </c>
      <c r="W57">
        <v>56.281578000000003</v>
      </c>
      <c r="X57" t="s">
        <v>50</v>
      </c>
      <c r="Y57" t="s">
        <v>51</v>
      </c>
      <c r="AA57" s="4" t="s">
        <v>100</v>
      </c>
      <c r="AB57" t="s">
        <v>92</v>
      </c>
      <c r="AC57" t="s">
        <v>93</v>
      </c>
      <c r="AD57" t="s">
        <v>101</v>
      </c>
      <c r="AE57" t="s">
        <v>55</v>
      </c>
      <c r="AF57" t="s">
        <v>95</v>
      </c>
      <c r="AH57" t="s">
        <v>96</v>
      </c>
    </row>
    <row r="58" spans="1:35" x14ac:dyDescent="0.3">
      <c r="A58" t="s">
        <v>86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 t="s">
        <v>180</v>
      </c>
      <c r="H58" t="s">
        <v>171</v>
      </c>
      <c r="I58" t="s">
        <v>172</v>
      </c>
      <c r="J58" t="s">
        <v>173</v>
      </c>
      <c r="K58" t="s">
        <v>174</v>
      </c>
      <c r="L58"/>
      <c r="N58">
        <v>4.7746482930000003</v>
      </c>
      <c r="O58">
        <v>4</v>
      </c>
      <c r="P58">
        <v>6.5</v>
      </c>
      <c r="Q58">
        <v>3</v>
      </c>
      <c r="R58">
        <v>1.5</v>
      </c>
      <c r="S58" t="s">
        <v>61</v>
      </c>
      <c r="T58" t="s">
        <v>49</v>
      </c>
      <c r="U58">
        <v>3.9627829999999999</v>
      </c>
      <c r="V58">
        <v>-77.000384999999994</v>
      </c>
      <c r="W58">
        <v>59.309638999999997</v>
      </c>
      <c r="X58" t="s">
        <v>50</v>
      </c>
      <c r="Y58" t="s">
        <v>51</v>
      </c>
      <c r="AA58" s="4" t="s">
        <v>100</v>
      </c>
      <c r="AB58" t="s">
        <v>92</v>
      </c>
      <c r="AC58" t="s">
        <v>93</v>
      </c>
      <c r="AD58" t="s">
        <v>101</v>
      </c>
      <c r="AE58" t="s">
        <v>71</v>
      </c>
      <c r="AF58" t="s">
        <v>95</v>
      </c>
      <c r="AG58" t="s">
        <v>96</v>
      </c>
      <c r="AH58" t="s">
        <v>96</v>
      </c>
      <c r="AI58" t="s">
        <v>181</v>
      </c>
    </row>
    <row r="59" spans="1:35" x14ac:dyDescent="0.3">
      <c r="A59" t="s">
        <v>86</v>
      </c>
      <c r="B59" t="s">
        <v>36</v>
      </c>
      <c r="C59" t="s">
        <v>37</v>
      </c>
      <c r="D59" t="s">
        <v>38</v>
      </c>
      <c r="E59" t="s">
        <v>39</v>
      </c>
      <c r="F59" t="s">
        <v>40</v>
      </c>
      <c r="G59" t="s">
        <v>182</v>
      </c>
      <c r="H59" t="s">
        <v>171</v>
      </c>
      <c r="I59" t="s">
        <v>172</v>
      </c>
      <c r="J59" t="s">
        <v>173</v>
      </c>
      <c r="K59" t="s">
        <v>174</v>
      </c>
      <c r="L59"/>
      <c r="N59">
        <v>12.73239545</v>
      </c>
      <c r="O59">
        <v>6</v>
      </c>
      <c r="P59">
        <v>9</v>
      </c>
      <c r="Q59">
        <v>2</v>
      </c>
      <c r="R59">
        <v>3</v>
      </c>
      <c r="S59" t="s">
        <v>61</v>
      </c>
      <c r="T59" t="s">
        <v>49</v>
      </c>
      <c r="U59">
        <v>3.9637600000000002</v>
      </c>
      <c r="V59">
        <v>-77.001344000000003</v>
      </c>
      <c r="W59">
        <v>57.841503000000003</v>
      </c>
      <c r="X59" t="s">
        <v>50</v>
      </c>
      <c r="Y59" t="s">
        <v>51</v>
      </c>
      <c r="AA59" s="4" t="s">
        <v>100</v>
      </c>
      <c r="AB59" t="s">
        <v>92</v>
      </c>
      <c r="AC59" t="s">
        <v>93</v>
      </c>
      <c r="AD59" t="s">
        <v>101</v>
      </c>
      <c r="AE59" t="s">
        <v>71</v>
      </c>
      <c r="AF59" t="s">
        <v>95</v>
      </c>
      <c r="AG59" t="s">
        <v>96</v>
      </c>
      <c r="AH59" t="s">
        <v>96</v>
      </c>
      <c r="AI59" t="s">
        <v>183</v>
      </c>
    </row>
    <row r="60" spans="1:35" x14ac:dyDescent="0.3">
      <c r="A60" t="s">
        <v>86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184</v>
      </c>
      <c r="H60" t="s">
        <v>171</v>
      </c>
      <c r="I60" t="s">
        <v>172</v>
      </c>
      <c r="J60" t="s">
        <v>173</v>
      </c>
      <c r="K60" t="s">
        <v>174</v>
      </c>
      <c r="L60"/>
      <c r="N60">
        <v>7.7349302340000001</v>
      </c>
      <c r="O60">
        <v>5</v>
      </c>
      <c r="P60">
        <v>9</v>
      </c>
      <c r="Q60">
        <v>3</v>
      </c>
      <c r="R60">
        <v>3</v>
      </c>
      <c r="S60" t="s">
        <v>61</v>
      </c>
      <c r="T60" t="s">
        <v>49</v>
      </c>
      <c r="U60">
        <v>3.9662890000000002</v>
      </c>
      <c r="V60">
        <v>-77.003653</v>
      </c>
      <c r="W60">
        <v>47.437626000000002</v>
      </c>
      <c r="X60" t="s">
        <v>50</v>
      </c>
      <c r="Y60" t="s">
        <v>51</v>
      </c>
      <c r="AA60" s="4" t="s">
        <v>100</v>
      </c>
      <c r="AB60" t="s">
        <v>92</v>
      </c>
      <c r="AC60" t="s">
        <v>93</v>
      </c>
      <c r="AD60" t="s">
        <v>101</v>
      </c>
      <c r="AE60" t="s">
        <v>71</v>
      </c>
      <c r="AF60" t="s">
        <v>95</v>
      </c>
      <c r="AG60" t="s">
        <v>96</v>
      </c>
      <c r="AH60" t="s">
        <v>96</v>
      </c>
    </row>
    <row r="61" spans="1:35" x14ac:dyDescent="0.3">
      <c r="A61" t="s">
        <v>86</v>
      </c>
      <c r="B61" t="s">
        <v>36</v>
      </c>
      <c r="C61" t="s">
        <v>37</v>
      </c>
      <c r="D61" t="s">
        <v>38</v>
      </c>
      <c r="E61" t="s">
        <v>39</v>
      </c>
      <c r="F61" t="s">
        <v>40</v>
      </c>
      <c r="G61" t="s">
        <v>185</v>
      </c>
      <c r="H61" t="s">
        <v>171</v>
      </c>
      <c r="I61" t="s">
        <v>172</v>
      </c>
      <c r="J61" t="s">
        <v>173</v>
      </c>
      <c r="K61" t="s">
        <v>174</v>
      </c>
      <c r="L61"/>
      <c r="N61">
        <v>28.647889760000002</v>
      </c>
      <c r="O61">
        <v>7</v>
      </c>
      <c r="P61">
        <v>11</v>
      </c>
      <c r="Q61">
        <v>6</v>
      </c>
      <c r="R61">
        <v>2</v>
      </c>
      <c r="S61" t="s">
        <v>61</v>
      </c>
      <c r="T61" t="s">
        <v>49</v>
      </c>
      <c r="U61">
        <v>3.9697770000000001</v>
      </c>
      <c r="V61">
        <v>-77.003990000000002</v>
      </c>
      <c r="W61">
        <v>61.139851</v>
      </c>
      <c r="X61" t="s">
        <v>50</v>
      </c>
      <c r="Y61" t="s">
        <v>51</v>
      </c>
      <c r="AA61" s="4" t="s">
        <v>100</v>
      </c>
      <c r="AB61" t="s">
        <v>186</v>
      </c>
      <c r="AC61" t="s">
        <v>93</v>
      </c>
      <c r="AD61" t="s">
        <v>101</v>
      </c>
      <c r="AE61" t="s">
        <v>55</v>
      </c>
      <c r="AF61" t="s">
        <v>95</v>
      </c>
      <c r="AH61" t="s">
        <v>96</v>
      </c>
    </row>
    <row r="62" spans="1:35" x14ac:dyDescent="0.3">
      <c r="A62" t="s">
        <v>86</v>
      </c>
      <c r="B62" t="s">
        <v>36</v>
      </c>
      <c r="C62" t="s">
        <v>37</v>
      </c>
      <c r="D62" t="s">
        <v>38</v>
      </c>
      <c r="E62" t="s">
        <v>39</v>
      </c>
      <c r="F62" t="s">
        <v>40</v>
      </c>
      <c r="G62" t="s">
        <v>187</v>
      </c>
      <c r="H62" t="s">
        <v>171</v>
      </c>
      <c r="I62" t="s">
        <v>172</v>
      </c>
      <c r="J62" t="s">
        <v>173</v>
      </c>
      <c r="K62" t="s">
        <v>174</v>
      </c>
      <c r="L62"/>
      <c r="N62">
        <v>2.546479089</v>
      </c>
      <c r="O62">
        <v>5</v>
      </c>
      <c r="P62">
        <v>7</v>
      </c>
      <c r="Q62">
        <v>1</v>
      </c>
      <c r="R62">
        <v>0.7</v>
      </c>
      <c r="S62" t="s">
        <v>61</v>
      </c>
      <c r="T62" t="s">
        <v>49</v>
      </c>
      <c r="U62">
        <v>3.9706239999999999</v>
      </c>
      <c r="V62">
        <v>-77.004720000000006</v>
      </c>
      <c r="W62">
        <v>53.806914999999996</v>
      </c>
      <c r="X62" t="s">
        <v>50</v>
      </c>
      <c r="Y62" t="s">
        <v>51</v>
      </c>
      <c r="AA62" s="4" t="s">
        <v>100</v>
      </c>
      <c r="AB62" t="s">
        <v>188</v>
      </c>
      <c r="AC62" t="s">
        <v>93</v>
      </c>
      <c r="AD62" t="s">
        <v>101</v>
      </c>
      <c r="AE62" t="s">
        <v>55</v>
      </c>
      <c r="AF62" t="s">
        <v>95</v>
      </c>
      <c r="AH62" t="s">
        <v>96</v>
      </c>
    </row>
    <row r="63" spans="1:35" x14ac:dyDescent="0.3">
      <c r="A63" t="s">
        <v>86</v>
      </c>
      <c r="B63" t="s">
        <v>36</v>
      </c>
      <c r="C63" t="s">
        <v>37</v>
      </c>
      <c r="D63" t="s">
        <v>38</v>
      </c>
      <c r="E63" t="s">
        <v>39</v>
      </c>
      <c r="F63" t="s">
        <v>40</v>
      </c>
      <c r="G63" t="s">
        <v>189</v>
      </c>
      <c r="H63" t="s">
        <v>171</v>
      </c>
      <c r="I63" t="s">
        <v>172</v>
      </c>
      <c r="J63" t="s">
        <v>173</v>
      </c>
      <c r="K63" t="s">
        <v>174</v>
      </c>
      <c r="L63"/>
      <c r="N63">
        <v>4.6791553270000001</v>
      </c>
      <c r="O63">
        <v>6</v>
      </c>
      <c r="P63">
        <v>7</v>
      </c>
      <c r="Q63">
        <v>3</v>
      </c>
      <c r="R63">
        <v>2</v>
      </c>
      <c r="S63" t="s">
        <v>61</v>
      </c>
      <c r="T63" t="s">
        <v>49</v>
      </c>
      <c r="U63">
        <v>3.9725329999999999</v>
      </c>
      <c r="V63">
        <v>-77.003980999999996</v>
      </c>
      <c r="W63">
        <v>48.149151000000003</v>
      </c>
      <c r="X63" t="s">
        <v>50</v>
      </c>
      <c r="Y63" t="s">
        <v>51</v>
      </c>
      <c r="AA63" s="4" t="s">
        <v>107</v>
      </c>
      <c r="AB63" t="s">
        <v>190</v>
      </c>
      <c r="AC63" t="s">
        <v>93</v>
      </c>
      <c r="AD63" t="s">
        <v>108</v>
      </c>
      <c r="AE63" t="s">
        <v>71</v>
      </c>
      <c r="AF63" t="s">
        <v>95</v>
      </c>
      <c r="AG63" t="s">
        <v>96</v>
      </c>
      <c r="AH63" t="s">
        <v>96</v>
      </c>
    </row>
    <row r="64" spans="1:35" x14ac:dyDescent="0.3">
      <c r="A64" t="s">
        <v>86</v>
      </c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191</v>
      </c>
      <c r="H64" t="s">
        <v>171</v>
      </c>
      <c r="I64" t="s">
        <v>172</v>
      </c>
      <c r="J64" t="s">
        <v>173</v>
      </c>
      <c r="K64" t="s">
        <v>174</v>
      </c>
      <c r="L64"/>
      <c r="N64">
        <v>37.083101739999996</v>
      </c>
      <c r="O64">
        <v>14</v>
      </c>
      <c r="P64">
        <v>8</v>
      </c>
      <c r="Q64">
        <v>11</v>
      </c>
      <c r="R64">
        <v>10</v>
      </c>
      <c r="S64" t="s">
        <v>61</v>
      </c>
      <c r="T64" t="s">
        <v>49</v>
      </c>
      <c r="U64">
        <v>3.9589300000000001</v>
      </c>
      <c r="V64">
        <v>-77.000371999999999</v>
      </c>
      <c r="W64">
        <v>35.169272999999997</v>
      </c>
      <c r="X64" t="s">
        <v>50</v>
      </c>
      <c r="Y64" t="s">
        <v>51</v>
      </c>
      <c r="AA64" s="4" t="s">
        <v>107</v>
      </c>
      <c r="AB64" t="s">
        <v>192</v>
      </c>
      <c r="AC64" t="s">
        <v>93</v>
      </c>
      <c r="AD64" t="s">
        <v>108</v>
      </c>
      <c r="AE64" t="s">
        <v>71</v>
      </c>
      <c r="AF64" t="s">
        <v>95</v>
      </c>
      <c r="AG64" t="s">
        <v>96</v>
      </c>
      <c r="AH64" t="s">
        <v>96</v>
      </c>
    </row>
    <row r="65" spans="1:35" x14ac:dyDescent="0.3">
      <c r="A65" t="s">
        <v>86</v>
      </c>
      <c r="B65" t="s">
        <v>36</v>
      </c>
      <c r="C65" t="s">
        <v>37</v>
      </c>
      <c r="D65" t="s">
        <v>38</v>
      </c>
      <c r="E65" t="s">
        <v>39</v>
      </c>
      <c r="F65" t="s">
        <v>40</v>
      </c>
      <c r="G65" t="s">
        <v>193</v>
      </c>
      <c r="H65" t="s">
        <v>171</v>
      </c>
      <c r="I65" t="s">
        <v>172</v>
      </c>
      <c r="J65" t="s">
        <v>173</v>
      </c>
      <c r="K65" t="s">
        <v>174</v>
      </c>
      <c r="L65"/>
      <c r="N65">
        <v>15.27887454</v>
      </c>
      <c r="O65">
        <v>8</v>
      </c>
      <c r="P65">
        <v>11</v>
      </c>
      <c r="Q65">
        <v>8</v>
      </c>
      <c r="R65">
        <v>7</v>
      </c>
      <c r="S65" t="s">
        <v>61</v>
      </c>
      <c r="T65" t="s">
        <v>49</v>
      </c>
      <c r="U65">
        <v>3.9535670000000001</v>
      </c>
      <c r="V65">
        <v>-76.99776</v>
      </c>
      <c r="W65">
        <v>63.808726999999998</v>
      </c>
      <c r="X65" t="s">
        <v>50</v>
      </c>
      <c r="Y65" t="s">
        <v>51</v>
      </c>
      <c r="AA65" s="4" t="s">
        <v>107</v>
      </c>
      <c r="AB65" t="s">
        <v>194</v>
      </c>
      <c r="AC65" t="s">
        <v>93</v>
      </c>
      <c r="AD65" t="s">
        <v>108</v>
      </c>
      <c r="AE65" t="s">
        <v>71</v>
      </c>
      <c r="AF65" t="s">
        <v>95</v>
      </c>
      <c r="AG65" t="s">
        <v>96</v>
      </c>
      <c r="AH65" t="s">
        <v>96</v>
      </c>
    </row>
    <row r="66" spans="1:35" x14ac:dyDescent="0.3">
      <c r="A66" t="s">
        <v>86</v>
      </c>
      <c r="B66" t="s">
        <v>36</v>
      </c>
      <c r="C66" t="s">
        <v>37</v>
      </c>
      <c r="D66" t="s">
        <v>38</v>
      </c>
      <c r="E66" t="s">
        <v>39</v>
      </c>
      <c r="F66" t="s">
        <v>40</v>
      </c>
      <c r="G66" t="s">
        <v>195</v>
      </c>
      <c r="H66" t="s">
        <v>171</v>
      </c>
      <c r="I66" t="s">
        <v>172</v>
      </c>
      <c r="J66" t="s">
        <v>173</v>
      </c>
      <c r="K66" t="s">
        <v>174</v>
      </c>
      <c r="L66"/>
      <c r="N66">
        <v>7.3211273820000002</v>
      </c>
      <c r="O66">
        <v>4</v>
      </c>
      <c r="P66">
        <v>12</v>
      </c>
      <c r="Q66">
        <v>1.5</v>
      </c>
      <c r="R66">
        <v>1.5</v>
      </c>
      <c r="S66" t="s">
        <v>61</v>
      </c>
      <c r="T66" t="s">
        <v>49</v>
      </c>
      <c r="U66">
        <v>3.9511310000000002</v>
      </c>
      <c r="V66">
        <v>-77.000602000000001</v>
      </c>
      <c r="W66">
        <v>54.447975</v>
      </c>
      <c r="X66" t="s">
        <v>50</v>
      </c>
      <c r="Y66" t="s">
        <v>51</v>
      </c>
      <c r="AA66" s="4" t="s">
        <v>107</v>
      </c>
      <c r="AB66" t="s">
        <v>196</v>
      </c>
      <c r="AC66" t="s">
        <v>93</v>
      </c>
      <c r="AD66" t="s">
        <v>108</v>
      </c>
      <c r="AE66" t="s">
        <v>71</v>
      </c>
      <c r="AF66" t="s">
        <v>95</v>
      </c>
      <c r="AG66" t="s">
        <v>96</v>
      </c>
      <c r="AH66" t="s">
        <v>96</v>
      </c>
    </row>
    <row r="67" spans="1:35" x14ac:dyDescent="0.3">
      <c r="A67" t="s">
        <v>86</v>
      </c>
      <c r="B67" t="s">
        <v>36</v>
      </c>
      <c r="C67" t="s">
        <v>37</v>
      </c>
      <c r="D67" t="s">
        <v>38</v>
      </c>
      <c r="E67" t="s">
        <v>39</v>
      </c>
      <c r="F67" t="s">
        <v>40</v>
      </c>
      <c r="G67" t="s">
        <v>197</v>
      </c>
      <c r="H67" t="s">
        <v>171</v>
      </c>
      <c r="I67" t="s">
        <v>172</v>
      </c>
      <c r="J67" t="s">
        <v>173</v>
      </c>
      <c r="K67" t="s">
        <v>174</v>
      </c>
      <c r="L67"/>
      <c r="N67">
        <v>17.188733849999998</v>
      </c>
      <c r="O67">
        <v>12</v>
      </c>
      <c r="P67">
        <v>15</v>
      </c>
      <c r="Q67">
        <v>6</v>
      </c>
      <c r="R67">
        <v>7</v>
      </c>
      <c r="S67" t="s">
        <v>61</v>
      </c>
      <c r="T67" t="s">
        <v>49</v>
      </c>
      <c r="U67">
        <v>3.9496060000000002</v>
      </c>
      <c r="V67">
        <v>-77.001636000000005</v>
      </c>
      <c r="W67">
        <v>41.247261000000002</v>
      </c>
      <c r="X67" t="s">
        <v>50</v>
      </c>
      <c r="Y67" t="s">
        <v>51</v>
      </c>
      <c r="AA67" s="4" t="s">
        <v>107</v>
      </c>
      <c r="AB67" t="s">
        <v>198</v>
      </c>
      <c r="AC67" t="s">
        <v>93</v>
      </c>
      <c r="AD67" t="s">
        <v>108</v>
      </c>
      <c r="AE67" t="s">
        <v>71</v>
      </c>
      <c r="AF67" t="s">
        <v>95</v>
      </c>
      <c r="AG67" t="s">
        <v>96</v>
      </c>
      <c r="AH67" t="s">
        <v>96</v>
      </c>
    </row>
    <row r="68" spans="1:35" x14ac:dyDescent="0.3">
      <c r="A68" t="s">
        <v>86</v>
      </c>
      <c r="B68" t="s">
        <v>36</v>
      </c>
      <c r="C68" t="s">
        <v>37</v>
      </c>
      <c r="D68" t="s">
        <v>38</v>
      </c>
      <c r="E68" t="s">
        <v>39</v>
      </c>
      <c r="F68" t="s">
        <v>40</v>
      </c>
      <c r="G68" t="s">
        <v>199</v>
      </c>
      <c r="H68" t="s">
        <v>171</v>
      </c>
      <c r="I68" t="s">
        <v>172</v>
      </c>
      <c r="J68" t="s">
        <v>173</v>
      </c>
      <c r="K68" t="s">
        <v>174</v>
      </c>
      <c r="L68"/>
      <c r="N68">
        <v>18.14366351</v>
      </c>
      <c r="O68">
        <v>5</v>
      </c>
      <c r="P68">
        <v>11</v>
      </c>
      <c r="Q68">
        <v>7</v>
      </c>
      <c r="R68">
        <v>6</v>
      </c>
      <c r="S68" t="s">
        <v>61</v>
      </c>
      <c r="T68" t="s">
        <v>49</v>
      </c>
      <c r="U68">
        <v>3.9549400000000001</v>
      </c>
      <c r="V68">
        <v>-76.990763999999999</v>
      </c>
      <c r="W68">
        <v>58.886192000000001</v>
      </c>
      <c r="X68" t="s">
        <v>50</v>
      </c>
      <c r="Y68" t="s">
        <v>51</v>
      </c>
      <c r="AA68" s="4" t="s">
        <v>107</v>
      </c>
      <c r="AB68" t="s">
        <v>200</v>
      </c>
      <c r="AC68" t="s">
        <v>93</v>
      </c>
      <c r="AD68" t="s">
        <v>108</v>
      </c>
      <c r="AE68" t="s">
        <v>71</v>
      </c>
      <c r="AF68" t="s">
        <v>95</v>
      </c>
      <c r="AG68" t="s">
        <v>96</v>
      </c>
      <c r="AH68" t="s">
        <v>96</v>
      </c>
    </row>
    <row r="69" spans="1:35" x14ac:dyDescent="0.3">
      <c r="A69" t="s">
        <v>86</v>
      </c>
      <c r="B69" t="s">
        <v>36</v>
      </c>
      <c r="C69" t="s">
        <v>37</v>
      </c>
      <c r="D69" t="s">
        <v>38</v>
      </c>
      <c r="E69" t="s">
        <v>39</v>
      </c>
      <c r="F69" t="s">
        <v>40</v>
      </c>
      <c r="G69" t="s">
        <v>201</v>
      </c>
      <c r="H69" t="s">
        <v>171</v>
      </c>
      <c r="I69" t="s">
        <v>172</v>
      </c>
      <c r="J69" t="s">
        <v>173</v>
      </c>
      <c r="K69" t="s">
        <v>174</v>
      </c>
      <c r="L69"/>
      <c r="N69">
        <v>5.7295779509999996</v>
      </c>
      <c r="O69">
        <v>7</v>
      </c>
      <c r="P69">
        <v>9</v>
      </c>
      <c r="Q69">
        <v>2</v>
      </c>
      <c r="R69">
        <v>2.5</v>
      </c>
      <c r="S69" t="s">
        <v>61</v>
      </c>
      <c r="T69" t="s">
        <v>49</v>
      </c>
      <c r="U69">
        <v>3.9532280000000002</v>
      </c>
      <c r="V69">
        <v>-76.991791000000006</v>
      </c>
      <c r="W69">
        <v>54.158363000000001</v>
      </c>
      <c r="X69" t="s">
        <v>50</v>
      </c>
      <c r="Y69" t="s">
        <v>51</v>
      </c>
      <c r="AA69" s="4" t="s">
        <v>107</v>
      </c>
      <c r="AB69" t="s">
        <v>202</v>
      </c>
      <c r="AC69" t="s">
        <v>93</v>
      </c>
      <c r="AD69" t="s">
        <v>108</v>
      </c>
      <c r="AE69" t="s">
        <v>71</v>
      </c>
      <c r="AF69" t="s">
        <v>95</v>
      </c>
      <c r="AG69" t="s">
        <v>96</v>
      </c>
      <c r="AH69" t="s">
        <v>96</v>
      </c>
    </row>
    <row r="70" spans="1:35" x14ac:dyDescent="0.3">
      <c r="A70" t="s">
        <v>86</v>
      </c>
      <c r="B70" t="s">
        <v>36</v>
      </c>
      <c r="C70" t="s">
        <v>37</v>
      </c>
      <c r="D70" t="s">
        <v>38</v>
      </c>
      <c r="E70" t="s">
        <v>39</v>
      </c>
      <c r="F70" t="s">
        <v>40</v>
      </c>
      <c r="G70" t="s">
        <v>203</v>
      </c>
      <c r="H70" t="s">
        <v>171</v>
      </c>
      <c r="I70" t="s">
        <v>172</v>
      </c>
      <c r="J70" t="s">
        <v>173</v>
      </c>
      <c r="K70" t="s">
        <v>174</v>
      </c>
      <c r="L70"/>
      <c r="N70">
        <v>13.11436731</v>
      </c>
      <c r="O70">
        <v>10</v>
      </c>
      <c r="P70">
        <v>13</v>
      </c>
      <c r="Q70">
        <v>5</v>
      </c>
      <c r="R70">
        <v>3.5</v>
      </c>
      <c r="S70" t="s">
        <v>61</v>
      </c>
      <c r="T70" t="s">
        <v>49</v>
      </c>
      <c r="U70">
        <v>3.957881</v>
      </c>
      <c r="V70">
        <v>-77.028572999999994</v>
      </c>
      <c r="W70">
        <v>26.873851999999999</v>
      </c>
      <c r="X70" t="s">
        <v>50</v>
      </c>
      <c r="Y70" t="s">
        <v>51</v>
      </c>
      <c r="AA70" s="4" t="s">
        <v>204</v>
      </c>
      <c r="AB70" t="s">
        <v>205</v>
      </c>
      <c r="AC70" t="s">
        <v>93</v>
      </c>
      <c r="AD70" t="s">
        <v>206</v>
      </c>
      <c r="AE70" t="s">
        <v>71</v>
      </c>
      <c r="AF70" t="s">
        <v>95</v>
      </c>
      <c r="AG70" t="s">
        <v>96</v>
      </c>
      <c r="AH70" t="s">
        <v>96</v>
      </c>
      <c r="AI70" t="s">
        <v>207</v>
      </c>
    </row>
    <row r="71" spans="1:35" x14ac:dyDescent="0.3">
      <c r="A71" t="s">
        <v>86</v>
      </c>
      <c r="B71" t="s">
        <v>36</v>
      </c>
      <c r="C71" t="s">
        <v>37</v>
      </c>
      <c r="D71" t="s">
        <v>38</v>
      </c>
      <c r="E71" t="s">
        <v>39</v>
      </c>
      <c r="F71" t="s">
        <v>40</v>
      </c>
      <c r="G71" t="s">
        <v>208</v>
      </c>
      <c r="H71" t="s">
        <v>171</v>
      </c>
      <c r="I71" t="s">
        <v>172</v>
      </c>
      <c r="J71" t="s">
        <v>173</v>
      </c>
      <c r="K71" t="s">
        <v>174</v>
      </c>
      <c r="L71"/>
      <c r="N71">
        <v>38.833806109999998</v>
      </c>
      <c r="O71">
        <v>11</v>
      </c>
      <c r="P71">
        <v>20</v>
      </c>
      <c r="Q71">
        <v>12</v>
      </c>
      <c r="R71">
        <v>8</v>
      </c>
      <c r="S71" t="s">
        <v>61</v>
      </c>
      <c r="T71" t="s">
        <v>49</v>
      </c>
      <c r="U71">
        <v>3.9855619999999998</v>
      </c>
      <c r="V71">
        <v>-77.058109000000002</v>
      </c>
      <c r="W71">
        <v>42.732506000000001</v>
      </c>
      <c r="X71" t="s">
        <v>50</v>
      </c>
      <c r="Y71" t="s">
        <v>51</v>
      </c>
      <c r="AA71" s="4" t="s">
        <v>122</v>
      </c>
      <c r="AB71" t="s">
        <v>209</v>
      </c>
      <c r="AC71" t="s">
        <v>93</v>
      </c>
      <c r="AD71" t="s">
        <v>123</v>
      </c>
      <c r="AE71" t="s">
        <v>71</v>
      </c>
      <c r="AF71" t="s">
        <v>95</v>
      </c>
      <c r="AG71" t="s">
        <v>96</v>
      </c>
      <c r="AH71" t="s">
        <v>96</v>
      </c>
      <c r="AI71" t="s">
        <v>210</v>
      </c>
    </row>
    <row r="72" spans="1:35" x14ac:dyDescent="0.3">
      <c r="A72" t="s">
        <v>86</v>
      </c>
      <c r="B72" t="s">
        <v>36</v>
      </c>
      <c r="C72" t="s">
        <v>37</v>
      </c>
      <c r="D72" t="s">
        <v>38</v>
      </c>
      <c r="E72" t="s">
        <v>126</v>
      </c>
      <c r="F72" t="s">
        <v>127</v>
      </c>
      <c r="G72" t="s">
        <v>211</v>
      </c>
      <c r="H72" t="s">
        <v>171</v>
      </c>
      <c r="I72" t="s">
        <v>172</v>
      </c>
      <c r="J72" t="s">
        <v>173</v>
      </c>
      <c r="K72" t="s">
        <v>174</v>
      </c>
      <c r="L72"/>
      <c r="N72">
        <v>10.981959028698251</v>
      </c>
      <c r="O72">
        <v>2</v>
      </c>
      <c r="P72">
        <v>12</v>
      </c>
      <c r="Q72">
        <v>3</v>
      </c>
      <c r="R72">
        <v>2</v>
      </c>
      <c r="S72" t="s">
        <v>48</v>
      </c>
      <c r="T72" t="s">
        <v>49</v>
      </c>
      <c r="U72">
        <v>3.5631569999999999</v>
      </c>
      <c r="V72">
        <v>-77.210295000000002</v>
      </c>
      <c r="W72">
        <v>45.001488000000002</v>
      </c>
      <c r="X72" t="s">
        <v>50</v>
      </c>
      <c r="Y72" t="s">
        <v>51</v>
      </c>
      <c r="AA72" s="4">
        <v>44441</v>
      </c>
      <c r="AB72" t="s">
        <v>212</v>
      </c>
      <c r="AC72" t="s">
        <v>93</v>
      </c>
      <c r="AD72" s="2">
        <v>44441</v>
      </c>
      <c r="AE72" t="s">
        <v>130</v>
      </c>
      <c r="AF72" t="s">
        <v>95</v>
      </c>
      <c r="AG72" t="s">
        <v>96</v>
      </c>
      <c r="AH72" t="s">
        <v>96</v>
      </c>
      <c r="AI72" t="s">
        <v>213</v>
      </c>
    </row>
    <row r="73" spans="1:35" x14ac:dyDescent="0.3">
      <c r="A73" t="s">
        <v>86</v>
      </c>
      <c r="B73" t="s">
        <v>36</v>
      </c>
      <c r="C73" t="s">
        <v>37</v>
      </c>
      <c r="D73" t="s">
        <v>38</v>
      </c>
      <c r="E73" t="s">
        <v>126</v>
      </c>
      <c r="F73" t="s">
        <v>127</v>
      </c>
      <c r="G73" t="s">
        <v>214</v>
      </c>
      <c r="H73" t="s">
        <v>171</v>
      </c>
      <c r="I73" t="s">
        <v>172</v>
      </c>
      <c r="J73" t="s">
        <v>173</v>
      </c>
      <c r="K73" t="s">
        <v>174</v>
      </c>
      <c r="L73"/>
      <c r="N73">
        <v>56.023906929011339</v>
      </c>
      <c r="O73">
        <v>10</v>
      </c>
      <c r="P73">
        <v>18</v>
      </c>
      <c r="Q73">
        <v>12</v>
      </c>
      <c r="R73">
        <v>10</v>
      </c>
      <c r="S73" t="s">
        <v>61</v>
      </c>
      <c r="T73" t="s">
        <v>49</v>
      </c>
      <c r="U73">
        <v>3.5602839999999998</v>
      </c>
      <c r="V73">
        <v>-77.208893000000003</v>
      </c>
      <c r="W73">
        <v>53.935417000000001</v>
      </c>
      <c r="X73" t="s">
        <v>50</v>
      </c>
      <c r="Y73" t="s">
        <v>51</v>
      </c>
      <c r="AA73" s="4">
        <v>44441</v>
      </c>
      <c r="AB73" t="s">
        <v>215</v>
      </c>
      <c r="AC73" t="s">
        <v>93</v>
      </c>
      <c r="AD73" s="2">
        <v>44441</v>
      </c>
      <c r="AE73" t="s">
        <v>71</v>
      </c>
      <c r="AF73" t="s">
        <v>95</v>
      </c>
      <c r="AG73" t="s">
        <v>96</v>
      </c>
      <c r="AH73" t="s">
        <v>96</v>
      </c>
      <c r="AI73" t="s">
        <v>216</v>
      </c>
    </row>
    <row r="74" spans="1:35" x14ac:dyDescent="0.3">
      <c r="A74" t="s">
        <v>86</v>
      </c>
      <c r="B74" t="s">
        <v>36</v>
      </c>
      <c r="C74" t="s">
        <v>37</v>
      </c>
      <c r="D74" t="s">
        <v>38</v>
      </c>
      <c r="E74" t="s">
        <v>126</v>
      </c>
      <c r="F74" t="s">
        <v>127</v>
      </c>
      <c r="G74" t="s">
        <v>217</v>
      </c>
      <c r="H74" t="s">
        <v>171</v>
      </c>
      <c r="I74" t="s">
        <v>172</v>
      </c>
      <c r="J74" t="s">
        <v>173</v>
      </c>
      <c r="K74" t="s">
        <v>174</v>
      </c>
      <c r="L74"/>
      <c r="N74">
        <v>26.261206372974069</v>
      </c>
      <c r="O74">
        <v>15</v>
      </c>
      <c r="P74">
        <v>17</v>
      </c>
      <c r="Q74">
        <v>6</v>
      </c>
      <c r="R74">
        <v>6</v>
      </c>
      <c r="S74" t="s">
        <v>61</v>
      </c>
      <c r="T74" t="s">
        <v>49</v>
      </c>
      <c r="U74">
        <v>3.5519120000000002</v>
      </c>
      <c r="V74">
        <v>-77.200745999999995</v>
      </c>
      <c r="W74">
        <v>9.0765689999999992</v>
      </c>
      <c r="X74" t="s">
        <v>50</v>
      </c>
      <c r="Y74" t="s">
        <v>51</v>
      </c>
      <c r="AA74" s="4">
        <v>44442</v>
      </c>
      <c r="AB74" t="s">
        <v>218</v>
      </c>
      <c r="AC74" t="s">
        <v>93</v>
      </c>
      <c r="AD74" s="2">
        <v>44442</v>
      </c>
      <c r="AE74" t="s">
        <v>55</v>
      </c>
      <c r="AF74" t="s">
        <v>95</v>
      </c>
      <c r="AG74" t="s">
        <v>96</v>
      </c>
      <c r="AH74" t="s">
        <v>96</v>
      </c>
    </row>
    <row r="75" spans="1:35" x14ac:dyDescent="0.3">
      <c r="A75" t="s">
        <v>86</v>
      </c>
      <c r="B75" t="s">
        <v>36</v>
      </c>
      <c r="C75" t="s">
        <v>37</v>
      </c>
      <c r="D75" t="s">
        <v>38</v>
      </c>
      <c r="E75" t="s">
        <v>126</v>
      </c>
      <c r="F75" t="s">
        <v>127</v>
      </c>
      <c r="G75" t="s">
        <v>219</v>
      </c>
      <c r="H75" t="s">
        <v>171</v>
      </c>
      <c r="I75" t="s">
        <v>172</v>
      </c>
      <c r="J75" t="s">
        <v>173</v>
      </c>
      <c r="K75" t="s">
        <v>174</v>
      </c>
      <c r="L75"/>
      <c r="N75">
        <v>12.09607081421836</v>
      </c>
      <c r="O75">
        <v>10</v>
      </c>
      <c r="P75">
        <v>14</v>
      </c>
      <c r="Q75">
        <v>5</v>
      </c>
      <c r="R75">
        <v>9</v>
      </c>
      <c r="S75" t="s">
        <v>61</v>
      </c>
      <c r="T75" t="s">
        <v>49</v>
      </c>
      <c r="U75">
        <v>3.5523660000000001</v>
      </c>
      <c r="V75">
        <v>-77.200248999999999</v>
      </c>
      <c r="W75">
        <v>22.103732999999998</v>
      </c>
      <c r="X75" t="s">
        <v>50</v>
      </c>
      <c r="Y75" t="s">
        <v>51</v>
      </c>
      <c r="AA75" s="4">
        <v>44442</v>
      </c>
      <c r="AB75" t="s">
        <v>220</v>
      </c>
      <c r="AC75" t="s">
        <v>93</v>
      </c>
      <c r="AD75" s="2">
        <v>44442</v>
      </c>
      <c r="AE75" t="s">
        <v>55</v>
      </c>
      <c r="AF75" t="s">
        <v>95</v>
      </c>
      <c r="AG75" t="s">
        <v>96</v>
      </c>
      <c r="AH75" t="s">
        <v>96</v>
      </c>
    </row>
    <row r="76" spans="1:35" x14ac:dyDescent="0.3">
      <c r="A76" t="s">
        <v>86</v>
      </c>
      <c r="B76" t="s">
        <v>36</v>
      </c>
      <c r="C76" t="s">
        <v>37</v>
      </c>
      <c r="D76" t="s">
        <v>38</v>
      </c>
      <c r="E76" t="s">
        <v>126</v>
      </c>
      <c r="F76" t="s">
        <v>127</v>
      </c>
      <c r="G76" t="s">
        <v>221</v>
      </c>
      <c r="H76" t="s">
        <v>171</v>
      </c>
      <c r="I76" t="s">
        <v>172</v>
      </c>
      <c r="J76" t="s">
        <v>173</v>
      </c>
      <c r="K76" t="s">
        <v>174</v>
      </c>
      <c r="L76"/>
      <c r="N76">
        <v>27.69363581149992</v>
      </c>
      <c r="O76">
        <v>12</v>
      </c>
      <c r="P76">
        <v>18</v>
      </c>
      <c r="Q76">
        <v>15</v>
      </c>
      <c r="R76">
        <v>13</v>
      </c>
      <c r="S76" t="s">
        <v>61</v>
      </c>
      <c r="T76" t="s">
        <v>49</v>
      </c>
      <c r="U76">
        <v>3.55328</v>
      </c>
      <c r="V76">
        <v>-77.198299000000006</v>
      </c>
      <c r="W76">
        <v>47.723778000000003</v>
      </c>
      <c r="X76" t="s">
        <v>50</v>
      </c>
      <c r="Y76" t="s">
        <v>51</v>
      </c>
      <c r="AA76" s="4">
        <v>44442</v>
      </c>
      <c r="AB76" t="s">
        <v>222</v>
      </c>
      <c r="AC76" t="s">
        <v>93</v>
      </c>
      <c r="AD76" s="2">
        <v>44442</v>
      </c>
      <c r="AE76" t="s">
        <v>55</v>
      </c>
      <c r="AF76" t="s">
        <v>95</v>
      </c>
      <c r="AG76" t="s">
        <v>96</v>
      </c>
      <c r="AH76" t="s">
        <v>96</v>
      </c>
      <c r="AI76" t="s">
        <v>223</v>
      </c>
    </row>
    <row r="77" spans="1:35" x14ac:dyDescent="0.3">
      <c r="A77" t="s">
        <v>86</v>
      </c>
      <c r="B77" t="s">
        <v>36</v>
      </c>
      <c r="C77" t="s">
        <v>37</v>
      </c>
      <c r="D77" t="s">
        <v>38</v>
      </c>
      <c r="E77" t="s">
        <v>126</v>
      </c>
      <c r="F77" t="s">
        <v>127</v>
      </c>
      <c r="G77" t="s">
        <v>224</v>
      </c>
      <c r="H77" t="s">
        <v>171</v>
      </c>
      <c r="I77" t="s">
        <v>172</v>
      </c>
      <c r="J77" t="s">
        <v>173</v>
      </c>
      <c r="K77" t="s">
        <v>174</v>
      </c>
      <c r="L77"/>
      <c r="N77">
        <v>30.87681234155739</v>
      </c>
      <c r="O77">
        <v>12</v>
      </c>
      <c r="P77">
        <v>18</v>
      </c>
      <c r="Q77">
        <v>7</v>
      </c>
      <c r="R77">
        <v>9</v>
      </c>
      <c r="S77" t="s">
        <v>61</v>
      </c>
      <c r="T77" t="s">
        <v>49</v>
      </c>
      <c r="U77">
        <v>3.5531969999999999</v>
      </c>
      <c r="V77">
        <v>-77.199004000000002</v>
      </c>
      <c r="W77">
        <v>46.619953000000002</v>
      </c>
      <c r="X77" t="s">
        <v>50</v>
      </c>
      <c r="Y77" t="s">
        <v>51</v>
      </c>
      <c r="AA77" s="4">
        <v>44442</v>
      </c>
      <c r="AB77" t="s">
        <v>225</v>
      </c>
      <c r="AC77" t="s">
        <v>93</v>
      </c>
      <c r="AD77" s="2">
        <v>44442</v>
      </c>
      <c r="AE77" t="s">
        <v>55</v>
      </c>
      <c r="AF77" t="s">
        <v>95</v>
      </c>
      <c r="AG77" t="s">
        <v>96</v>
      </c>
      <c r="AH77" t="s">
        <v>96</v>
      </c>
      <c r="AI77" t="s">
        <v>226</v>
      </c>
    </row>
    <row r="78" spans="1:35" x14ac:dyDescent="0.3">
      <c r="A78" t="s">
        <v>86</v>
      </c>
      <c r="B78" t="s">
        <v>36</v>
      </c>
      <c r="C78" t="s">
        <v>37</v>
      </c>
      <c r="D78" t="s">
        <v>38</v>
      </c>
      <c r="E78" t="s">
        <v>126</v>
      </c>
      <c r="F78" t="s">
        <v>127</v>
      </c>
      <c r="G78" t="s">
        <v>227</v>
      </c>
      <c r="H78" t="s">
        <v>171</v>
      </c>
      <c r="I78" t="s">
        <v>172</v>
      </c>
      <c r="J78" t="s">
        <v>173</v>
      </c>
      <c r="K78" t="s">
        <v>174</v>
      </c>
      <c r="L78"/>
      <c r="N78">
        <v>10.50448254918963</v>
      </c>
      <c r="O78">
        <v>8</v>
      </c>
      <c r="P78">
        <v>12</v>
      </c>
      <c r="Q78">
        <v>4</v>
      </c>
      <c r="R78">
        <v>5</v>
      </c>
      <c r="S78" t="s">
        <v>61</v>
      </c>
      <c r="T78" t="s">
        <v>49</v>
      </c>
      <c r="U78">
        <v>3.5517050000000001</v>
      </c>
      <c r="V78">
        <v>-77.200633999999994</v>
      </c>
      <c r="W78">
        <v>5.2898139999999998</v>
      </c>
      <c r="X78" t="s">
        <v>50</v>
      </c>
      <c r="Y78" t="s">
        <v>51</v>
      </c>
      <c r="AA78" s="4">
        <v>44443</v>
      </c>
      <c r="AB78" t="s">
        <v>228</v>
      </c>
      <c r="AC78" t="s">
        <v>93</v>
      </c>
      <c r="AD78" s="2">
        <v>44443</v>
      </c>
      <c r="AE78" t="s">
        <v>71</v>
      </c>
      <c r="AF78" t="s">
        <v>95</v>
      </c>
      <c r="AG78" t="s">
        <v>96</v>
      </c>
      <c r="AH78" t="s">
        <v>96</v>
      </c>
    </row>
    <row r="79" spans="1:35" x14ac:dyDescent="0.3">
      <c r="A79" t="s">
        <v>86</v>
      </c>
      <c r="B79" t="s">
        <v>36</v>
      </c>
      <c r="C79" t="s">
        <v>37</v>
      </c>
      <c r="D79" t="s">
        <v>38</v>
      </c>
      <c r="E79" t="s">
        <v>126</v>
      </c>
      <c r="F79" t="s">
        <v>127</v>
      </c>
      <c r="G79" t="s">
        <v>229</v>
      </c>
      <c r="H79" t="s">
        <v>171</v>
      </c>
      <c r="I79" t="s">
        <v>172</v>
      </c>
      <c r="J79" t="s">
        <v>173</v>
      </c>
      <c r="K79" t="s">
        <v>174</v>
      </c>
      <c r="L79"/>
      <c r="N79">
        <v>19.894853312859141</v>
      </c>
      <c r="O79">
        <v>14</v>
      </c>
      <c r="P79">
        <v>18</v>
      </c>
      <c r="Q79">
        <v>7</v>
      </c>
      <c r="R79">
        <v>9</v>
      </c>
      <c r="S79" t="s">
        <v>61</v>
      </c>
      <c r="T79" t="s">
        <v>49</v>
      </c>
      <c r="U79">
        <v>3.5535700000000001</v>
      </c>
      <c r="V79">
        <v>-77.206759000000005</v>
      </c>
      <c r="W79">
        <v>26.30378</v>
      </c>
      <c r="X79" t="s">
        <v>50</v>
      </c>
      <c r="Y79" t="s">
        <v>51</v>
      </c>
      <c r="AA79" s="4">
        <v>44443</v>
      </c>
      <c r="AB79" t="s">
        <v>230</v>
      </c>
      <c r="AC79" t="s">
        <v>93</v>
      </c>
      <c r="AD79" s="2">
        <v>44443</v>
      </c>
      <c r="AE79" t="s">
        <v>71</v>
      </c>
      <c r="AF79" t="s">
        <v>95</v>
      </c>
      <c r="AG79" t="s">
        <v>96</v>
      </c>
      <c r="AH79" t="s">
        <v>96</v>
      </c>
      <c r="AI79" t="s">
        <v>226</v>
      </c>
    </row>
    <row r="80" spans="1:35" x14ac:dyDescent="0.3">
      <c r="A80" t="s">
        <v>86</v>
      </c>
      <c r="B80" t="s">
        <v>36</v>
      </c>
      <c r="C80" t="s">
        <v>37</v>
      </c>
      <c r="D80" t="s">
        <v>38</v>
      </c>
      <c r="E80" t="s">
        <v>126</v>
      </c>
      <c r="F80" t="s">
        <v>127</v>
      </c>
      <c r="G80" t="s">
        <v>231</v>
      </c>
      <c r="H80" t="s">
        <v>171</v>
      </c>
      <c r="I80" t="s">
        <v>172</v>
      </c>
      <c r="J80" t="s">
        <v>173</v>
      </c>
      <c r="K80" t="s">
        <v>174</v>
      </c>
      <c r="L80"/>
      <c r="N80">
        <v>10.981959028698251</v>
      </c>
      <c r="O80">
        <v>9</v>
      </c>
      <c r="P80">
        <v>17</v>
      </c>
      <c r="Q80">
        <v>6</v>
      </c>
      <c r="R80">
        <v>7</v>
      </c>
      <c r="S80" t="s">
        <v>61</v>
      </c>
      <c r="T80" t="s">
        <v>49</v>
      </c>
      <c r="U80">
        <v>3.553423</v>
      </c>
      <c r="V80">
        <v>-77.206355000000002</v>
      </c>
      <c r="W80">
        <v>29.728956</v>
      </c>
      <c r="X80" t="s">
        <v>50</v>
      </c>
      <c r="Y80" t="s">
        <v>51</v>
      </c>
      <c r="AA80" s="4">
        <v>44443</v>
      </c>
      <c r="AB80" t="s">
        <v>232</v>
      </c>
      <c r="AC80" t="s">
        <v>93</v>
      </c>
      <c r="AD80" s="2">
        <v>44443</v>
      </c>
      <c r="AE80" t="s">
        <v>71</v>
      </c>
      <c r="AF80" t="s">
        <v>95</v>
      </c>
      <c r="AG80" t="s">
        <v>96</v>
      </c>
      <c r="AH80" t="s">
        <v>96</v>
      </c>
      <c r="AI80" t="s">
        <v>233</v>
      </c>
    </row>
    <row r="81" spans="1:35" x14ac:dyDescent="0.3">
      <c r="A81" t="s">
        <v>86</v>
      </c>
      <c r="B81" t="s">
        <v>36</v>
      </c>
      <c r="C81" t="s">
        <v>37</v>
      </c>
      <c r="D81" t="s">
        <v>38</v>
      </c>
      <c r="E81" t="s">
        <v>126</v>
      </c>
      <c r="F81" t="s">
        <v>127</v>
      </c>
      <c r="G81" t="s">
        <v>234</v>
      </c>
      <c r="H81" t="s">
        <v>171</v>
      </c>
      <c r="I81" t="s">
        <v>172</v>
      </c>
      <c r="J81" t="s">
        <v>173</v>
      </c>
      <c r="K81" t="s">
        <v>235</v>
      </c>
      <c r="L81"/>
      <c r="N81">
        <v>9.2312119371666412</v>
      </c>
      <c r="O81">
        <v>10</v>
      </c>
      <c r="P81">
        <v>13</v>
      </c>
      <c r="Q81">
        <v>4</v>
      </c>
      <c r="R81">
        <v>3</v>
      </c>
      <c r="S81" t="s">
        <v>61</v>
      </c>
      <c r="T81" t="s">
        <v>49</v>
      </c>
      <c r="U81">
        <v>3.5528979999999999</v>
      </c>
      <c r="V81">
        <v>-77.206709000000004</v>
      </c>
      <c r="W81">
        <v>49.916077000000001</v>
      </c>
      <c r="X81" t="s">
        <v>50</v>
      </c>
      <c r="Y81" t="s">
        <v>51</v>
      </c>
      <c r="AA81" s="4">
        <v>44443</v>
      </c>
      <c r="AB81" t="s">
        <v>236</v>
      </c>
      <c r="AC81" t="s">
        <v>93</v>
      </c>
      <c r="AD81" s="2">
        <v>44443</v>
      </c>
      <c r="AE81" t="s">
        <v>71</v>
      </c>
      <c r="AF81" t="s">
        <v>95</v>
      </c>
      <c r="AG81" t="s">
        <v>96</v>
      </c>
      <c r="AH81" t="s">
        <v>96</v>
      </c>
      <c r="AI81" t="s">
        <v>237</v>
      </c>
    </row>
    <row r="82" spans="1:35" x14ac:dyDescent="0.3">
      <c r="A82" t="s">
        <v>86</v>
      </c>
      <c r="B82" t="s">
        <v>36</v>
      </c>
      <c r="C82" t="s">
        <v>37</v>
      </c>
      <c r="D82" t="s">
        <v>38</v>
      </c>
      <c r="E82" t="s">
        <v>126</v>
      </c>
      <c r="F82" t="s">
        <v>127</v>
      </c>
      <c r="G82" t="s">
        <v>238</v>
      </c>
      <c r="H82" t="s">
        <v>171</v>
      </c>
      <c r="I82" t="s">
        <v>172</v>
      </c>
      <c r="J82" t="s">
        <v>173</v>
      </c>
      <c r="K82" t="s">
        <v>174</v>
      </c>
      <c r="L82"/>
      <c r="N82">
        <v>40.108024278724031</v>
      </c>
      <c r="O82">
        <v>14</v>
      </c>
      <c r="P82">
        <v>20</v>
      </c>
      <c r="Q82">
        <v>15</v>
      </c>
      <c r="R82">
        <v>10</v>
      </c>
      <c r="S82" t="s">
        <v>61</v>
      </c>
      <c r="T82" t="s">
        <v>49</v>
      </c>
      <c r="U82">
        <v>3.5620090000000002</v>
      </c>
      <c r="V82">
        <v>-77.243328000000005</v>
      </c>
      <c r="W82">
        <v>13.952475</v>
      </c>
      <c r="X82" t="s">
        <v>50</v>
      </c>
      <c r="Y82" t="s">
        <v>51</v>
      </c>
      <c r="AA82" s="4">
        <v>44443</v>
      </c>
      <c r="AB82" t="s">
        <v>239</v>
      </c>
      <c r="AC82" t="s">
        <v>93</v>
      </c>
      <c r="AD82" s="2">
        <v>44443</v>
      </c>
      <c r="AE82" t="s">
        <v>71</v>
      </c>
      <c r="AF82" t="s">
        <v>95</v>
      </c>
      <c r="AG82" t="s">
        <v>96</v>
      </c>
      <c r="AH82" t="s">
        <v>96</v>
      </c>
    </row>
    <row r="83" spans="1:35" x14ac:dyDescent="0.3">
      <c r="A83" t="s">
        <v>35</v>
      </c>
      <c r="B83" t="s">
        <v>36</v>
      </c>
      <c r="C83" t="s">
        <v>37</v>
      </c>
      <c r="D83" t="s">
        <v>38</v>
      </c>
      <c r="E83" t="s">
        <v>39</v>
      </c>
      <c r="F83" t="s">
        <v>40</v>
      </c>
      <c r="G83" t="s">
        <v>240</v>
      </c>
      <c r="H83" t="s">
        <v>42</v>
      </c>
      <c r="I83" t="s">
        <v>43</v>
      </c>
      <c r="J83" t="s">
        <v>64</v>
      </c>
      <c r="L83" t="s">
        <v>241</v>
      </c>
      <c r="N83">
        <v>8.1169020980000006</v>
      </c>
      <c r="O83">
        <v>2</v>
      </c>
      <c r="P83">
        <v>5</v>
      </c>
      <c r="Q83">
        <v>3</v>
      </c>
      <c r="R83">
        <v>5</v>
      </c>
      <c r="S83" t="s">
        <v>61</v>
      </c>
      <c r="T83" t="s">
        <v>49</v>
      </c>
      <c r="U83">
        <v>3.960337</v>
      </c>
      <c r="V83">
        <v>-77.006952999999996</v>
      </c>
      <c r="W83">
        <v>66.294517999999997</v>
      </c>
      <c r="X83" t="s">
        <v>50</v>
      </c>
      <c r="Y83" t="s">
        <v>51</v>
      </c>
      <c r="AA83" s="4" t="s">
        <v>66</v>
      </c>
      <c r="AB83" t="s">
        <v>242</v>
      </c>
      <c r="AC83" t="s">
        <v>54</v>
      </c>
      <c r="AD83" s="2">
        <v>44391</v>
      </c>
      <c r="AE83" t="s">
        <v>71</v>
      </c>
      <c r="AG83" t="s">
        <v>57</v>
      </c>
      <c r="AH83" t="s">
        <v>57</v>
      </c>
    </row>
    <row r="84" spans="1:35" x14ac:dyDescent="0.3">
      <c r="A84" t="s">
        <v>35</v>
      </c>
      <c r="B84" t="s">
        <v>36</v>
      </c>
      <c r="C84" t="s">
        <v>37</v>
      </c>
      <c r="D84" t="s">
        <v>38</v>
      </c>
      <c r="E84" t="s">
        <v>39</v>
      </c>
      <c r="F84" t="s">
        <v>40</v>
      </c>
      <c r="G84" t="s">
        <v>243</v>
      </c>
      <c r="H84" t="s">
        <v>42</v>
      </c>
      <c r="I84" t="s">
        <v>43</v>
      </c>
      <c r="J84" t="s">
        <v>244</v>
      </c>
      <c r="K84" t="s">
        <v>245</v>
      </c>
      <c r="L84" t="s">
        <v>246</v>
      </c>
      <c r="N84">
        <v>12.73239545</v>
      </c>
      <c r="O84">
        <v>5</v>
      </c>
      <c r="P84">
        <v>8</v>
      </c>
      <c r="Q84">
        <v>5</v>
      </c>
      <c r="R84">
        <v>3</v>
      </c>
      <c r="S84" t="s">
        <v>61</v>
      </c>
      <c r="T84" t="s">
        <v>49</v>
      </c>
      <c r="U84">
        <v>3.9602590000000002</v>
      </c>
      <c r="V84">
        <v>-77.006316999999996</v>
      </c>
      <c r="W84">
        <v>68.588997000000006</v>
      </c>
      <c r="X84" t="s">
        <v>50</v>
      </c>
      <c r="Y84" t="s">
        <v>51</v>
      </c>
      <c r="AA84" s="4" t="s">
        <v>66</v>
      </c>
      <c r="AB84" t="s">
        <v>247</v>
      </c>
      <c r="AC84" t="s">
        <v>54</v>
      </c>
      <c r="AD84" s="2">
        <v>44391</v>
      </c>
      <c r="AE84" t="s">
        <v>71</v>
      </c>
      <c r="AG84" t="s">
        <v>57</v>
      </c>
      <c r="AH84" t="s">
        <v>57</v>
      </c>
    </row>
    <row r="85" spans="1:35" x14ac:dyDescent="0.3">
      <c r="A85" t="s">
        <v>35</v>
      </c>
      <c r="B85" t="s">
        <v>36</v>
      </c>
      <c r="C85" t="s">
        <v>37</v>
      </c>
      <c r="D85" t="s">
        <v>38</v>
      </c>
      <c r="E85" t="s">
        <v>39</v>
      </c>
      <c r="F85" t="s">
        <v>40</v>
      </c>
      <c r="G85" t="s">
        <v>248</v>
      </c>
      <c r="H85" t="s">
        <v>42</v>
      </c>
      <c r="I85" t="s">
        <v>43</v>
      </c>
      <c r="L85" t="s">
        <v>249</v>
      </c>
      <c r="N85">
        <v>5.7295779509999996</v>
      </c>
      <c r="O85">
        <v>2</v>
      </c>
      <c r="P85">
        <v>4</v>
      </c>
      <c r="Q85">
        <v>3</v>
      </c>
      <c r="R85">
        <v>2</v>
      </c>
      <c r="S85" t="s">
        <v>61</v>
      </c>
      <c r="T85" t="s">
        <v>49</v>
      </c>
      <c r="U85">
        <v>3.9395250000000002</v>
      </c>
      <c r="V85">
        <v>-76.983025999999995</v>
      </c>
      <c r="W85">
        <v>66.926299999999998</v>
      </c>
      <c r="X85" t="s">
        <v>50</v>
      </c>
      <c r="Y85" t="s">
        <v>51</v>
      </c>
      <c r="AA85" s="4" t="s">
        <v>66</v>
      </c>
      <c r="AB85" t="s">
        <v>250</v>
      </c>
      <c r="AC85" t="s">
        <v>54</v>
      </c>
      <c r="AD85" s="2">
        <v>44391</v>
      </c>
      <c r="AE85" t="s">
        <v>55</v>
      </c>
      <c r="AG85" t="s">
        <v>251</v>
      </c>
      <c r="AH85" t="s">
        <v>96</v>
      </c>
    </row>
    <row r="86" spans="1:35" x14ac:dyDescent="0.3">
      <c r="A86" t="s">
        <v>35</v>
      </c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 t="s">
        <v>252</v>
      </c>
      <c r="H86" t="s">
        <v>42</v>
      </c>
      <c r="I86" t="s">
        <v>43</v>
      </c>
      <c r="J86" t="s">
        <v>79</v>
      </c>
      <c r="L86" t="s">
        <v>253</v>
      </c>
      <c r="N86">
        <v>3.1194368849999998</v>
      </c>
      <c r="O86">
        <v>2</v>
      </c>
      <c r="P86">
        <v>4</v>
      </c>
      <c r="S86" t="s">
        <v>48</v>
      </c>
      <c r="T86" t="s">
        <v>49</v>
      </c>
      <c r="U86">
        <v>3.9698020000000001</v>
      </c>
      <c r="V86">
        <v>-77.004054999999994</v>
      </c>
      <c r="W86">
        <v>51.751956999999997</v>
      </c>
      <c r="X86" t="s">
        <v>50</v>
      </c>
      <c r="Y86" t="s">
        <v>51</v>
      </c>
      <c r="AA86" s="4" t="s">
        <v>100</v>
      </c>
      <c r="AB86" t="s">
        <v>254</v>
      </c>
      <c r="AC86" t="s">
        <v>54</v>
      </c>
      <c r="AD86" s="2">
        <v>44391</v>
      </c>
      <c r="AE86" t="s">
        <v>71</v>
      </c>
      <c r="AG86" t="s">
        <v>57</v>
      </c>
      <c r="AH86" t="s">
        <v>57</v>
      </c>
    </row>
    <row r="87" spans="1:35" x14ac:dyDescent="0.3">
      <c r="A87" t="s">
        <v>35</v>
      </c>
      <c r="B87" t="s">
        <v>36</v>
      </c>
      <c r="C87" t="s">
        <v>37</v>
      </c>
      <c r="D87" t="s">
        <v>38</v>
      </c>
      <c r="E87" t="s">
        <v>39</v>
      </c>
      <c r="F87" t="s">
        <v>40</v>
      </c>
      <c r="G87" t="s">
        <v>255</v>
      </c>
      <c r="H87" t="s">
        <v>42</v>
      </c>
      <c r="I87" t="s">
        <v>43</v>
      </c>
      <c r="J87" t="s">
        <v>64</v>
      </c>
      <c r="L87" t="s">
        <v>256</v>
      </c>
      <c r="N87">
        <v>10.249578339999999</v>
      </c>
      <c r="O87">
        <v>8</v>
      </c>
      <c r="P87">
        <v>12</v>
      </c>
      <c r="Q87">
        <v>2</v>
      </c>
      <c r="R87">
        <v>2</v>
      </c>
      <c r="S87" t="s">
        <v>48</v>
      </c>
      <c r="T87" t="s">
        <v>49</v>
      </c>
      <c r="U87">
        <v>3.9696410000000002</v>
      </c>
      <c r="V87">
        <v>-77.004064</v>
      </c>
      <c r="W87">
        <v>53.245724000000003</v>
      </c>
      <c r="X87" t="s">
        <v>50</v>
      </c>
      <c r="Y87" t="s">
        <v>51</v>
      </c>
      <c r="AA87" s="4" t="s">
        <v>100</v>
      </c>
      <c r="AB87" t="s">
        <v>257</v>
      </c>
      <c r="AC87" t="s">
        <v>54</v>
      </c>
      <c r="AD87" s="2">
        <v>44391</v>
      </c>
      <c r="AE87" t="s">
        <v>71</v>
      </c>
      <c r="AG87" t="s">
        <v>57</v>
      </c>
      <c r="AH87" t="s">
        <v>57</v>
      </c>
    </row>
    <row r="88" spans="1:35" x14ac:dyDescent="0.3">
      <c r="A88" t="s">
        <v>35</v>
      </c>
      <c r="B88" t="s">
        <v>36</v>
      </c>
      <c r="C88" t="s">
        <v>37</v>
      </c>
      <c r="D88" t="s">
        <v>38</v>
      </c>
      <c r="E88" t="s">
        <v>39</v>
      </c>
      <c r="F88" t="s">
        <v>40</v>
      </c>
      <c r="G88" t="s">
        <v>258</v>
      </c>
      <c r="H88" t="s">
        <v>42</v>
      </c>
      <c r="I88" t="s">
        <v>43</v>
      </c>
      <c r="J88" t="s">
        <v>59</v>
      </c>
      <c r="L88" t="s">
        <v>259</v>
      </c>
      <c r="N88">
        <v>1.909859317</v>
      </c>
      <c r="O88">
        <v>1</v>
      </c>
      <c r="P88">
        <v>2</v>
      </c>
      <c r="Q88">
        <v>2</v>
      </c>
      <c r="R88">
        <v>2</v>
      </c>
      <c r="S88" t="s">
        <v>61</v>
      </c>
      <c r="T88" t="s">
        <v>49</v>
      </c>
      <c r="U88">
        <v>3.957865</v>
      </c>
      <c r="V88">
        <v>-76.995517000000007</v>
      </c>
      <c r="W88">
        <v>61.529228000000003</v>
      </c>
      <c r="X88" t="s">
        <v>50</v>
      </c>
      <c r="Y88" t="s">
        <v>51</v>
      </c>
      <c r="AA88" s="4" t="s">
        <v>100</v>
      </c>
      <c r="AB88" t="s">
        <v>260</v>
      </c>
      <c r="AC88" t="s">
        <v>54</v>
      </c>
      <c r="AD88" s="2">
        <v>44391</v>
      </c>
      <c r="AE88" t="s">
        <v>71</v>
      </c>
      <c r="AF88" t="s">
        <v>56</v>
      </c>
      <c r="AG88" t="s">
        <v>57</v>
      </c>
      <c r="AH88" t="s">
        <v>57</v>
      </c>
    </row>
    <row r="89" spans="1:35" x14ac:dyDescent="0.3">
      <c r="A89" t="s">
        <v>35</v>
      </c>
      <c r="B89" t="s">
        <v>36</v>
      </c>
      <c r="C89" t="s">
        <v>37</v>
      </c>
      <c r="D89" t="s">
        <v>38</v>
      </c>
      <c r="E89" t="s">
        <v>261</v>
      </c>
      <c r="F89" t="s">
        <v>40</v>
      </c>
      <c r="G89" t="s">
        <v>262</v>
      </c>
      <c r="H89" t="s">
        <v>42</v>
      </c>
      <c r="I89" t="s">
        <v>43</v>
      </c>
      <c r="J89" t="s">
        <v>64</v>
      </c>
      <c r="L89" t="s">
        <v>263</v>
      </c>
      <c r="N89">
        <v>25.783100780000002</v>
      </c>
      <c r="O89">
        <v>4</v>
      </c>
      <c r="P89">
        <v>12</v>
      </c>
      <c r="Q89">
        <v>5</v>
      </c>
      <c r="R89">
        <v>5</v>
      </c>
      <c r="S89" t="s">
        <v>61</v>
      </c>
      <c r="T89" t="s">
        <v>49</v>
      </c>
      <c r="U89">
        <v>3.9578760000000002</v>
      </c>
      <c r="V89">
        <v>-77.000889000000001</v>
      </c>
      <c r="W89">
        <v>64.121712000000002</v>
      </c>
      <c r="X89" t="s">
        <v>50</v>
      </c>
      <c r="Y89" t="s">
        <v>51</v>
      </c>
      <c r="AA89" s="4" t="s">
        <v>264</v>
      </c>
      <c r="AB89" t="s">
        <v>92</v>
      </c>
      <c r="AC89" t="s">
        <v>54</v>
      </c>
      <c r="AD89" s="2">
        <v>44391</v>
      </c>
      <c r="AE89" t="s">
        <v>71</v>
      </c>
      <c r="AG89" t="s">
        <v>251</v>
      </c>
      <c r="AH89" t="s">
        <v>96</v>
      </c>
    </row>
    <row r="90" spans="1:35" x14ac:dyDescent="0.3">
      <c r="A90" t="s">
        <v>35</v>
      </c>
      <c r="B90" t="s">
        <v>36</v>
      </c>
      <c r="C90" t="s">
        <v>37</v>
      </c>
      <c r="D90" t="s">
        <v>38</v>
      </c>
      <c r="E90" t="s">
        <v>261</v>
      </c>
      <c r="F90" t="s">
        <v>40</v>
      </c>
      <c r="G90" t="s">
        <v>265</v>
      </c>
      <c r="H90" t="s">
        <v>42</v>
      </c>
      <c r="I90" t="s">
        <v>43</v>
      </c>
      <c r="J90" t="s">
        <v>44</v>
      </c>
      <c r="K90" t="s">
        <v>45</v>
      </c>
      <c r="L90" t="s">
        <v>266</v>
      </c>
      <c r="M90" t="s">
        <v>60</v>
      </c>
      <c r="N90">
        <v>30.239439189999999</v>
      </c>
      <c r="O90">
        <v>3</v>
      </c>
      <c r="P90">
        <v>9</v>
      </c>
      <c r="Q90">
        <v>11</v>
      </c>
      <c r="R90">
        <v>5</v>
      </c>
      <c r="S90" t="s">
        <v>61</v>
      </c>
      <c r="T90" t="s">
        <v>49</v>
      </c>
      <c r="U90">
        <v>3.9578829999999998</v>
      </c>
      <c r="V90">
        <v>-77.000951000000001</v>
      </c>
      <c r="W90">
        <v>66.165474000000003</v>
      </c>
      <c r="X90" t="s">
        <v>50</v>
      </c>
      <c r="Y90" t="s">
        <v>51</v>
      </c>
      <c r="AA90" s="4" t="s">
        <v>264</v>
      </c>
      <c r="AB90" t="s">
        <v>267</v>
      </c>
      <c r="AC90" t="s">
        <v>54</v>
      </c>
      <c r="AD90" s="2">
        <v>44391</v>
      </c>
      <c r="AE90" t="s">
        <v>71</v>
      </c>
      <c r="AF90" t="s">
        <v>56</v>
      </c>
      <c r="AG90" t="s">
        <v>57</v>
      </c>
      <c r="AH90" t="s">
        <v>57</v>
      </c>
    </row>
    <row r="91" spans="1:35" x14ac:dyDescent="0.3">
      <c r="A91" t="s">
        <v>35</v>
      </c>
      <c r="B91" t="s">
        <v>36</v>
      </c>
      <c r="C91" t="s">
        <v>37</v>
      </c>
      <c r="D91" t="s">
        <v>38</v>
      </c>
      <c r="E91" t="s">
        <v>261</v>
      </c>
      <c r="F91" t="s">
        <v>40</v>
      </c>
      <c r="G91" t="s">
        <v>268</v>
      </c>
      <c r="H91" t="s">
        <v>42</v>
      </c>
      <c r="I91" t="s">
        <v>43</v>
      </c>
      <c r="J91" t="s">
        <v>244</v>
      </c>
      <c r="K91" t="s">
        <v>245</v>
      </c>
      <c r="L91" t="s">
        <v>269</v>
      </c>
      <c r="N91">
        <v>10.504226239999999</v>
      </c>
      <c r="O91">
        <v>5</v>
      </c>
      <c r="P91">
        <v>7</v>
      </c>
      <c r="Q91">
        <v>3</v>
      </c>
      <c r="R91">
        <v>2</v>
      </c>
      <c r="S91" t="s">
        <v>61</v>
      </c>
      <c r="T91" t="s">
        <v>49</v>
      </c>
      <c r="U91">
        <v>3.9585379999999999</v>
      </c>
      <c r="V91">
        <v>-76.996020999999999</v>
      </c>
      <c r="W91">
        <v>65.416190999999998</v>
      </c>
      <c r="X91" t="s">
        <v>50</v>
      </c>
      <c r="Y91" t="s">
        <v>51</v>
      </c>
      <c r="AA91" s="4" t="s">
        <v>264</v>
      </c>
      <c r="AB91" t="s">
        <v>270</v>
      </c>
      <c r="AC91" t="s">
        <v>54</v>
      </c>
      <c r="AD91" s="2">
        <v>44391</v>
      </c>
      <c r="AE91" t="s">
        <v>71</v>
      </c>
      <c r="AG91" t="s">
        <v>57</v>
      </c>
      <c r="AH91" t="s">
        <v>57</v>
      </c>
    </row>
    <row r="92" spans="1:35" x14ac:dyDescent="0.3">
      <c r="A92" t="s">
        <v>35</v>
      </c>
      <c r="B92" t="s">
        <v>36</v>
      </c>
      <c r="C92" t="s">
        <v>37</v>
      </c>
      <c r="D92" t="s">
        <v>38</v>
      </c>
      <c r="E92" t="s">
        <v>261</v>
      </c>
      <c r="F92" t="s">
        <v>40</v>
      </c>
      <c r="G92" t="s">
        <v>271</v>
      </c>
      <c r="H92" t="s">
        <v>42</v>
      </c>
      <c r="I92" t="s">
        <v>43</v>
      </c>
      <c r="J92" t="s">
        <v>59</v>
      </c>
      <c r="L92" t="s">
        <v>272</v>
      </c>
      <c r="M92" t="s">
        <v>60</v>
      </c>
      <c r="N92">
        <v>33.486200029999999</v>
      </c>
      <c r="O92">
        <v>8</v>
      </c>
      <c r="P92">
        <v>15</v>
      </c>
      <c r="Q92">
        <v>6</v>
      </c>
      <c r="R92">
        <v>9</v>
      </c>
      <c r="S92" t="s">
        <v>61</v>
      </c>
      <c r="T92" t="s">
        <v>49</v>
      </c>
      <c r="U92">
        <v>3.958024</v>
      </c>
      <c r="V92">
        <v>-76.995521999999994</v>
      </c>
      <c r="W92">
        <v>64.808173999999994</v>
      </c>
      <c r="X92" t="s">
        <v>50</v>
      </c>
      <c r="Y92" t="s">
        <v>51</v>
      </c>
      <c r="AA92" s="4" t="s">
        <v>264</v>
      </c>
      <c r="AB92" t="s">
        <v>273</v>
      </c>
      <c r="AC92" t="s">
        <v>54</v>
      </c>
      <c r="AD92" s="2">
        <v>44391</v>
      </c>
      <c r="AE92" t="s">
        <v>71</v>
      </c>
      <c r="AF92" t="s">
        <v>56</v>
      </c>
      <c r="AG92" t="s">
        <v>57</v>
      </c>
      <c r="AH92" t="s">
        <v>57</v>
      </c>
    </row>
    <row r="93" spans="1:35" x14ac:dyDescent="0.3">
      <c r="A93" t="s">
        <v>35</v>
      </c>
      <c r="B93" t="s">
        <v>36</v>
      </c>
      <c r="C93" t="s">
        <v>37</v>
      </c>
      <c r="D93" t="s">
        <v>38</v>
      </c>
      <c r="E93" t="s">
        <v>261</v>
      </c>
      <c r="F93" t="s">
        <v>40</v>
      </c>
      <c r="G93" t="s">
        <v>274</v>
      </c>
      <c r="H93" t="s">
        <v>42</v>
      </c>
      <c r="I93" t="s">
        <v>275</v>
      </c>
      <c r="L93" t="s">
        <v>276</v>
      </c>
      <c r="N93">
        <v>0.63661977199999997</v>
      </c>
      <c r="P93">
        <v>2</v>
      </c>
      <c r="Q93">
        <v>0.2</v>
      </c>
      <c r="R93">
        <v>0</v>
      </c>
      <c r="S93" t="s">
        <v>48</v>
      </c>
      <c r="T93" t="s">
        <v>49</v>
      </c>
      <c r="U93">
        <v>3.951365</v>
      </c>
      <c r="V93">
        <v>-77.000544000000005</v>
      </c>
      <c r="W93">
        <v>60.370617000000003</v>
      </c>
      <c r="X93" t="s">
        <v>50</v>
      </c>
      <c r="Y93" t="s">
        <v>51</v>
      </c>
      <c r="AA93" s="4" t="s">
        <v>264</v>
      </c>
      <c r="AB93" t="s">
        <v>277</v>
      </c>
      <c r="AC93" t="s">
        <v>54</v>
      </c>
      <c r="AD93" s="2">
        <v>44391</v>
      </c>
      <c r="AE93" t="s">
        <v>71</v>
      </c>
      <c r="AG93" t="s">
        <v>251</v>
      </c>
      <c r="AH93" t="s">
        <v>96</v>
      </c>
    </row>
    <row r="94" spans="1:35" x14ac:dyDescent="0.3">
      <c r="A94" t="s">
        <v>35</v>
      </c>
      <c r="B94" t="s">
        <v>36</v>
      </c>
      <c r="C94" t="s">
        <v>37</v>
      </c>
      <c r="D94" t="s">
        <v>38</v>
      </c>
      <c r="E94" t="s">
        <v>261</v>
      </c>
      <c r="F94" t="s">
        <v>40</v>
      </c>
      <c r="G94" t="s">
        <v>278</v>
      </c>
      <c r="H94" t="s">
        <v>42</v>
      </c>
      <c r="I94" t="s">
        <v>43</v>
      </c>
      <c r="L94" t="s">
        <v>279</v>
      </c>
      <c r="N94">
        <v>3.3422538049999999</v>
      </c>
      <c r="O94">
        <v>1</v>
      </c>
      <c r="P94">
        <v>3</v>
      </c>
      <c r="Q94">
        <v>2</v>
      </c>
      <c r="R94">
        <v>1.5</v>
      </c>
      <c r="S94" t="s">
        <v>48</v>
      </c>
      <c r="T94" t="s">
        <v>49</v>
      </c>
      <c r="U94">
        <v>3.952553</v>
      </c>
      <c r="V94">
        <v>-76.998851000000002</v>
      </c>
      <c r="W94">
        <v>61.844794999999998</v>
      </c>
      <c r="X94" t="s">
        <v>50</v>
      </c>
      <c r="Y94" t="s">
        <v>51</v>
      </c>
      <c r="AA94" s="4" t="s">
        <v>264</v>
      </c>
      <c r="AB94" t="s">
        <v>280</v>
      </c>
      <c r="AC94" t="s">
        <v>54</v>
      </c>
      <c r="AD94" s="2">
        <v>44391</v>
      </c>
      <c r="AE94" t="s">
        <v>71</v>
      </c>
      <c r="AG94" t="s">
        <v>57</v>
      </c>
      <c r="AH94" t="s">
        <v>57</v>
      </c>
    </row>
    <row r="95" spans="1:35" x14ac:dyDescent="0.3">
      <c r="A95" t="s">
        <v>35</v>
      </c>
      <c r="B95" t="s">
        <v>36</v>
      </c>
      <c r="C95" t="s">
        <v>37</v>
      </c>
      <c r="D95" t="s">
        <v>38</v>
      </c>
      <c r="E95" t="s">
        <v>39</v>
      </c>
      <c r="F95" t="s">
        <v>40</v>
      </c>
      <c r="G95" t="s">
        <v>281</v>
      </c>
      <c r="H95" t="s">
        <v>42</v>
      </c>
      <c r="I95" t="s">
        <v>43</v>
      </c>
      <c r="J95" t="s">
        <v>59</v>
      </c>
      <c r="L95" t="s">
        <v>282</v>
      </c>
      <c r="M95" t="s">
        <v>60</v>
      </c>
      <c r="N95">
        <v>30.112115230000001</v>
      </c>
      <c r="P95">
        <v>9</v>
      </c>
      <c r="Q95">
        <v>11</v>
      </c>
      <c r="R95">
        <v>6</v>
      </c>
      <c r="S95" t="s">
        <v>61</v>
      </c>
      <c r="T95" t="s">
        <v>49</v>
      </c>
      <c r="U95">
        <v>3.9372099999999999</v>
      </c>
      <c r="V95">
        <v>-76.978572999999997</v>
      </c>
      <c r="W95">
        <v>67.321288999999993</v>
      </c>
      <c r="X95" t="s">
        <v>50</v>
      </c>
      <c r="Y95" t="s">
        <v>51</v>
      </c>
      <c r="AA95" s="4" t="s">
        <v>120</v>
      </c>
      <c r="AB95" t="s">
        <v>283</v>
      </c>
      <c r="AC95" t="s">
        <v>54</v>
      </c>
      <c r="AD95" s="2">
        <v>44391</v>
      </c>
      <c r="AE95" t="s">
        <v>71</v>
      </c>
      <c r="AF95" t="s">
        <v>56</v>
      </c>
      <c r="AG95" t="s">
        <v>57</v>
      </c>
      <c r="AH95" t="s">
        <v>57</v>
      </c>
    </row>
    <row r="96" spans="1:35" x14ac:dyDescent="0.3">
      <c r="A96" t="s">
        <v>35</v>
      </c>
      <c r="B96" t="s">
        <v>36</v>
      </c>
      <c r="C96" t="s">
        <v>37</v>
      </c>
      <c r="D96" t="s">
        <v>38</v>
      </c>
      <c r="E96" t="s">
        <v>39</v>
      </c>
      <c r="F96" t="s">
        <v>40</v>
      </c>
      <c r="G96" t="s">
        <v>284</v>
      </c>
      <c r="H96" t="s">
        <v>42</v>
      </c>
      <c r="I96" t="s">
        <v>43</v>
      </c>
      <c r="J96" t="s">
        <v>44</v>
      </c>
      <c r="L96" t="s">
        <v>285</v>
      </c>
      <c r="M96" t="s">
        <v>60</v>
      </c>
      <c r="N96">
        <v>26.037748690000001</v>
      </c>
      <c r="P96">
        <v>12</v>
      </c>
      <c r="S96" t="s">
        <v>61</v>
      </c>
      <c r="T96" t="s">
        <v>49</v>
      </c>
      <c r="U96">
        <v>3.9371749999999999</v>
      </c>
      <c r="V96">
        <v>-76.978605999999999</v>
      </c>
      <c r="W96">
        <v>68.221123000000006</v>
      </c>
      <c r="X96" t="s">
        <v>50</v>
      </c>
      <c r="Y96" t="s">
        <v>51</v>
      </c>
      <c r="AA96" s="4" t="s">
        <v>120</v>
      </c>
      <c r="AB96" t="s">
        <v>286</v>
      </c>
      <c r="AC96" t="s">
        <v>54</v>
      </c>
      <c r="AD96" s="2">
        <v>44391</v>
      </c>
      <c r="AE96" t="s">
        <v>71</v>
      </c>
      <c r="AF96" t="s">
        <v>56</v>
      </c>
      <c r="AG96" t="s">
        <v>57</v>
      </c>
      <c r="AH96" t="s">
        <v>57</v>
      </c>
    </row>
    <row r="97" spans="1:34" x14ac:dyDescent="0.3">
      <c r="A97" t="s">
        <v>35</v>
      </c>
      <c r="B97" t="s">
        <v>36</v>
      </c>
      <c r="C97" t="s">
        <v>37</v>
      </c>
      <c r="D97" t="s">
        <v>38</v>
      </c>
      <c r="E97" t="s">
        <v>39</v>
      </c>
      <c r="F97" t="s">
        <v>40</v>
      </c>
      <c r="G97" t="s">
        <v>287</v>
      </c>
      <c r="H97" t="s">
        <v>42</v>
      </c>
      <c r="I97" t="s">
        <v>43</v>
      </c>
      <c r="J97" t="s">
        <v>244</v>
      </c>
      <c r="L97" t="s">
        <v>288</v>
      </c>
      <c r="N97">
        <v>30.080284240000001</v>
      </c>
      <c r="P97">
        <v>11</v>
      </c>
      <c r="S97" t="s">
        <v>61</v>
      </c>
      <c r="T97" t="s">
        <v>49</v>
      </c>
      <c r="U97">
        <v>3.9393099999999999</v>
      </c>
      <c r="V97">
        <v>-76.983633999999995</v>
      </c>
      <c r="W97">
        <v>73.141684999999995</v>
      </c>
      <c r="X97" t="s">
        <v>50</v>
      </c>
      <c r="Y97" t="s">
        <v>51</v>
      </c>
      <c r="AA97" s="4" t="s">
        <v>120</v>
      </c>
      <c r="AB97" t="s">
        <v>92</v>
      </c>
      <c r="AC97" t="s">
        <v>54</v>
      </c>
      <c r="AD97" s="2">
        <v>44391</v>
      </c>
      <c r="AE97" t="s">
        <v>71</v>
      </c>
      <c r="AG97" t="s">
        <v>251</v>
      </c>
      <c r="AH97" t="s">
        <v>96</v>
      </c>
    </row>
    <row r="98" spans="1:34" x14ac:dyDescent="0.3">
      <c r="A98" t="s">
        <v>35</v>
      </c>
      <c r="B98" t="s">
        <v>36</v>
      </c>
      <c r="C98" t="s">
        <v>37</v>
      </c>
      <c r="D98" t="s">
        <v>38</v>
      </c>
      <c r="E98" t="s">
        <v>39</v>
      </c>
      <c r="F98" t="s">
        <v>40</v>
      </c>
      <c r="G98" t="s">
        <v>289</v>
      </c>
      <c r="H98" t="s">
        <v>42</v>
      </c>
      <c r="I98" t="s">
        <v>43</v>
      </c>
      <c r="L98" t="s">
        <v>290</v>
      </c>
      <c r="M98" t="s">
        <v>60</v>
      </c>
      <c r="N98">
        <v>8.2760570409999996</v>
      </c>
      <c r="P98">
        <v>9</v>
      </c>
      <c r="S98" t="s">
        <v>61</v>
      </c>
      <c r="T98" t="s">
        <v>49</v>
      </c>
      <c r="U98">
        <v>3.9401670000000002</v>
      </c>
      <c r="V98">
        <v>-76.984421999999995</v>
      </c>
      <c r="W98">
        <v>69.122039999999998</v>
      </c>
      <c r="X98" t="s">
        <v>50</v>
      </c>
      <c r="Y98" t="s">
        <v>51</v>
      </c>
      <c r="AA98" s="4" t="s">
        <v>120</v>
      </c>
      <c r="AB98" t="s">
        <v>291</v>
      </c>
      <c r="AC98" t="s">
        <v>54</v>
      </c>
      <c r="AD98" s="2">
        <v>44391</v>
      </c>
      <c r="AE98" t="s">
        <v>71</v>
      </c>
      <c r="AG98" t="s">
        <v>57</v>
      </c>
      <c r="AH98" t="s">
        <v>57</v>
      </c>
    </row>
    <row r="99" spans="1:34" x14ac:dyDescent="0.3">
      <c r="A99" t="s">
        <v>35</v>
      </c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 t="s">
        <v>292</v>
      </c>
      <c r="H99" t="s">
        <v>42</v>
      </c>
      <c r="I99" t="s">
        <v>43</v>
      </c>
      <c r="J99" t="s">
        <v>293</v>
      </c>
      <c r="L99" t="s">
        <v>294</v>
      </c>
      <c r="N99">
        <v>4.7746482930000003</v>
      </c>
      <c r="P99">
        <v>6</v>
      </c>
      <c r="Q99">
        <v>3</v>
      </c>
      <c r="R99">
        <v>1.5</v>
      </c>
      <c r="S99" t="s">
        <v>48</v>
      </c>
      <c r="T99" t="s">
        <v>49</v>
      </c>
      <c r="U99">
        <v>3.9372099999999999</v>
      </c>
      <c r="V99">
        <v>-76.978572999999997</v>
      </c>
      <c r="W99">
        <v>67.321288999999993</v>
      </c>
      <c r="X99" t="s">
        <v>50</v>
      </c>
      <c r="Y99" t="s">
        <v>51</v>
      </c>
      <c r="AA99" s="4" t="s">
        <v>120</v>
      </c>
      <c r="AB99" t="s">
        <v>295</v>
      </c>
      <c r="AC99" t="s">
        <v>54</v>
      </c>
      <c r="AD99" s="2">
        <v>44391</v>
      </c>
      <c r="AE99" t="s">
        <v>71</v>
      </c>
      <c r="AG99" t="s">
        <v>57</v>
      </c>
      <c r="AH99" t="s">
        <v>57</v>
      </c>
    </row>
    <row r="100" spans="1:34" x14ac:dyDescent="0.3">
      <c r="A100" t="s">
        <v>35</v>
      </c>
      <c r="B100" t="s">
        <v>36</v>
      </c>
      <c r="C100" t="s">
        <v>37</v>
      </c>
      <c r="D100" t="s">
        <v>38</v>
      </c>
      <c r="E100" t="s">
        <v>39</v>
      </c>
      <c r="F100" t="s">
        <v>40</v>
      </c>
      <c r="G100" t="s">
        <v>296</v>
      </c>
      <c r="H100" t="s">
        <v>42</v>
      </c>
      <c r="I100" t="s">
        <v>43</v>
      </c>
      <c r="L100"/>
      <c r="S100" t="s">
        <v>61</v>
      </c>
      <c r="T100" t="s">
        <v>49</v>
      </c>
      <c r="U100">
        <v>3.950612</v>
      </c>
      <c r="V100">
        <v>-77.000991999999997</v>
      </c>
      <c r="W100">
        <v>60.589911999999998</v>
      </c>
      <c r="X100" t="s">
        <v>50</v>
      </c>
      <c r="Y100" t="s">
        <v>51</v>
      </c>
      <c r="AA100" s="4" t="s">
        <v>297</v>
      </c>
      <c r="AB100" t="s">
        <v>92</v>
      </c>
      <c r="AC100" t="s">
        <v>54</v>
      </c>
      <c r="AD100" s="2">
        <v>44391</v>
      </c>
      <c r="AE100" t="s">
        <v>71</v>
      </c>
      <c r="AG100" t="s">
        <v>251</v>
      </c>
      <c r="AH100" t="s">
        <v>96</v>
      </c>
    </row>
    <row r="101" spans="1:34" x14ac:dyDescent="0.3">
      <c r="A101" t="s">
        <v>35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 t="s">
        <v>298</v>
      </c>
      <c r="H101" t="s">
        <v>42</v>
      </c>
      <c r="I101" t="s">
        <v>43</v>
      </c>
      <c r="L101" t="s">
        <v>299</v>
      </c>
      <c r="N101">
        <v>1.018591636</v>
      </c>
      <c r="P101">
        <v>3</v>
      </c>
      <c r="Q101">
        <v>1.5</v>
      </c>
      <c r="R101">
        <v>4</v>
      </c>
      <c r="S101" t="s">
        <v>48</v>
      </c>
      <c r="T101" t="s">
        <v>49</v>
      </c>
      <c r="U101">
        <v>3.9484789999999998</v>
      </c>
      <c r="V101">
        <v>-77.002071999999998</v>
      </c>
      <c r="W101">
        <v>62.805981000000003</v>
      </c>
      <c r="X101" t="s">
        <v>50</v>
      </c>
      <c r="Y101" t="s">
        <v>51</v>
      </c>
      <c r="AA101" s="4" t="s">
        <v>297</v>
      </c>
      <c r="AB101" t="s">
        <v>92</v>
      </c>
      <c r="AC101" t="s">
        <v>54</v>
      </c>
      <c r="AD101" s="2">
        <v>44391</v>
      </c>
      <c r="AE101" t="s">
        <v>71</v>
      </c>
      <c r="AG101" t="s">
        <v>251</v>
      </c>
      <c r="AH101" t="s">
        <v>96</v>
      </c>
    </row>
    <row r="102" spans="1:34" x14ac:dyDescent="0.3">
      <c r="A102" t="s">
        <v>35</v>
      </c>
      <c r="B102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300</v>
      </c>
      <c r="H102" t="s">
        <v>42</v>
      </c>
      <c r="I102" t="s">
        <v>43</v>
      </c>
      <c r="J102" t="s">
        <v>301</v>
      </c>
      <c r="L102" t="s">
        <v>302</v>
      </c>
      <c r="N102">
        <v>42.01690498</v>
      </c>
      <c r="O102">
        <v>12</v>
      </c>
      <c r="P102">
        <v>16</v>
      </c>
      <c r="Q102">
        <v>12</v>
      </c>
      <c r="R102">
        <v>13</v>
      </c>
      <c r="S102" t="s">
        <v>61</v>
      </c>
      <c r="T102" t="s">
        <v>49</v>
      </c>
      <c r="U102">
        <v>3.9633400000000001</v>
      </c>
      <c r="V102">
        <v>-77.028700999999998</v>
      </c>
      <c r="W102">
        <v>47.789597000000001</v>
      </c>
      <c r="X102" t="s">
        <v>50</v>
      </c>
      <c r="Y102" t="s">
        <v>51</v>
      </c>
      <c r="AA102" s="4" t="s">
        <v>116</v>
      </c>
      <c r="AB102" t="s">
        <v>303</v>
      </c>
      <c r="AC102" t="s">
        <v>54</v>
      </c>
      <c r="AD102" s="2">
        <v>44391</v>
      </c>
      <c r="AE102" t="s">
        <v>71</v>
      </c>
      <c r="AG102" t="s">
        <v>57</v>
      </c>
      <c r="AH102" t="s">
        <v>57</v>
      </c>
    </row>
    <row r="103" spans="1:34" x14ac:dyDescent="0.3">
      <c r="A103" t="s">
        <v>35</v>
      </c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 t="s">
        <v>304</v>
      </c>
      <c r="H103" t="s">
        <v>42</v>
      </c>
      <c r="I103" t="s">
        <v>43</v>
      </c>
      <c r="J103" t="s">
        <v>293</v>
      </c>
      <c r="L103" t="s">
        <v>305</v>
      </c>
      <c r="N103">
        <v>7.0028174959999996</v>
      </c>
      <c r="O103">
        <v>7</v>
      </c>
      <c r="P103">
        <v>10</v>
      </c>
      <c r="Q103">
        <v>3</v>
      </c>
      <c r="R103">
        <v>2</v>
      </c>
      <c r="S103" t="s">
        <v>61</v>
      </c>
      <c r="T103" t="s">
        <v>49</v>
      </c>
      <c r="U103">
        <v>3.9630019999999999</v>
      </c>
      <c r="V103">
        <v>-77.028666999999999</v>
      </c>
      <c r="W103">
        <v>49.149284000000002</v>
      </c>
      <c r="X103" t="s">
        <v>50</v>
      </c>
      <c r="Y103" t="s">
        <v>51</v>
      </c>
      <c r="AA103" s="4" t="s">
        <v>116</v>
      </c>
      <c r="AB103" t="s">
        <v>306</v>
      </c>
      <c r="AC103" t="s">
        <v>54</v>
      </c>
      <c r="AD103" s="2">
        <v>44391</v>
      </c>
      <c r="AE103" t="s">
        <v>71</v>
      </c>
      <c r="AG103" t="s">
        <v>57</v>
      </c>
      <c r="AH103" t="s">
        <v>57</v>
      </c>
    </row>
    <row r="104" spans="1:34" x14ac:dyDescent="0.3">
      <c r="A104" t="s">
        <v>35</v>
      </c>
      <c r="B104" t="s">
        <v>36</v>
      </c>
      <c r="C104" t="s">
        <v>37</v>
      </c>
      <c r="D104" t="s">
        <v>38</v>
      </c>
      <c r="E104" t="s">
        <v>39</v>
      </c>
      <c r="F104" t="s">
        <v>40</v>
      </c>
      <c r="G104" t="s">
        <v>307</v>
      </c>
      <c r="H104" t="s">
        <v>42</v>
      </c>
      <c r="I104" t="s">
        <v>43</v>
      </c>
      <c r="J104" t="s">
        <v>308</v>
      </c>
      <c r="L104" t="s">
        <v>309</v>
      </c>
      <c r="N104">
        <v>12.41408556</v>
      </c>
      <c r="O104">
        <v>6</v>
      </c>
      <c r="P104">
        <v>9</v>
      </c>
      <c r="Q104">
        <v>5</v>
      </c>
      <c r="R104">
        <v>6</v>
      </c>
      <c r="S104" t="s">
        <v>48</v>
      </c>
      <c r="T104" t="s">
        <v>49</v>
      </c>
      <c r="U104">
        <v>3.9586890000000001</v>
      </c>
      <c r="V104">
        <v>-77.028058000000001</v>
      </c>
      <c r="W104">
        <v>48.821219999999997</v>
      </c>
      <c r="X104" t="s">
        <v>50</v>
      </c>
      <c r="Y104" t="s">
        <v>51</v>
      </c>
      <c r="AA104" s="4" t="s">
        <v>116</v>
      </c>
      <c r="AB104" t="s">
        <v>92</v>
      </c>
      <c r="AC104" t="s">
        <v>54</v>
      </c>
      <c r="AD104" s="2">
        <v>44391</v>
      </c>
      <c r="AE104" t="s">
        <v>71</v>
      </c>
      <c r="AG104" t="s">
        <v>251</v>
      </c>
      <c r="AH104" t="s">
        <v>96</v>
      </c>
    </row>
    <row r="105" spans="1:34" x14ac:dyDescent="0.3">
      <c r="A105" t="s">
        <v>35</v>
      </c>
      <c r="B105" t="s">
        <v>36</v>
      </c>
      <c r="C105" t="s">
        <v>37</v>
      </c>
      <c r="D105" t="s">
        <v>38</v>
      </c>
      <c r="E105" t="s">
        <v>39</v>
      </c>
      <c r="F105" t="s">
        <v>40</v>
      </c>
      <c r="G105" t="s">
        <v>310</v>
      </c>
      <c r="H105" t="s">
        <v>42</v>
      </c>
      <c r="I105" t="s">
        <v>43</v>
      </c>
      <c r="J105" t="s">
        <v>244</v>
      </c>
      <c r="K105" t="s">
        <v>245</v>
      </c>
      <c r="L105" t="s">
        <v>311</v>
      </c>
      <c r="N105">
        <v>13.84648005</v>
      </c>
      <c r="O105">
        <v>5</v>
      </c>
      <c r="P105">
        <v>8</v>
      </c>
      <c r="Q105">
        <v>5</v>
      </c>
      <c r="R105">
        <v>7</v>
      </c>
      <c r="S105" t="s">
        <v>61</v>
      </c>
      <c r="T105" t="s">
        <v>49</v>
      </c>
      <c r="U105">
        <v>3.96129</v>
      </c>
      <c r="V105">
        <v>-77.028316000000004</v>
      </c>
      <c r="W105">
        <v>52.053024000000001</v>
      </c>
      <c r="X105" t="s">
        <v>50</v>
      </c>
      <c r="Y105" t="s">
        <v>51</v>
      </c>
      <c r="AA105" s="4" t="s">
        <v>116</v>
      </c>
      <c r="AB105" t="s">
        <v>312</v>
      </c>
      <c r="AC105" t="s">
        <v>54</v>
      </c>
      <c r="AD105" s="2">
        <v>44391</v>
      </c>
      <c r="AE105" t="s">
        <v>71</v>
      </c>
      <c r="AG105" t="s">
        <v>57</v>
      </c>
      <c r="AH105" t="s">
        <v>57</v>
      </c>
    </row>
    <row r="106" spans="1:34" x14ac:dyDescent="0.3">
      <c r="A106" t="s">
        <v>35</v>
      </c>
      <c r="B106" t="s">
        <v>36</v>
      </c>
      <c r="C106" t="s">
        <v>37</v>
      </c>
      <c r="D106" t="s">
        <v>38</v>
      </c>
      <c r="E106" t="s">
        <v>39</v>
      </c>
      <c r="F106" t="s">
        <v>40</v>
      </c>
      <c r="G106" t="s">
        <v>313</v>
      </c>
      <c r="H106" t="s">
        <v>42</v>
      </c>
      <c r="I106" t="s">
        <v>43</v>
      </c>
      <c r="L106" t="s">
        <v>314</v>
      </c>
      <c r="M106" t="s">
        <v>47</v>
      </c>
      <c r="N106">
        <v>21.326762370000001</v>
      </c>
      <c r="O106">
        <v>3</v>
      </c>
      <c r="P106">
        <v>9</v>
      </c>
      <c r="Q106">
        <v>5</v>
      </c>
      <c r="R106">
        <v>7</v>
      </c>
      <c r="S106" t="s">
        <v>61</v>
      </c>
      <c r="T106" t="s">
        <v>49</v>
      </c>
      <c r="U106">
        <v>3.96868</v>
      </c>
      <c r="V106">
        <v>-77.021621999999994</v>
      </c>
      <c r="W106">
        <v>60.441132000000003</v>
      </c>
      <c r="X106" t="s">
        <v>50</v>
      </c>
      <c r="Y106" t="s">
        <v>51</v>
      </c>
      <c r="AA106" s="4" t="s">
        <v>116</v>
      </c>
      <c r="AB106" t="s">
        <v>92</v>
      </c>
      <c r="AC106" t="s">
        <v>54</v>
      </c>
      <c r="AD106" s="2">
        <v>44391</v>
      </c>
      <c r="AE106" t="s">
        <v>71</v>
      </c>
      <c r="AG106" t="s">
        <v>251</v>
      </c>
      <c r="AH106" t="s">
        <v>96</v>
      </c>
    </row>
    <row r="107" spans="1:34" x14ac:dyDescent="0.3">
      <c r="A107" t="s">
        <v>35</v>
      </c>
      <c r="B107" t="s">
        <v>36</v>
      </c>
      <c r="C107" t="s">
        <v>37</v>
      </c>
      <c r="D107" t="s">
        <v>38</v>
      </c>
      <c r="E107" t="s">
        <v>39</v>
      </c>
      <c r="F107" t="s">
        <v>40</v>
      </c>
      <c r="G107" t="s">
        <v>315</v>
      </c>
      <c r="H107" t="s">
        <v>42</v>
      </c>
      <c r="I107" t="s">
        <v>43</v>
      </c>
      <c r="J107" t="s">
        <v>316</v>
      </c>
      <c r="L107" t="s">
        <v>317</v>
      </c>
      <c r="N107">
        <v>10.0585924</v>
      </c>
      <c r="O107">
        <v>8</v>
      </c>
      <c r="P107">
        <v>12</v>
      </c>
      <c r="Q107">
        <v>3</v>
      </c>
      <c r="R107">
        <v>2</v>
      </c>
      <c r="S107" t="s">
        <v>61</v>
      </c>
      <c r="T107" t="s">
        <v>49</v>
      </c>
      <c r="U107">
        <v>3.9854859999999999</v>
      </c>
      <c r="V107">
        <v>-77.058145999999994</v>
      </c>
      <c r="W107">
        <v>46.357235000000003</v>
      </c>
      <c r="X107" t="s">
        <v>50</v>
      </c>
      <c r="Y107" t="s">
        <v>51</v>
      </c>
      <c r="AA107" s="4" t="s">
        <v>122</v>
      </c>
      <c r="AB107" t="s">
        <v>318</v>
      </c>
      <c r="AC107" t="s">
        <v>54</v>
      </c>
      <c r="AD107" s="2">
        <v>44391</v>
      </c>
      <c r="AE107" t="s">
        <v>71</v>
      </c>
      <c r="AG107" t="s">
        <v>57</v>
      </c>
      <c r="AH107" t="s">
        <v>57</v>
      </c>
    </row>
    <row r="108" spans="1:34" x14ac:dyDescent="0.3">
      <c r="A108" t="s">
        <v>35</v>
      </c>
      <c r="B108" t="s">
        <v>36</v>
      </c>
      <c r="C108" t="s">
        <v>37</v>
      </c>
      <c r="D108" t="s">
        <v>38</v>
      </c>
      <c r="E108" t="s">
        <v>39</v>
      </c>
      <c r="F108" t="s">
        <v>40</v>
      </c>
      <c r="G108" t="s">
        <v>319</v>
      </c>
      <c r="H108" t="s">
        <v>42</v>
      </c>
      <c r="I108" t="s">
        <v>43</v>
      </c>
      <c r="J108" t="s">
        <v>244</v>
      </c>
      <c r="K108" t="s">
        <v>245</v>
      </c>
      <c r="L108" t="s">
        <v>320</v>
      </c>
      <c r="N108">
        <v>9.8039444939999996</v>
      </c>
      <c r="O108">
        <v>4</v>
      </c>
      <c r="P108">
        <v>11</v>
      </c>
      <c r="Q108">
        <v>3</v>
      </c>
      <c r="R108">
        <v>2.5</v>
      </c>
      <c r="S108" t="s">
        <v>61</v>
      </c>
      <c r="T108" t="s">
        <v>49</v>
      </c>
      <c r="U108">
        <v>3.9862039999999999</v>
      </c>
      <c r="V108">
        <v>-77.057727</v>
      </c>
      <c r="W108">
        <v>53.373702999999999</v>
      </c>
      <c r="X108" t="s">
        <v>50</v>
      </c>
      <c r="Y108" t="s">
        <v>51</v>
      </c>
      <c r="AA108" s="4" t="s">
        <v>321</v>
      </c>
      <c r="AB108" t="s">
        <v>322</v>
      </c>
      <c r="AC108" t="s">
        <v>54</v>
      </c>
      <c r="AD108" s="2">
        <v>44391</v>
      </c>
      <c r="AE108" t="s">
        <v>71</v>
      </c>
      <c r="AG108" t="s">
        <v>57</v>
      </c>
      <c r="AH108" t="s">
        <v>57</v>
      </c>
    </row>
    <row r="109" spans="1:34" x14ac:dyDescent="0.3">
      <c r="A109" t="s">
        <v>35</v>
      </c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 t="s">
        <v>323</v>
      </c>
      <c r="H109" t="s">
        <v>42</v>
      </c>
      <c r="I109" t="s">
        <v>43</v>
      </c>
      <c r="J109" t="s">
        <v>79</v>
      </c>
      <c r="L109" t="s">
        <v>324</v>
      </c>
      <c r="N109">
        <v>24.509861239999999</v>
      </c>
      <c r="O109">
        <v>5</v>
      </c>
      <c r="P109">
        <v>10</v>
      </c>
      <c r="Q109">
        <v>6</v>
      </c>
      <c r="R109">
        <v>4</v>
      </c>
      <c r="S109" t="s">
        <v>48</v>
      </c>
      <c r="T109" t="s">
        <v>49</v>
      </c>
      <c r="U109">
        <v>3.9991310000000002</v>
      </c>
      <c r="V109">
        <v>-77.062154000000007</v>
      </c>
      <c r="W109">
        <v>50.538390999999997</v>
      </c>
      <c r="X109" t="s">
        <v>50</v>
      </c>
      <c r="Y109" t="s">
        <v>51</v>
      </c>
      <c r="AA109" s="4" t="s">
        <v>122</v>
      </c>
      <c r="AB109" t="s">
        <v>325</v>
      </c>
      <c r="AC109" t="s">
        <v>54</v>
      </c>
      <c r="AD109" s="2">
        <v>44391</v>
      </c>
      <c r="AE109" t="s">
        <v>71</v>
      </c>
      <c r="AG109" t="s">
        <v>57</v>
      </c>
      <c r="AH109" t="s">
        <v>57</v>
      </c>
    </row>
    <row r="110" spans="1:34" x14ac:dyDescent="0.3">
      <c r="A110" t="s">
        <v>35</v>
      </c>
      <c r="B110" t="s">
        <v>36</v>
      </c>
      <c r="C110" t="s">
        <v>37</v>
      </c>
      <c r="D110" t="s">
        <v>38</v>
      </c>
      <c r="E110" t="s">
        <v>39</v>
      </c>
      <c r="F110" t="s">
        <v>40</v>
      </c>
      <c r="G110" t="s">
        <v>326</v>
      </c>
      <c r="H110" t="s">
        <v>42</v>
      </c>
      <c r="I110" t="s">
        <v>43</v>
      </c>
      <c r="L110" t="s">
        <v>327</v>
      </c>
      <c r="N110">
        <v>6.0478878370000002</v>
      </c>
      <c r="O110">
        <v>2</v>
      </c>
      <c r="P110">
        <v>5</v>
      </c>
      <c r="Q110">
        <v>2</v>
      </c>
      <c r="R110">
        <v>1.5</v>
      </c>
      <c r="S110" t="s">
        <v>48</v>
      </c>
      <c r="T110" t="s">
        <v>49</v>
      </c>
      <c r="U110">
        <v>3.9979990000000001</v>
      </c>
      <c r="V110">
        <v>-77.060713000000007</v>
      </c>
      <c r="W110">
        <v>51.048920000000003</v>
      </c>
      <c r="X110" t="s">
        <v>50</v>
      </c>
      <c r="Y110" t="s">
        <v>51</v>
      </c>
      <c r="AA110" s="4" t="s">
        <v>122</v>
      </c>
      <c r="AB110" t="s">
        <v>92</v>
      </c>
      <c r="AC110" t="s">
        <v>54</v>
      </c>
      <c r="AD110" s="2">
        <v>44391</v>
      </c>
      <c r="AE110" t="s">
        <v>55</v>
      </c>
      <c r="AG110" t="s">
        <v>251</v>
      </c>
      <c r="AH110" t="s">
        <v>96</v>
      </c>
    </row>
    <row r="111" spans="1:34" x14ac:dyDescent="0.3">
      <c r="A111" t="s">
        <v>35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328</v>
      </c>
      <c r="H111" t="s">
        <v>42</v>
      </c>
      <c r="I111" t="s">
        <v>43</v>
      </c>
      <c r="L111" t="s">
        <v>329</v>
      </c>
      <c r="M111" t="s">
        <v>47</v>
      </c>
      <c r="N111">
        <v>9.4538036200000004</v>
      </c>
      <c r="O111">
        <v>4</v>
      </c>
      <c r="P111">
        <v>7</v>
      </c>
      <c r="Q111">
        <v>3.5</v>
      </c>
      <c r="R111">
        <v>2</v>
      </c>
      <c r="S111" t="s">
        <v>48</v>
      </c>
      <c r="T111" t="s">
        <v>49</v>
      </c>
      <c r="U111">
        <v>3.9895800000000001</v>
      </c>
      <c r="V111">
        <v>-77.060297000000006</v>
      </c>
      <c r="W111">
        <v>55.335892000000001</v>
      </c>
      <c r="X111" t="s">
        <v>50</v>
      </c>
      <c r="Y111" t="s">
        <v>51</v>
      </c>
      <c r="AA111" s="4" t="s">
        <v>122</v>
      </c>
      <c r="AB111" t="s">
        <v>330</v>
      </c>
      <c r="AC111" t="s">
        <v>54</v>
      </c>
      <c r="AD111" s="2">
        <v>44391</v>
      </c>
      <c r="AE111" t="s">
        <v>71</v>
      </c>
      <c r="AG111" t="s">
        <v>57</v>
      </c>
      <c r="AH111" t="s">
        <v>57</v>
      </c>
    </row>
    <row r="112" spans="1:34" x14ac:dyDescent="0.3">
      <c r="A112" t="s">
        <v>35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331</v>
      </c>
      <c r="H112" t="s">
        <v>42</v>
      </c>
      <c r="I112" t="s">
        <v>43</v>
      </c>
      <c r="L112" t="s">
        <v>332</v>
      </c>
      <c r="M112" t="s">
        <v>60</v>
      </c>
      <c r="N112">
        <v>19.894367890000002</v>
      </c>
      <c r="O112">
        <v>4</v>
      </c>
      <c r="P112">
        <v>11</v>
      </c>
      <c r="Q112">
        <v>7</v>
      </c>
      <c r="R112">
        <v>10</v>
      </c>
      <c r="S112" t="s">
        <v>48</v>
      </c>
      <c r="T112" t="s">
        <v>49</v>
      </c>
      <c r="U112">
        <v>3.9853170000000002</v>
      </c>
      <c r="V112">
        <v>-77.060693999999998</v>
      </c>
      <c r="W112">
        <v>67.312370000000001</v>
      </c>
      <c r="X112" t="s">
        <v>50</v>
      </c>
      <c r="Y112" t="s">
        <v>51</v>
      </c>
      <c r="AA112" s="4" t="s">
        <v>321</v>
      </c>
      <c r="AB112" t="s">
        <v>92</v>
      </c>
      <c r="AC112" t="s">
        <v>54</v>
      </c>
      <c r="AD112" s="2">
        <v>44391</v>
      </c>
      <c r="AE112" t="s">
        <v>55</v>
      </c>
      <c r="AG112" t="s">
        <v>251</v>
      </c>
      <c r="AH112" t="s">
        <v>96</v>
      </c>
    </row>
    <row r="113" spans="1:35" x14ac:dyDescent="0.3">
      <c r="A113" t="s">
        <v>35</v>
      </c>
      <c r="B113" t="s">
        <v>36</v>
      </c>
      <c r="C113" t="s">
        <v>37</v>
      </c>
      <c r="D113" t="s">
        <v>38</v>
      </c>
      <c r="E113" t="s">
        <v>126</v>
      </c>
      <c r="F113" t="s">
        <v>127</v>
      </c>
      <c r="G113" t="s">
        <v>333</v>
      </c>
      <c r="H113" t="s">
        <v>42</v>
      </c>
      <c r="I113" t="s">
        <v>43</v>
      </c>
      <c r="J113" t="s">
        <v>59</v>
      </c>
      <c r="L113" t="s">
        <v>334</v>
      </c>
      <c r="N113">
        <v>16.07504147679019</v>
      </c>
      <c r="O113">
        <v>3</v>
      </c>
      <c r="P113">
        <v>6</v>
      </c>
      <c r="Q113">
        <v>4</v>
      </c>
      <c r="R113">
        <v>5</v>
      </c>
      <c r="S113" t="s">
        <v>48</v>
      </c>
      <c r="T113" t="s">
        <v>49</v>
      </c>
      <c r="U113">
        <v>0</v>
      </c>
      <c r="V113">
        <v>0</v>
      </c>
      <c r="W113">
        <v>0</v>
      </c>
      <c r="X113" t="s">
        <v>50</v>
      </c>
      <c r="Y113" t="s">
        <v>51</v>
      </c>
      <c r="AA113" s="4">
        <v>44440</v>
      </c>
      <c r="AB113" t="s">
        <v>335</v>
      </c>
      <c r="AC113" t="s">
        <v>54</v>
      </c>
      <c r="AD113" s="2">
        <v>44456</v>
      </c>
      <c r="AE113" t="s">
        <v>71</v>
      </c>
      <c r="AG113" t="s">
        <v>57</v>
      </c>
      <c r="AH113" t="s">
        <v>57</v>
      </c>
      <c r="AI113" t="s">
        <v>336</v>
      </c>
    </row>
    <row r="114" spans="1:35" x14ac:dyDescent="0.3">
      <c r="A114" t="s">
        <v>35</v>
      </c>
      <c r="B114" t="s">
        <v>36</v>
      </c>
      <c r="C114" t="s">
        <v>37</v>
      </c>
      <c r="D114" t="s">
        <v>38</v>
      </c>
      <c r="E114" t="s">
        <v>126</v>
      </c>
      <c r="F114" t="s">
        <v>127</v>
      </c>
      <c r="G114" t="s">
        <v>337</v>
      </c>
      <c r="H114" t="s">
        <v>42</v>
      </c>
      <c r="I114" t="s">
        <v>43</v>
      </c>
      <c r="J114" t="s">
        <v>244</v>
      </c>
      <c r="K114" t="s">
        <v>338</v>
      </c>
      <c r="L114" t="s">
        <v>339</v>
      </c>
      <c r="N114">
        <v>6.5255118866177986</v>
      </c>
      <c r="O114">
        <v>6</v>
      </c>
      <c r="P114">
        <v>1.5</v>
      </c>
      <c r="Q114">
        <v>2</v>
      </c>
      <c r="R114">
        <v>1.5</v>
      </c>
      <c r="S114" t="s">
        <v>48</v>
      </c>
      <c r="T114" t="s">
        <v>49</v>
      </c>
      <c r="U114">
        <v>3.5641660000000002</v>
      </c>
      <c r="V114">
        <v>-77.210513000000006</v>
      </c>
      <c r="W114">
        <v>29.447527000000001</v>
      </c>
      <c r="X114" t="s">
        <v>50</v>
      </c>
      <c r="Y114" t="s">
        <v>51</v>
      </c>
      <c r="AA114" s="4">
        <v>44441</v>
      </c>
      <c r="AB114" t="s">
        <v>340</v>
      </c>
      <c r="AC114" t="s">
        <v>54</v>
      </c>
      <c r="AD114" s="2">
        <v>44456</v>
      </c>
      <c r="AE114" t="s">
        <v>71</v>
      </c>
      <c r="AG114" t="s">
        <v>57</v>
      </c>
      <c r="AH114" t="s">
        <v>57</v>
      </c>
      <c r="AI114" t="s">
        <v>341</v>
      </c>
    </row>
    <row r="115" spans="1:35" x14ac:dyDescent="0.3">
      <c r="A115" t="s">
        <v>35</v>
      </c>
      <c r="B115" t="s">
        <v>36</v>
      </c>
      <c r="C115" t="s">
        <v>37</v>
      </c>
      <c r="D115" t="s">
        <v>38</v>
      </c>
      <c r="E115" t="s">
        <v>126</v>
      </c>
      <c r="F115" t="s">
        <v>127</v>
      </c>
      <c r="G115" t="s">
        <v>342</v>
      </c>
      <c r="H115" t="s">
        <v>42</v>
      </c>
      <c r="I115" t="s">
        <v>43</v>
      </c>
      <c r="J115" t="s">
        <v>244</v>
      </c>
      <c r="L115" t="s">
        <v>343</v>
      </c>
      <c r="N115">
        <v>26.675019321881539</v>
      </c>
      <c r="O115">
        <v>4</v>
      </c>
      <c r="P115">
        <v>8</v>
      </c>
      <c r="Q115">
        <v>6</v>
      </c>
      <c r="R115">
        <v>8</v>
      </c>
      <c r="S115" t="s">
        <v>48</v>
      </c>
      <c r="T115" t="s">
        <v>49</v>
      </c>
      <c r="U115">
        <v>3.5620569999999998</v>
      </c>
      <c r="V115">
        <v>-77.210110999999998</v>
      </c>
      <c r="W115">
        <v>55.852210999999997</v>
      </c>
      <c r="X115" t="s">
        <v>50</v>
      </c>
      <c r="Y115" t="s">
        <v>51</v>
      </c>
      <c r="AA115" s="4">
        <v>44441</v>
      </c>
      <c r="AB115" t="s">
        <v>344</v>
      </c>
      <c r="AC115" t="s">
        <v>54</v>
      </c>
      <c r="AD115" s="2">
        <v>44456</v>
      </c>
      <c r="AE115" t="s">
        <v>71</v>
      </c>
      <c r="AG115" t="s">
        <v>57</v>
      </c>
      <c r="AH115" t="s">
        <v>57</v>
      </c>
      <c r="AI115" t="s">
        <v>345</v>
      </c>
    </row>
    <row r="116" spans="1:35" x14ac:dyDescent="0.3">
      <c r="A116" t="s">
        <v>35</v>
      </c>
      <c r="B116" t="s">
        <v>36</v>
      </c>
      <c r="C116" t="s">
        <v>37</v>
      </c>
      <c r="D116" t="s">
        <v>38</v>
      </c>
      <c r="E116" t="s">
        <v>126</v>
      </c>
      <c r="F116" t="s">
        <v>127</v>
      </c>
      <c r="G116" t="s">
        <v>346</v>
      </c>
      <c r="H116" t="s">
        <v>42</v>
      </c>
      <c r="I116" t="s">
        <v>275</v>
      </c>
      <c r="L116" t="s">
        <v>347</v>
      </c>
      <c r="N116">
        <v>7.0029883661264174</v>
      </c>
      <c r="O116">
        <v>2</v>
      </c>
      <c r="P116">
        <v>5</v>
      </c>
      <c r="Q116">
        <v>4</v>
      </c>
      <c r="R116">
        <v>5</v>
      </c>
      <c r="S116" t="s">
        <v>48</v>
      </c>
      <c r="T116" t="s">
        <v>49</v>
      </c>
      <c r="U116">
        <v>3.5601389999999999</v>
      </c>
      <c r="V116">
        <v>-77.209119000000001</v>
      </c>
      <c r="W116">
        <v>59.817546999999998</v>
      </c>
      <c r="X116" t="s">
        <v>50</v>
      </c>
      <c r="Y116" t="s">
        <v>51</v>
      </c>
      <c r="AA116" s="4">
        <v>44441</v>
      </c>
      <c r="AB116" t="s">
        <v>348</v>
      </c>
      <c r="AC116" t="s">
        <v>54</v>
      </c>
      <c r="AD116" s="2">
        <v>44456</v>
      </c>
      <c r="AE116" t="s">
        <v>71</v>
      </c>
      <c r="AG116" t="s">
        <v>57</v>
      </c>
      <c r="AH116" t="s">
        <v>57</v>
      </c>
      <c r="AI116" t="s">
        <v>349</v>
      </c>
    </row>
    <row r="117" spans="1:35" x14ac:dyDescent="0.3">
      <c r="A117" t="s">
        <v>35</v>
      </c>
      <c r="B117" t="s">
        <v>36</v>
      </c>
      <c r="C117" t="s">
        <v>37</v>
      </c>
      <c r="D117" t="s">
        <v>38</v>
      </c>
      <c r="E117" t="s">
        <v>126</v>
      </c>
      <c r="F117" t="s">
        <v>127</v>
      </c>
      <c r="G117" t="s">
        <v>350</v>
      </c>
      <c r="H117" t="s">
        <v>42</v>
      </c>
      <c r="I117" t="s">
        <v>43</v>
      </c>
      <c r="J117" t="s">
        <v>351</v>
      </c>
      <c r="L117" t="s">
        <v>352</v>
      </c>
      <c r="M117" t="s">
        <v>353</v>
      </c>
      <c r="N117">
        <v>4.1381294890747009</v>
      </c>
      <c r="O117">
        <v>1</v>
      </c>
      <c r="P117">
        <v>2</v>
      </c>
      <c r="Q117">
        <v>1.5</v>
      </c>
      <c r="R117">
        <v>2</v>
      </c>
      <c r="S117" t="s">
        <v>48</v>
      </c>
      <c r="T117" t="s">
        <v>49</v>
      </c>
      <c r="U117">
        <v>3.5614319999999999</v>
      </c>
      <c r="V117">
        <v>-77.208016000000001</v>
      </c>
      <c r="W117">
        <v>43.479197999999997</v>
      </c>
      <c r="X117" t="s">
        <v>50</v>
      </c>
      <c r="Y117" t="s">
        <v>51</v>
      </c>
      <c r="AA117" s="4">
        <v>44441</v>
      </c>
      <c r="AB117" t="s">
        <v>354</v>
      </c>
      <c r="AC117" t="s">
        <v>54</v>
      </c>
      <c r="AD117" s="2">
        <v>44456</v>
      </c>
      <c r="AE117" t="s">
        <v>71</v>
      </c>
      <c r="AG117" t="s">
        <v>57</v>
      </c>
      <c r="AH117" t="s">
        <v>57</v>
      </c>
      <c r="AI117" t="s">
        <v>355</v>
      </c>
    </row>
    <row r="118" spans="1:35" x14ac:dyDescent="0.3">
      <c r="A118" t="s">
        <v>35</v>
      </c>
      <c r="B118" t="s">
        <v>36</v>
      </c>
      <c r="C118" t="s">
        <v>37</v>
      </c>
      <c r="D118" t="s">
        <v>38</v>
      </c>
      <c r="E118" t="s">
        <v>126</v>
      </c>
      <c r="F118" t="s">
        <v>127</v>
      </c>
      <c r="G118" t="s">
        <v>356</v>
      </c>
      <c r="H118" t="s">
        <v>42</v>
      </c>
      <c r="I118" t="s">
        <v>43</v>
      </c>
      <c r="J118" t="s">
        <v>357</v>
      </c>
      <c r="L118" t="s">
        <v>358</v>
      </c>
      <c r="N118">
        <v>4.4564471420804477</v>
      </c>
      <c r="O118">
        <v>4</v>
      </c>
      <c r="P118">
        <v>7</v>
      </c>
      <c r="Q118">
        <v>3</v>
      </c>
      <c r="R118">
        <v>3</v>
      </c>
      <c r="S118" t="s">
        <v>48</v>
      </c>
      <c r="T118" t="s">
        <v>49</v>
      </c>
      <c r="U118">
        <v>3.5520489999999998</v>
      </c>
      <c r="V118">
        <v>-77.200391999999994</v>
      </c>
      <c r="W118">
        <v>22.153002000000001</v>
      </c>
      <c r="X118" t="s">
        <v>50</v>
      </c>
      <c r="Y118" t="s">
        <v>51</v>
      </c>
      <c r="AA118" s="4">
        <v>44442</v>
      </c>
      <c r="AB118" t="s">
        <v>359</v>
      </c>
      <c r="AC118" t="s">
        <v>54</v>
      </c>
      <c r="AD118" s="2">
        <v>44456</v>
      </c>
      <c r="AE118" t="s">
        <v>71</v>
      </c>
      <c r="AG118" t="s">
        <v>57</v>
      </c>
      <c r="AH118" t="s">
        <v>57</v>
      </c>
      <c r="AI118" t="s">
        <v>360</v>
      </c>
    </row>
    <row r="119" spans="1:35" x14ac:dyDescent="0.3">
      <c r="A119" t="s">
        <v>35</v>
      </c>
      <c r="B119" t="s">
        <v>36</v>
      </c>
      <c r="C119" t="s">
        <v>37</v>
      </c>
      <c r="D119" t="s">
        <v>38</v>
      </c>
      <c r="E119" t="s">
        <v>126</v>
      </c>
      <c r="F119" t="s">
        <v>127</v>
      </c>
      <c r="G119" t="s">
        <v>361</v>
      </c>
      <c r="H119" t="s">
        <v>42</v>
      </c>
      <c r="I119" t="s">
        <v>43</v>
      </c>
      <c r="J119" t="s">
        <v>362</v>
      </c>
      <c r="L119" t="s">
        <v>363</v>
      </c>
      <c r="N119">
        <v>8.5945766311551495</v>
      </c>
      <c r="O119">
        <v>7</v>
      </c>
      <c r="P119">
        <v>11</v>
      </c>
      <c r="Q119">
        <v>6</v>
      </c>
      <c r="R119">
        <v>8</v>
      </c>
      <c r="S119" t="s">
        <v>48</v>
      </c>
      <c r="T119" t="s">
        <v>49</v>
      </c>
      <c r="U119">
        <v>3.5531510000000002</v>
      </c>
      <c r="V119">
        <v>-77.198453999999998</v>
      </c>
      <c r="W119">
        <v>45.587814000000002</v>
      </c>
      <c r="X119" t="s">
        <v>50</v>
      </c>
      <c r="Y119" t="s">
        <v>51</v>
      </c>
      <c r="AA119" s="4">
        <v>44442</v>
      </c>
      <c r="AB119" t="s">
        <v>364</v>
      </c>
      <c r="AC119" t="s">
        <v>54</v>
      </c>
      <c r="AD119" s="2">
        <v>44456</v>
      </c>
      <c r="AE119" t="s">
        <v>71</v>
      </c>
      <c r="AG119" t="s">
        <v>57</v>
      </c>
      <c r="AH119" t="s">
        <v>57</v>
      </c>
      <c r="AI119" t="s">
        <v>365</v>
      </c>
    </row>
    <row r="120" spans="1:35" x14ac:dyDescent="0.3">
      <c r="A120" t="s">
        <v>35</v>
      </c>
      <c r="B120" t="s">
        <v>36</v>
      </c>
      <c r="C120" t="s">
        <v>37</v>
      </c>
      <c r="D120" t="s">
        <v>38</v>
      </c>
      <c r="E120" t="s">
        <v>126</v>
      </c>
      <c r="F120" t="s">
        <v>127</v>
      </c>
      <c r="G120" t="s">
        <v>366</v>
      </c>
      <c r="H120" t="s">
        <v>42</v>
      </c>
      <c r="I120" t="s">
        <v>43</v>
      </c>
      <c r="L120" t="s">
        <v>367</v>
      </c>
      <c r="N120">
        <v>13.051023773235601</v>
      </c>
      <c r="O120">
        <v>8</v>
      </c>
      <c r="P120">
        <v>12</v>
      </c>
      <c r="Q120">
        <v>10</v>
      </c>
      <c r="R120">
        <v>12</v>
      </c>
      <c r="S120" t="s">
        <v>48</v>
      </c>
      <c r="T120" t="s">
        <v>49</v>
      </c>
      <c r="U120">
        <v>3.5537350000000001</v>
      </c>
      <c r="V120">
        <v>-77.198125000000005</v>
      </c>
      <c r="W120">
        <v>59.178294999999999</v>
      </c>
      <c r="X120" t="s">
        <v>50</v>
      </c>
      <c r="Y120" t="s">
        <v>51</v>
      </c>
      <c r="AA120" s="4">
        <v>44442</v>
      </c>
      <c r="AB120" t="s">
        <v>368</v>
      </c>
      <c r="AC120" t="s">
        <v>54</v>
      </c>
      <c r="AD120" s="2">
        <v>44456</v>
      </c>
      <c r="AE120" t="s">
        <v>71</v>
      </c>
      <c r="AG120" t="s">
        <v>57</v>
      </c>
      <c r="AH120" t="s">
        <v>57</v>
      </c>
      <c r="AI120" t="s">
        <v>369</v>
      </c>
    </row>
    <row r="121" spans="1:35" x14ac:dyDescent="0.3">
      <c r="A121" t="s">
        <v>35</v>
      </c>
      <c r="B121" t="s">
        <v>36</v>
      </c>
      <c r="C121" t="s">
        <v>37</v>
      </c>
      <c r="D121" t="s">
        <v>38</v>
      </c>
      <c r="E121" t="s">
        <v>126</v>
      </c>
      <c r="F121" t="s">
        <v>127</v>
      </c>
      <c r="G121" t="s">
        <v>370</v>
      </c>
      <c r="H121" t="s">
        <v>42</v>
      </c>
      <c r="I121" t="s">
        <v>43</v>
      </c>
      <c r="J121" t="s">
        <v>371</v>
      </c>
      <c r="L121" t="s">
        <v>372</v>
      </c>
      <c r="N121">
        <v>10.408987253287901</v>
      </c>
      <c r="O121">
        <v>8</v>
      </c>
      <c r="P121">
        <v>12</v>
      </c>
      <c r="Q121">
        <v>7</v>
      </c>
      <c r="R121">
        <v>9</v>
      </c>
      <c r="S121" t="s">
        <v>48</v>
      </c>
      <c r="T121" t="s">
        <v>49</v>
      </c>
      <c r="U121">
        <v>3.5538500000000002</v>
      </c>
      <c r="V121">
        <v>-77.197695999999993</v>
      </c>
      <c r="W121">
        <v>55.809131999999998</v>
      </c>
      <c r="X121" t="s">
        <v>50</v>
      </c>
      <c r="Y121" t="s">
        <v>51</v>
      </c>
      <c r="AA121" s="4">
        <v>44442</v>
      </c>
      <c r="AB121" t="s">
        <v>373</v>
      </c>
      <c r="AC121" t="s">
        <v>54</v>
      </c>
      <c r="AD121" s="2">
        <v>44456</v>
      </c>
      <c r="AE121" t="s">
        <v>71</v>
      </c>
      <c r="AG121" t="s">
        <v>57</v>
      </c>
      <c r="AH121" t="s">
        <v>57</v>
      </c>
      <c r="AI121" t="s">
        <v>374</v>
      </c>
    </row>
    <row r="122" spans="1:35" x14ac:dyDescent="0.3">
      <c r="A122" t="s">
        <v>35</v>
      </c>
      <c r="B122" t="s">
        <v>36</v>
      </c>
      <c r="C122" t="s">
        <v>37</v>
      </c>
      <c r="D122" t="s">
        <v>38</v>
      </c>
      <c r="E122" t="s">
        <v>126</v>
      </c>
      <c r="F122" t="s">
        <v>127</v>
      </c>
      <c r="G122" t="s">
        <v>375</v>
      </c>
      <c r="H122" t="s">
        <v>42</v>
      </c>
      <c r="I122" t="s">
        <v>43</v>
      </c>
      <c r="J122" t="s">
        <v>79</v>
      </c>
      <c r="L122" t="s">
        <v>376</v>
      </c>
      <c r="N122">
        <v>14.48345321176145</v>
      </c>
      <c r="O122">
        <v>11</v>
      </c>
      <c r="P122">
        <v>19</v>
      </c>
      <c r="Q122">
        <v>15</v>
      </c>
      <c r="R122">
        <v>12</v>
      </c>
      <c r="S122" t="s">
        <v>48</v>
      </c>
      <c r="T122" t="s">
        <v>49</v>
      </c>
      <c r="U122">
        <v>3.5543650000000002</v>
      </c>
      <c r="V122">
        <v>-77.198905999999994</v>
      </c>
      <c r="W122">
        <v>39.288673000000003</v>
      </c>
      <c r="X122" t="s">
        <v>50</v>
      </c>
      <c r="Y122" t="s">
        <v>51</v>
      </c>
      <c r="AA122" s="4">
        <v>44442</v>
      </c>
      <c r="AB122" t="s">
        <v>377</v>
      </c>
      <c r="AC122" t="s">
        <v>54</v>
      </c>
      <c r="AD122" s="2">
        <v>44456</v>
      </c>
      <c r="AE122" t="s">
        <v>71</v>
      </c>
      <c r="AG122" t="s">
        <v>57</v>
      </c>
      <c r="AH122" t="s">
        <v>57</v>
      </c>
      <c r="AI122" t="s">
        <v>378</v>
      </c>
    </row>
    <row r="123" spans="1:35" x14ac:dyDescent="0.3">
      <c r="A123" t="s">
        <v>35</v>
      </c>
      <c r="B123" t="s">
        <v>36</v>
      </c>
      <c r="C123" t="s">
        <v>37</v>
      </c>
      <c r="D123" t="s">
        <v>38</v>
      </c>
      <c r="E123" t="s">
        <v>126</v>
      </c>
      <c r="F123" t="s">
        <v>127</v>
      </c>
      <c r="G123" t="s">
        <v>379</v>
      </c>
      <c r="H123" t="s">
        <v>42</v>
      </c>
      <c r="I123" t="s">
        <v>43</v>
      </c>
      <c r="J123" t="s">
        <v>244</v>
      </c>
      <c r="L123" t="s">
        <v>380</v>
      </c>
      <c r="N123">
        <v>2.5465412240459702</v>
      </c>
      <c r="O123">
        <v>0</v>
      </c>
      <c r="P123">
        <v>3</v>
      </c>
      <c r="Q123">
        <v>2</v>
      </c>
      <c r="R123">
        <v>1.5</v>
      </c>
      <c r="S123" t="s">
        <v>48</v>
      </c>
      <c r="T123" t="s">
        <v>49</v>
      </c>
      <c r="U123">
        <v>3.5525509999999998</v>
      </c>
      <c r="V123">
        <v>-77.199725000000001</v>
      </c>
      <c r="W123">
        <v>39.335892000000001</v>
      </c>
      <c r="X123" t="s">
        <v>50</v>
      </c>
      <c r="Y123" t="s">
        <v>51</v>
      </c>
      <c r="AA123" s="4">
        <v>44442</v>
      </c>
      <c r="AB123" t="s">
        <v>381</v>
      </c>
      <c r="AC123" t="s">
        <v>54</v>
      </c>
      <c r="AD123" s="2">
        <v>44456</v>
      </c>
      <c r="AE123" t="s">
        <v>71</v>
      </c>
      <c r="AG123" t="s">
        <v>57</v>
      </c>
      <c r="AH123" t="s">
        <v>57</v>
      </c>
      <c r="AI123" t="s">
        <v>382</v>
      </c>
    </row>
    <row r="124" spans="1:35" x14ac:dyDescent="0.3">
      <c r="A124" t="s">
        <v>35</v>
      </c>
      <c r="B124" t="s">
        <v>36</v>
      </c>
      <c r="C124" t="s">
        <v>37</v>
      </c>
      <c r="D124" t="s">
        <v>38</v>
      </c>
      <c r="E124" t="s">
        <v>126</v>
      </c>
      <c r="F124" t="s">
        <v>127</v>
      </c>
      <c r="G124" t="s">
        <v>383</v>
      </c>
      <c r="H124" t="s">
        <v>42</v>
      </c>
      <c r="I124" t="s">
        <v>43</v>
      </c>
      <c r="J124" t="s">
        <v>384</v>
      </c>
      <c r="L124" t="s">
        <v>385</v>
      </c>
      <c r="N124">
        <v>22.441394536905111</v>
      </c>
      <c r="O124">
        <v>8</v>
      </c>
      <c r="P124">
        <v>14</v>
      </c>
      <c r="Q124">
        <v>9</v>
      </c>
      <c r="R124">
        <v>8</v>
      </c>
      <c r="S124" t="s">
        <v>61</v>
      </c>
      <c r="T124" t="s">
        <v>49</v>
      </c>
      <c r="U124">
        <v>3.5533920000000001</v>
      </c>
      <c r="V124">
        <v>-77.201404999999994</v>
      </c>
      <c r="W124">
        <v>14.576605000000001</v>
      </c>
      <c r="X124" t="s">
        <v>50</v>
      </c>
      <c r="Y124" t="s">
        <v>51</v>
      </c>
      <c r="AA124" s="4">
        <v>44443</v>
      </c>
      <c r="AB124" t="s">
        <v>386</v>
      </c>
      <c r="AC124" t="s">
        <v>54</v>
      </c>
      <c r="AD124" s="2">
        <v>44456</v>
      </c>
      <c r="AE124" t="s">
        <v>71</v>
      </c>
      <c r="AG124" t="s">
        <v>57</v>
      </c>
      <c r="AH124" t="s">
        <v>57</v>
      </c>
      <c r="AI124" t="s">
        <v>387</v>
      </c>
    </row>
    <row r="125" spans="1:35" x14ac:dyDescent="0.3">
      <c r="A125" t="s">
        <v>35</v>
      </c>
      <c r="B125" t="s">
        <v>36</v>
      </c>
      <c r="C125" t="s">
        <v>37</v>
      </c>
      <c r="D125" t="s">
        <v>38</v>
      </c>
      <c r="E125" t="s">
        <v>126</v>
      </c>
      <c r="F125" t="s">
        <v>127</v>
      </c>
      <c r="G125" t="s">
        <v>388</v>
      </c>
      <c r="H125" t="s">
        <v>42</v>
      </c>
      <c r="I125" t="s">
        <v>43</v>
      </c>
      <c r="J125" t="s">
        <v>357</v>
      </c>
      <c r="L125" t="s">
        <v>389</v>
      </c>
      <c r="N125">
        <v>8.9128942841608954</v>
      </c>
      <c r="O125">
        <v>8</v>
      </c>
      <c r="P125">
        <v>14</v>
      </c>
      <c r="Q125">
        <v>2</v>
      </c>
      <c r="R125">
        <v>4</v>
      </c>
      <c r="S125" t="s">
        <v>61</v>
      </c>
      <c r="T125" t="s">
        <v>49</v>
      </c>
      <c r="U125">
        <v>3.5536240000000001</v>
      </c>
      <c r="V125">
        <v>-77.206709000000004</v>
      </c>
      <c r="W125">
        <v>28.296543</v>
      </c>
      <c r="X125" t="s">
        <v>50</v>
      </c>
      <c r="Y125" t="s">
        <v>51</v>
      </c>
      <c r="AA125" s="4">
        <v>44443</v>
      </c>
      <c r="AB125" t="s">
        <v>390</v>
      </c>
      <c r="AC125" t="s">
        <v>54</v>
      </c>
      <c r="AD125" s="2">
        <v>44456</v>
      </c>
      <c r="AE125" t="s">
        <v>71</v>
      </c>
      <c r="AG125" t="s">
        <v>57</v>
      </c>
      <c r="AH125" t="s">
        <v>57</v>
      </c>
      <c r="AI125" t="s">
        <v>391</v>
      </c>
    </row>
    <row r="126" spans="1:35" x14ac:dyDescent="0.3">
      <c r="A126" t="s">
        <v>35</v>
      </c>
      <c r="B126" t="s">
        <v>36</v>
      </c>
      <c r="C126" t="s">
        <v>37</v>
      </c>
      <c r="D126" t="s">
        <v>38</v>
      </c>
      <c r="E126" t="s">
        <v>126</v>
      </c>
      <c r="F126" t="s">
        <v>127</v>
      </c>
      <c r="G126" t="s">
        <v>392</v>
      </c>
      <c r="H126" t="s">
        <v>42</v>
      </c>
      <c r="I126" t="s">
        <v>43</v>
      </c>
      <c r="J126" t="s">
        <v>357</v>
      </c>
      <c r="L126" t="s">
        <v>393</v>
      </c>
      <c r="M126" t="s">
        <v>47</v>
      </c>
      <c r="N126">
        <v>20.054012139362019</v>
      </c>
      <c r="O126">
        <v>6</v>
      </c>
      <c r="P126">
        <v>14</v>
      </c>
      <c r="Q126">
        <v>15</v>
      </c>
      <c r="R126">
        <v>12</v>
      </c>
      <c r="S126" t="s">
        <v>61</v>
      </c>
      <c r="T126" t="s">
        <v>49</v>
      </c>
      <c r="U126">
        <v>3.5590850000000001</v>
      </c>
      <c r="V126">
        <v>-77.209791999999993</v>
      </c>
      <c r="W126">
        <v>25.401133999999999</v>
      </c>
      <c r="X126" t="s">
        <v>50</v>
      </c>
      <c r="Y126" t="s">
        <v>51</v>
      </c>
      <c r="AA126" s="4">
        <v>44443</v>
      </c>
      <c r="AB126" t="s">
        <v>394</v>
      </c>
      <c r="AC126" t="s">
        <v>54</v>
      </c>
      <c r="AD126" s="2">
        <v>44456</v>
      </c>
      <c r="AE126" t="s">
        <v>71</v>
      </c>
      <c r="AG126" t="s">
        <v>57</v>
      </c>
      <c r="AH126" t="s">
        <v>57</v>
      </c>
      <c r="AI126" t="s">
        <v>395</v>
      </c>
    </row>
    <row r="127" spans="1:35" x14ac:dyDescent="0.3">
      <c r="A127" t="s">
        <v>35</v>
      </c>
      <c r="B127" t="s">
        <v>36</v>
      </c>
      <c r="C127" t="s">
        <v>37</v>
      </c>
      <c r="D127" t="s">
        <v>38</v>
      </c>
      <c r="E127" t="s">
        <v>126</v>
      </c>
      <c r="F127" t="s">
        <v>127</v>
      </c>
      <c r="G127" t="s">
        <v>396</v>
      </c>
      <c r="H127" t="s">
        <v>42</v>
      </c>
      <c r="I127" t="s">
        <v>43</v>
      </c>
      <c r="L127" t="s">
        <v>397</v>
      </c>
      <c r="N127">
        <v>14.64261203826433</v>
      </c>
      <c r="O127">
        <v>9</v>
      </c>
      <c r="P127">
        <v>13</v>
      </c>
      <c r="Q127">
        <v>5</v>
      </c>
      <c r="R127">
        <v>1</v>
      </c>
      <c r="S127" t="s">
        <v>61</v>
      </c>
      <c r="T127" t="s">
        <v>49</v>
      </c>
      <c r="U127">
        <v>3.559069</v>
      </c>
      <c r="V127">
        <v>-77.210010999999994</v>
      </c>
      <c r="W127">
        <v>24.196857000000001</v>
      </c>
      <c r="X127" t="s">
        <v>50</v>
      </c>
      <c r="Y127" t="s">
        <v>51</v>
      </c>
      <c r="AA127" s="4">
        <v>44443</v>
      </c>
      <c r="AB127" t="s">
        <v>398</v>
      </c>
      <c r="AC127" t="s">
        <v>54</v>
      </c>
      <c r="AD127" s="2">
        <v>44456</v>
      </c>
      <c r="AE127" t="s">
        <v>71</v>
      </c>
      <c r="AG127" t="s">
        <v>57</v>
      </c>
      <c r="AH127" t="s">
        <v>57</v>
      </c>
      <c r="AI127" t="s">
        <v>399</v>
      </c>
    </row>
    <row r="128" spans="1:35" x14ac:dyDescent="0.3">
      <c r="A128" t="s">
        <v>35</v>
      </c>
      <c r="B128" t="s">
        <v>36</v>
      </c>
      <c r="C128" t="s">
        <v>37</v>
      </c>
      <c r="D128" t="s">
        <v>38</v>
      </c>
      <c r="E128" t="s">
        <v>126</v>
      </c>
      <c r="F128" t="s">
        <v>127</v>
      </c>
      <c r="G128" t="s">
        <v>400</v>
      </c>
      <c r="H128" t="s">
        <v>42</v>
      </c>
      <c r="I128" t="s">
        <v>43</v>
      </c>
      <c r="J128" t="s">
        <v>79</v>
      </c>
      <c r="L128" t="s">
        <v>401</v>
      </c>
      <c r="N128">
        <v>11.14111785520112</v>
      </c>
      <c r="O128">
        <v>8</v>
      </c>
      <c r="P128">
        <v>11</v>
      </c>
      <c r="Q128">
        <v>5</v>
      </c>
      <c r="R128">
        <v>6</v>
      </c>
      <c r="S128" t="s">
        <v>61</v>
      </c>
      <c r="T128" t="s">
        <v>49</v>
      </c>
      <c r="U128">
        <v>3.5595210000000002</v>
      </c>
      <c r="V128">
        <v>-77.214348000000001</v>
      </c>
      <c r="W128">
        <v>19.262589999999999</v>
      </c>
      <c r="X128" t="s">
        <v>50</v>
      </c>
      <c r="Y128" t="s">
        <v>51</v>
      </c>
      <c r="AA128" s="4">
        <v>44443</v>
      </c>
      <c r="AB128" t="s">
        <v>402</v>
      </c>
      <c r="AC128" t="s">
        <v>54</v>
      </c>
      <c r="AD128" s="2">
        <v>44456</v>
      </c>
      <c r="AE128" t="s">
        <v>71</v>
      </c>
      <c r="AG128" t="s">
        <v>57</v>
      </c>
      <c r="AH128" t="s">
        <v>57</v>
      </c>
      <c r="AI128" t="s">
        <v>403</v>
      </c>
    </row>
    <row r="129" spans="1:35" x14ac:dyDescent="0.3">
      <c r="A129" t="s">
        <v>35</v>
      </c>
      <c r="B129" t="s">
        <v>36</v>
      </c>
      <c r="C129" t="s">
        <v>37</v>
      </c>
      <c r="D129" t="s">
        <v>38</v>
      </c>
      <c r="E129" t="s">
        <v>126</v>
      </c>
      <c r="F129" t="s">
        <v>127</v>
      </c>
      <c r="G129" t="s">
        <v>404</v>
      </c>
      <c r="H129" t="s">
        <v>42</v>
      </c>
      <c r="I129" t="s">
        <v>43</v>
      </c>
      <c r="J129" t="s">
        <v>79</v>
      </c>
      <c r="L129" t="s">
        <v>405</v>
      </c>
      <c r="M129" t="s">
        <v>406</v>
      </c>
      <c r="N129">
        <v>22.918871016413728</v>
      </c>
      <c r="O129">
        <v>9</v>
      </c>
      <c r="P129">
        <v>20</v>
      </c>
      <c r="Q129">
        <v>10</v>
      </c>
      <c r="R129">
        <v>6</v>
      </c>
      <c r="S129" t="s">
        <v>61</v>
      </c>
      <c r="T129" t="s">
        <v>49</v>
      </c>
      <c r="U129">
        <v>3.5662319999999998</v>
      </c>
      <c r="V129">
        <v>-77.210054</v>
      </c>
      <c r="W129">
        <v>16.344007000000001</v>
      </c>
      <c r="X129" t="s">
        <v>50</v>
      </c>
      <c r="Y129" t="s">
        <v>51</v>
      </c>
      <c r="AA129" s="4">
        <v>44443</v>
      </c>
      <c r="AB129" t="s">
        <v>407</v>
      </c>
      <c r="AC129" t="s">
        <v>54</v>
      </c>
      <c r="AD129" s="2">
        <v>44456</v>
      </c>
      <c r="AE129" t="s">
        <v>71</v>
      </c>
      <c r="AG129" t="s">
        <v>57</v>
      </c>
      <c r="AH129" t="s">
        <v>57</v>
      </c>
      <c r="AI129" t="s">
        <v>408</v>
      </c>
    </row>
    <row r="130" spans="1:35" x14ac:dyDescent="0.3">
      <c r="A130" t="s">
        <v>35</v>
      </c>
      <c r="B130" t="s">
        <v>36</v>
      </c>
      <c r="C130" t="s">
        <v>37</v>
      </c>
      <c r="D130" t="s">
        <v>38</v>
      </c>
      <c r="E130" t="s">
        <v>126</v>
      </c>
      <c r="F130" t="s">
        <v>127</v>
      </c>
      <c r="G130" t="s">
        <v>409</v>
      </c>
      <c r="H130" t="s">
        <v>42</v>
      </c>
      <c r="I130" t="s">
        <v>43</v>
      </c>
      <c r="J130" t="s">
        <v>410</v>
      </c>
      <c r="L130" t="s">
        <v>411</v>
      </c>
      <c r="N130">
        <v>18.14410622132754</v>
      </c>
      <c r="O130">
        <v>6</v>
      </c>
      <c r="P130">
        <v>13</v>
      </c>
      <c r="Q130">
        <v>6</v>
      </c>
      <c r="R130">
        <v>3</v>
      </c>
      <c r="S130" t="s">
        <v>61</v>
      </c>
      <c r="T130" t="s">
        <v>49</v>
      </c>
      <c r="U130">
        <v>3.5663469999999999</v>
      </c>
      <c r="V130">
        <v>-77.210035000000005</v>
      </c>
      <c r="W130">
        <v>16.883945000000001</v>
      </c>
      <c r="X130" t="s">
        <v>50</v>
      </c>
      <c r="Y130" t="s">
        <v>51</v>
      </c>
      <c r="AA130" s="4">
        <v>44443</v>
      </c>
      <c r="AB130" t="s">
        <v>412</v>
      </c>
      <c r="AC130" t="s">
        <v>54</v>
      </c>
      <c r="AD130" s="2">
        <v>44456</v>
      </c>
      <c r="AE130" t="s">
        <v>71</v>
      </c>
      <c r="AG130" t="s">
        <v>57</v>
      </c>
      <c r="AH130" t="s">
        <v>57</v>
      </c>
      <c r="AI130" t="s">
        <v>413</v>
      </c>
    </row>
    <row r="131" spans="1:35" x14ac:dyDescent="0.3">
      <c r="A131" t="s">
        <v>35</v>
      </c>
      <c r="B131" t="s">
        <v>36</v>
      </c>
      <c r="C131" t="s">
        <v>37</v>
      </c>
      <c r="D131" t="s">
        <v>38</v>
      </c>
      <c r="E131" t="s">
        <v>39</v>
      </c>
      <c r="F131" t="s">
        <v>40</v>
      </c>
      <c r="G131" t="s">
        <v>414</v>
      </c>
      <c r="H131" t="s">
        <v>42</v>
      </c>
      <c r="I131" t="s">
        <v>43</v>
      </c>
      <c r="J131" t="s">
        <v>244</v>
      </c>
      <c r="K131" t="s">
        <v>245</v>
      </c>
      <c r="L131" t="s">
        <v>415</v>
      </c>
      <c r="N131">
        <v>4.329014452</v>
      </c>
      <c r="O131">
        <v>5</v>
      </c>
      <c r="P131">
        <v>8</v>
      </c>
      <c r="Q131">
        <v>3</v>
      </c>
      <c r="R131">
        <v>3</v>
      </c>
      <c r="S131" t="s">
        <v>61</v>
      </c>
      <c r="T131" t="s">
        <v>49</v>
      </c>
      <c r="U131">
        <v>3.9496920000000002</v>
      </c>
      <c r="V131">
        <v>-77.001921999999993</v>
      </c>
      <c r="W131">
        <v>42.464168999999998</v>
      </c>
      <c r="X131" t="s">
        <v>50</v>
      </c>
      <c r="Y131" t="s">
        <v>51</v>
      </c>
      <c r="AA131" s="4" t="s">
        <v>297</v>
      </c>
      <c r="AB131" t="s">
        <v>416</v>
      </c>
      <c r="AC131" t="s">
        <v>54</v>
      </c>
      <c r="AD131" s="2">
        <v>44391</v>
      </c>
      <c r="AE131" t="s">
        <v>71</v>
      </c>
      <c r="AG131" t="s">
        <v>57</v>
      </c>
      <c r="AH131" t="s">
        <v>57</v>
      </c>
    </row>
    <row r="132" spans="1:35" x14ac:dyDescent="0.3">
      <c r="A132" t="s">
        <v>35</v>
      </c>
      <c r="B132" t="s">
        <v>36</v>
      </c>
      <c r="C132" t="s">
        <v>37</v>
      </c>
      <c r="D132" t="s">
        <v>38</v>
      </c>
      <c r="E132" t="s">
        <v>39</v>
      </c>
      <c r="F132" t="s">
        <v>40</v>
      </c>
      <c r="G132" t="s">
        <v>417</v>
      </c>
      <c r="H132" t="s">
        <v>42</v>
      </c>
      <c r="I132" t="s">
        <v>43</v>
      </c>
      <c r="J132" t="s">
        <v>79</v>
      </c>
      <c r="L132" t="s">
        <v>418</v>
      </c>
      <c r="N132">
        <v>1.3050705330000001</v>
      </c>
      <c r="P132">
        <v>7</v>
      </c>
      <c r="Q132">
        <v>0.5</v>
      </c>
      <c r="S132" t="s">
        <v>48</v>
      </c>
      <c r="T132" t="s">
        <v>49</v>
      </c>
      <c r="U132">
        <v>3.949125</v>
      </c>
      <c r="V132">
        <v>-77.004059999999996</v>
      </c>
      <c r="W132">
        <v>53.957690999999997</v>
      </c>
      <c r="X132" t="s">
        <v>50</v>
      </c>
      <c r="Y132" t="s">
        <v>51</v>
      </c>
      <c r="AA132" s="4" t="s">
        <v>297</v>
      </c>
      <c r="AB132" t="s">
        <v>419</v>
      </c>
      <c r="AC132" t="s">
        <v>54</v>
      </c>
      <c r="AD132" s="2">
        <v>44391</v>
      </c>
      <c r="AE132" t="s">
        <v>71</v>
      </c>
      <c r="AG132" t="s">
        <v>57</v>
      </c>
      <c r="AH132" t="s">
        <v>57</v>
      </c>
    </row>
    <row r="133" spans="1:35" x14ac:dyDescent="0.3">
      <c r="A133" t="s">
        <v>35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 t="s">
        <v>420</v>
      </c>
      <c r="H133" t="s">
        <v>42</v>
      </c>
      <c r="I133" t="s">
        <v>43</v>
      </c>
      <c r="J133" t="s">
        <v>244</v>
      </c>
      <c r="K133" t="s">
        <v>245</v>
      </c>
      <c r="L133" t="s">
        <v>421</v>
      </c>
      <c r="N133">
        <v>1.018591636</v>
      </c>
      <c r="P133">
        <v>2.5</v>
      </c>
      <c r="Q133">
        <v>4</v>
      </c>
      <c r="R133">
        <v>1</v>
      </c>
      <c r="S133" t="s">
        <v>48</v>
      </c>
      <c r="T133" t="s">
        <v>49</v>
      </c>
      <c r="U133">
        <v>3.9490910000000001</v>
      </c>
      <c r="V133">
        <v>-77.004112000000006</v>
      </c>
      <c r="W133">
        <v>54.284668000000003</v>
      </c>
      <c r="X133" t="s">
        <v>50</v>
      </c>
      <c r="Y133" t="s">
        <v>51</v>
      </c>
      <c r="AA133" s="4" t="s">
        <v>297</v>
      </c>
      <c r="AB133" t="s">
        <v>422</v>
      </c>
      <c r="AC133" t="s">
        <v>54</v>
      </c>
      <c r="AD133" s="2">
        <v>44391</v>
      </c>
      <c r="AE133" t="s">
        <v>71</v>
      </c>
      <c r="AG133" t="s">
        <v>57</v>
      </c>
      <c r="AH133" t="s">
        <v>57</v>
      </c>
    </row>
    <row r="134" spans="1:35" x14ac:dyDescent="0.3">
      <c r="A134" t="s">
        <v>35</v>
      </c>
      <c r="B134" t="s">
        <v>36</v>
      </c>
      <c r="C134" t="s">
        <v>37</v>
      </c>
      <c r="D134" t="s">
        <v>38</v>
      </c>
      <c r="E134" t="s">
        <v>39</v>
      </c>
      <c r="F134" t="s">
        <v>40</v>
      </c>
      <c r="G134" t="s">
        <v>423</v>
      </c>
      <c r="H134" t="s">
        <v>42</v>
      </c>
      <c r="I134" t="s">
        <v>43</v>
      </c>
      <c r="J134" t="s">
        <v>293</v>
      </c>
      <c r="L134" t="s">
        <v>424</v>
      </c>
      <c r="N134">
        <v>3.055774907</v>
      </c>
      <c r="O134">
        <v>5</v>
      </c>
      <c r="P134">
        <v>6</v>
      </c>
      <c r="Q134">
        <v>0.5</v>
      </c>
      <c r="R134">
        <v>0.2</v>
      </c>
      <c r="S134" t="s">
        <v>48</v>
      </c>
      <c r="T134" t="s">
        <v>49</v>
      </c>
      <c r="U134">
        <v>3.9861930000000001</v>
      </c>
      <c r="V134">
        <v>-77.057734999999994</v>
      </c>
      <c r="W134">
        <v>53.111355000000003</v>
      </c>
      <c r="X134" t="s">
        <v>50</v>
      </c>
      <c r="Y134" t="s">
        <v>51</v>
      </c>
      <c r="AA134" s="4" t="s">
        <v>122</v>
      </c>
      <c r="AB134" t="s">
        <v>425</v>
      </c>
      <c r="AC134" t="s">
        <v>54</v>
      </c>
      <c r="AD134" s="2">
        <v>44391</v>
      </c>
      <c r="AE134" t="s">
        <v>71</v>
      </c>
      <c r="AG134" t="s">
        <v>57</v>
      </c>
      <c r="AH134" t="s">
        <v>57</v>
      </c>
    </row>
    <row r="135" spans="1:35" x14ac:dyDescent="0.3">
      <c r="A135" t="s">
        <v>86</v>
      </c>
      <c r="B135" t="s">
        <v>36</v>
      </c>
      <c r="C135" t="s">
        <v>37</v>
      </c>
      <c r="D135" t="s">
        <v>38</v>
      </c>
      <c r="E135" t="s">
        <v>39</v>
      </c>
      <c r="F135" t="s">
        <v>40</v>
      </c>
      <c r="G135" t="s">
        <v>426</v>
      </c>
      <c r="H135" t="s">
        <v>427</v>
      </c>
      <c r="I135" t="s">
        <v>428</v>
      </c>
      <c r="J135" t="s">
        <v>452</v>
      </c>
      <c r="K135" t="s">
        <v>1378</v>
      </c>
      <c r="L135"/>
      <c r="M135" t="s">
        <v>429</v>
      </c>
      <c r="N135">
        <v>39.152115999999999</v>
      </c>
      <c r="O135">
        <v>6</v>
      </c>
      <c r="P135">
        <v>10</v>
      </c>
      <c r="Q135">
        <v>7</v>
      </c>
      <c r="R135">
        <v>6</v>
      </c>
      <c r="S135" t="s">
        <v>61</v>
      </c>
      <c r="T135" t="s">
        <v>49</v>
      </c>
      <c r="U135">
        <v>3.9608159999999999</v>
      </c>
      <c r="V135">
        <v>-77.006964999999994</v>
      </c>
      <c r="W135">
        <v>57.132092</v>
      </c>
      <c r="X135" t="s">
        <v>50</v>
      </c>
      <c r="Y135" t="s">
        <v>51</v>
      </c>
      <c r="AA135" s="4" t="s">
        <v>66</v>
      </c>
      <c r="AB135" t="s">
        <v>430</v>
      </c>
      <c r="AC135" t="s">
        <v>54</v>
      </c>
      <c r="AD135" t="s">
        <v>94</v>
      </c>
      <c r="AE135" t="s">
        <v>71</v>
      </c>
      <c r="AG135" t="s">
        <v>96</v>
      </c>
      <c r="AH135" t="s">
        <v>96</v>
      </c>
    </row>
    <row r="136" spans="1:35" x14ac:dyDescent="0.3">
      <c r="A136" t="s">
        <v>86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 t="s">
        <v>431</v>
      </c>
      <c r="H136" t="s">
        <v>427</v>
      </c>
      <c r="I136" t="s">
        <v>428</v>
      </c>
      <c r="J136" t="s">
        <v>452</v>
      </c>
      <c r="K136" t="s">
        <v>1378</v>
      </c>
      <c r="L136"/>
      <c r="N136">
        <v>30.716904020000001</v>
      </c>
      <c r="O136">
        <v>8</v>
      </c>
      <c r="P136">
        <v>14</v>
      </c>
      <c r="Q136">
        <v>8</v>
      </c>
      <c r="R136">
        <v>9</v>
      </c>
      <c r="S136" t="s">
        <v>61</v>
      </c>
      <c r="T136" t="s">
        <v>49</v>
      </c>
      <c r="U136">
        <v>3.958485</v>
      </c>
      <c r="V136">
        <v>-77.003157000000002</v>
      </c>
      <c r="W136">
        <v>57.65934</v>
      </c>
      <c r="X136" t="s">
        <v>50</v>
      </c>
      <c r="Y136" t="s">
        <v>51</v>
      </c>
      <c r="AA136" s="4" t="s">
        <v>66</v>
      </c>
      <c r="AB136" t="s">
        <v>432</v>
      </c>
      <c r="AC136" t="s">
        <v>54</v>
      </c>
      <c r="AD136" t="s">
        <v>94</v>
      </c>
      <c r="AE136" t="s">
        <v>71</v>
      </c>
      <c r="AG136" t="s">
        <v>96</v>
      </c>
      <c r="AH136" t="s">
        <v>96</v>
      </c>
      <c r="AI136" t="s">
        <v>433</v>
      </c>
    </row>
    <row r="137" spans="1:35" x14ac:dyDescent="0.3">
      <c r="A137" t="s">
        <v>86</v>
      </c>
      <c r="B137" t="s">
        <v>36</v>
      </c>
      <c r="C137" t="s">
        <v>37</v>
      </c>
      <c r="D137" t="s">
        <v>38</v>
      </c>
      <c r="E137" t="s">
        <v>39</v>
      </c>
      <c r="F137" t="s">
        <v>40</v>
      </c>
      <c r="G137" t="s">
        <v>434</v>
      </c>
      <c r="H137" t="s">
        <v>427</v>
      </c>
      <c r="I137" t="s">
        <v>428</v>
      </c>
      <c r="J137" t="s">
        <v>452</v>
      </c>
      <c r="K137" t="s">
        <v>1378</v>
      </c>
      <c r="L137"/>
      <c r="N137">
        <v>3.5332397370000002</v>
      </c>
      <c r="O137">
        <v>4</v>
      </c>
      <c r="P137">
        <v>6</v>
      </c>
      <c r="Q137">
        <v>1</v>
      </c>
      <c r="R137">
        <v>1.5</v>
      </c>
      <c r="S137" t="s">
        <v>61</v>
      </c>
      <c r="T137" t="s">
        <v>49</v>
      </c>
      <c r="U137">
        <v>3.9630019999999999</v>
      </c>
      <c r="V137">
        <v>-77.000472000000002</v>
      </c>
      <c r="W137">
        <v>48.460140000000003</v>
      </c>
      <c r="X137" t="s">
        <v>50</v>
      </c>
      <c r="Y137" t="s">
        <v>51</v>
      </c>
      <c r="AA137" s="4" t="s">
        <v>100</v>
      </c>
      <c r="AB137" t="s">
        <v>435</v>
      </c>
      <c r="AC137" t="s">
        <v>54</v>
      </c>
      <c r="AD137" t="s">
        <v>101</v>
      </c>
      <c r="AE137" t="s">
        <v>71</v>
      </c>
      <c r="AG137" t="s">
        <v>96</v>
      </c>
      <c r="AH137" t="s">
        <v>96</v>
      </c>
    </row>
    <row r="138" spans="1:35" x14ac:dyDescent="0.3">
      <c r="A138" t="s">
        <v>86</v>
      </c>
      <c r="B138" t="s">
        <v>36</v>
      </c>
      <c r="C138" t="s">
        <v>37</v>
      </c>
      <c r="D138" t="s">
        <v>38</v>
      </c>
      <c r="E138" t="s">
        <v>39</v>
      </c>
      <c r="F138" t="s">
        <v>40</v>
      </c>
      <c r="G138" t="s">
        <v>436</v>
      </c>
      <c r="H138" t="s">
        <v>427</v>
      </c>
      <c r="I138" t="s">
        <v>428</v>
      </c>
      <c r="J138" t="s">
        <v>452</v>
      </c>
      <c r="K138" t="s">
        <v>1378</v>
      </c>
      <c r="L138"/>
      <c r="N138">
        <v>9.8676064720000003</v>
      </c>
      <c r="O138">
        <v>1.1000000000000001</v>
      </c>
      <c r="P138">
        <v>12</v>
      </c>
      <c r="Q138">
        <v>4</v>
      </c>
      <c r="R138">
        <v>3</v>
      </c>
      <c r="S138" t="s">
        <v>61</v>
      </c>
      <c r="T138" t="s">
        <v>49</v>
      </c>
      <c r="U138">
        <v>3.9594149999999999</v>
      </c>
      <c r="V138">
        <v>-76.997709</v>
      </c>
      <c r="W138">
        <v>60.527389999999997</v>
      </c>
      <c r="X138" t="s">
        <v>50</v>
      </c>
      <c r="Y138" t="s">
        <v>51</v>
      </c>
      <c r="AA138" s="4" t="s">
        <v>100</v>
      </c>
      <c r="AB138" t="s">
        <v>437</v>
      </c>
      <c r="AC138" t="s">
        <v>54</v>
      </c>
      <c r="AD138" t="s">
        <v>101</v>
      </c>
      <c r="AE138" t="s">
        <v>55</v>
      </c>
      <c r="AH138" t="s">
        <v>96</v>
      </c>
      <c r="AI138" t="s">
        <v>438</v>
      </c>
    </row>
    <row r="139" spans="1:35" x14ac:dyDescent="0.3">
      <c r="A139" t="s">
        <v>86</v>
      </c>
      <c r="B139" t="s">
        <v>36</v>
      </c>
      <c r="C139" t="s">
        <v>37</v>
      </c>
      <c r="D139" t="s">
        <v>38</v>
      </c>
      <c r="E139" t="s">
        <v>39</v>
      </c>
      <c r="F139" t="s">
        <v>40</v>
      </c>
      <c r="G139" t="s">
        <v>439</v>
      </c>
      <c r="H139" t="s">
        <v>427</v>
      </c>
      <c r="I139" t="s">
        <v>428</v>
      </c>
      <c r="J139" t="s">
        <v>452</v>
      </c>
      <c r="K139" t="s">
        <v>1378</v>
      </c>
      <c r="L139"/>
      <c r="N139">
        <v>25.783100780000002</v>
      </c>
      <c r="O139">
        <v>5</v>
      </c>
      <c r="P139">
        <v>12</v>
      </c>
      <c r="Q139">
        <v>8</v>
      </c>
      <c r="R139">
        <v>7</v>
      </c>
      <c r="S139" t="s">
        <v>61</v>
      </c>
      <c r="T139" t="s">
        <v>49</v>
      </c>
      <c r="U139">
        <v>3.9590010000000002</v>
      </c>
      <c r="V139">
        <v>-77.000435999999993</v>
      </c>
      <c r="W139">
        <v>56.753857000000004</v>
      </c>
      <c r="X139" t="s">
        <v>50</v>
      </c>
      <c r="Y139" t="s">
        <v>51</v>
      </c>
      <c r="AA139" s="4" t="s">
        <v>120</v>
      </c>
      <c r="AB139" t="s">
        <v>440</v>
      </c>
      <c r="AC139" t="s">
        <v>54</v>
      </c>
      <c r="AD139" t="s">
        <v>121</v>
      </c>
      <c r="AE139" t="s">
        <v>71</v>
      </c>
      <c r="AG139" t="s">
        <v>96</v>
      </c>
      <c r="AH139" t="s">
        <v>96</v>
      </c>
      <c r="AI139" t="s">
        <v>441</v>
      </c>
    </row>
    <row r="140" spans="1:35" x14ac:dyDescent="0.3">
      <c r="A140" t="s">
        <v>86</v>
      </c>
      <c r="B140" t="s">
        <v>36</v>
      </c>
      <c r="C140" t="s">
        <v>37</v>
      </c>
      <c r="D140" t="s">
        <v>38</v>
      </c>
      <c r="E140" t="s">
        <v>39</v>
      </c>
      <c r="F140" t="s">
        <v>40</v>
      </c>
      <c r="G140" t="s">
        <v>442</v>
      </c>
      <c r="H140" t="s">
        <v>427</v>
      </c>
      <c r="I140" t="s">
        <v>428</v>
      </c>
      <c r="J140" t="s">
        <v>452</v>
      </c>
      <c r="K140" t="s">
        <v>1378</v>
      </c>
      <c r="L140"/>
      <c r="N140">
        <v>13.46450819</v>
      </c>
      <c r="P140">
        <v>11</v>
      </c>
      <c r="S140" t="s">
        <v>61</v>
      </c>
      <c r="T140" t="s">
        <v>49</v>
      </c>
      <c r="U140">
        <v>3.9437000000000002</v>
      </c>
      <c r="V140">
        <v>-76.986453999999995</v>
      </c>
      <c r="W140">
        <v>69.513144999999994</v>
      </c>
      <c r="X140" t="s">
        <v>50</v>
      </c>
      <c r="Y140" t="s">
        <v>51</v>
      </c>
      <c r="AA140" s="4" t="s">
        <v>120</v>
      </c>
      <c r="AB140" t="s">
        <v>443</v>
      </c>
      <c r="AC140" t="s">
        <v>54</v>
      </c>
      <c r="AD140" t="s">
        <v>121</v>
      </c>
      <c r="AE140" t="s">
        <v>71</v>
      </c>
      <c r="AG140" t="s">
        <v>96</v>
      </c>
      <c r="AH140" t="s">
        <v>96</v>
      </c>
    </row>
    <row r="141" spans="1:35" x14ac:dyDescent="0.3">
      <c r="A141" t="s">
        <v>86</v>
      </c>
      <c r="B141" t="s">
        <v>36</v>
      </c>
      <c r="C141" t="s">
        <v>37</v>
      </c>
      <c r="D141" t="s">
        <v>38</v>
      </c>
      <c r="E141" t="s">
        <v>39</v>
      </c>
      <c r="F141" t="s">
        <v>40</v>
      </c>
      <c r="G141" t="s">
        <v>444</v>
      </c>
      <c r="H141" t="s">
        <v>427</v>
      </c>
      <c r="I141" t="s">
        <v>428</v>
      </c>
      <c r="J141" t="s">
        <v>452</v>
      </c>
      <c r="K141" t="s">
        <v>1378</v>
      </c>
      <c r="L141"/>
      <c r="N141">
        <v>9.3583106540000003</v>
      </c>
      <c r="P141">
        <v>14</v>
      </c>
      <c r="Q141">
        <v>3</v>
      </c>
      <c r="R141">
        <v>1</v>
      </c>
      <c r="S141" t="s">
        <v>48</v>
      </c>
      <c r="T141" t="s">
        <v>49</v>
      </c>
      <c r="U141">
        <v>3.9521929999999998</v>
      </c>
      <c r="V141">
        <v>-76.989440000000002</v>
      </c>
      <c r="W141">
        <v>48.935504999999999</v>
      </c>
      <c r="X141" t="s">
        <v>50</v>
      </c>
      <c r="Y141" t="s">
        <v>51</v>
      </c>
      <c r="AA141" s="4" t="s">
        <v>120</v>
      </c>
      <c r="AB141" t="s">
        <v>445</v>
      </c>
      <c r="AC141" t="s">
        <v>54</v>
      </c>
      <c r="AD141" t="s">
        <v>121</v>
      </c>
      <c r="AE141" t="s">
        <v>71</v>
      </c>
      <c r="AG141" t="s">
        <v>96</v>
      </c>
      <c r="AH141" t="s">
        <v>96</v>
      </c>
    </row>
    <row r="142" spans="1:35" x14ac:dyDescent="0.3">
      <c r="A142" t="s">
        <v>86</v>
      </c>
      <c r="B142" t="s">
        <v>36</v>
      </c>
      <c r="C142" t="s">
        <v>37</v>
      </c>
      <c r="D142" t="s">
        <v>38</v>
      </c>
      <c r="E142" t="s">
        <v>39</v>
      </c>
      <c r="F142" t="s">
        <v>40</v>
      </c>
      <c r="G142" t="s">
        <v>446</v>
      </c>
      <c r="H142" t="s">
        <v>427</v>
      </c>
      <c r="I142" t="s">
        <v>428</v>
      </c>
      <c r="J142" t="s">
        <v>452</v>
      </c>
      <c r="K142" t="s">
        <v>1378</v>
      </c>
      <c r="L142"/>
      <c r="N142">
        <v>12.73239545</v>
      </c>
      <c r="O142">
        <v>8</v>
      </c>
      <c r="P142">
        <v>12</v>
      </c>
      <c r="Q142">
        <v>6</v>
      </c>
      <c r="R142">
        <v>3</v>
      </c>
      <c r="S142" t="s">
        <v>61</v>
      </c>
      <c r="T142" t="s">
        <v>49</v>
      </c>
      <c r="U142">
        <v>3.9670055560000002</v>
      </c>
      <c r="V142">
        <v>-77.031874999999999</v>
      </c>
      <c r="W142">
        <v>60</v>
      </c>
      <c r="X142" t="s">
        <v>50</v>
      </c>
      <c r="Y142" t="s">
        <v>51</v>
      </c>
      <c r="AA142" s="4" t="s">
        <v>447</v>
      </c>
      <c r="AB142" t="s">
        <v>448</v>
      </c>
      <c r="AC142" t="s">
        <v>54</v>
      </c>
      <c r="AD142" t="s">
        <v>449</v>
      </c>
      <c r="AE142" t="s">
        <v>71</v>
      </c>
      <c r="AG142" t="s">
        <v>96</v>
      </c>
      <c r="AH142" t="s">
        <v>96</v>
      </c>
      <c r="AI142" t="s">
        <v>450</v>
      </c>
    </row>
    <row r="143" spans="1:35" x14ac:dyDescent="0.3">
      <c r="A143" t="s">
        <v>86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 t="s">
        <v>451</v>
      </c>
      <c r="H143" t="s">
        <v>427</v>
      </c>
      <c r="I143" t="s">
        <v>428</v>
      </c>
      <c r="J143" t="s">
        <v>452</v>
      </c>
      <c r="K143" t="s">
        <v>1378</v>
      </c>
      <c r="L143"/>
      <c r="N143">
        <v>14.64225476</v>
      </c>
      <c r="O143">
        <v>2</v>
      </c>
      <c r="P143">
        <v>12</v>
      </c>
      <c r="Q143">
        <v>2</v>
      </c>
      <c r="R143">
        <v>2</v>
      </c>
      <c r="S143" t="s">
        <v>48</v>
      </c>
      <c r="T143" t="s">
        <v>49</v>
      </c>
      <c r="U143">
        <v>3.9735333329999998</v>
      </c>
      <c r="V143">
        <v>-77.016361110000005</v>
      </c>
      <c r="W143">
        <v>60</v>
      </c>
      <c r="X143" t="s">
        <v>50</v>
      </c>
      <c r="Y143" t="s">
        <v>51</v>
      </c>
      <c r="AA143" s="4" t="s">
        <v>447</v>
      </c>
      <c r="AB143" t="s">
        <v>453</v>
      </c>
      <c r="AC143" t="s">
        <v>54</v>
      </c>
      <c r="AD143" t="s">
        <v>449</v>
      </c>
      <c r="AE143" t="s">
        <v>55</v>
      </c>
      <c r="AH143" t="s">
        <v>96</v>
      </c>
    </row>
    <row r="144" spans="1:35" x14ac:dyDescent="0.3">
      <c r="A144" t="s">
        <v>86</v>
      </c>
      <c r="B144" t="s">
        <v>36</v>
      </c>
      <c r="C144" t="s">
        <v>37</v>
      </c>
      <c r="D144" t="s">
        <v>38</v>
      </c>
      <c r="E144" t="s">
        <v>39</v>
      </c>
      <c r="F144" t="s">
        <v>40</v>
      </c>
      <c r="G144" t="s">
        <v>454</v>
      </c>
      <c r="H144" t="s">
        <v>427</v>
      </c>
      <c r="I144" t="s">
        <v>428</v>
      </c>
      <c r="J144" t="s">
        <v>452</v>
      </c>
      <c r="K144" t="s">
        <v>1378</v>
      </c>
      <c r="L144"/>
      <c r="N144">
        <v>10.82253613</v>
      </c>
      <c r="O144">
        <v>2.5</v>
      </c>
      <c r="P144">
        <v>9</v>
      </c>
      <c r="Q144">
        <v>3</v>
      </c>
      <c r="R144">
        <v>2</v>
      </c>
      <c r="S144" t="s">
        <v>61</v>
      </c>
      <c r="T144" t="s">
        <v>49</v>
      </c>
      <c r="U144">
        <v>3.9590527780000002</v>
      </c>
      <c r="V144">
        <v>-77.003741669999997</v>
      </c>
      <c r="W144">
        <v>60</v>
      </c>
      <c r="X144" t="s">
        <v>50</v>
      </c>
      <c r="Y144" t="s">
        <v>51</v>
      </c>
      <c r="AA144" s="4" t="s">
        <v>447</v>
      </c>
      <c r="AB144" t="s">
        <v>455</v>
      </c>
      <c r="AC144" t="s">
        <v>54</v>
      </c>
      <c r="AD144" t="s">
        <v>449</v>
      </c>
      <c r="AE144" t="s">
        <v>71</v>
      </c>
      <c r="AG144" t="s">
        <v>96</v>
      </c>
      <c r="AH144" t="s">
        <v>96</v>
      </c>
      <c r="AI144" t="s">
        <v>456</v>
      </c>
    </row>
    <row r="145" spans="1:35" x14ac:dyDescent="0.3">
      <c r="A145" t="s">
        <v>86</v>
      </c>
      <c r="B145" t="s">
        <v>36</v>
      </c>
      <c r="C145" t="s">
        <v>37</v>
      </c>
      <c r="D145" t="s">
        <v>38</v>
      </c>
      <c r="E145" t="s">
        <v>39</v>
      </c>
      <c r="F145" t="s">
        <v>40</v>
      </c>
      <c r="G145" t="s">
        <v>457</v>
      </c>
      <c r="H145" t="s">
        <v>427</v>
      </c>
      <c r="I145" t="s">
        <v>428</v>
      </c>
      <c r="J145" t="s">
        <v>452</v>
      </c>
      <c r="K145" t="s">
        <v>1378</v>
      </c>
      <c r="L145"/>
      <c r="N145">
        <v>5.092958179</v>
      </c>
      <c r="O145">
        <v>5</v>
      </c>
      <c r="P145">
        <v>7</v>
      </c>
      <c r="Q145">
        <v>1</v>
      </c>
      <c r="R145">
        <v>0.5</v>
      </c>
      <c r="S145" t="s">
        <v>61</v>
      </c>
      <c r="T145" t="s">
        <v>49</v>
      </c>
      <c r="U145">
        <v>3.956319444</v>
      </c>
      <c r="V145">
        <v>-77.006313890000001</v>
      </c>
      <c r="W145">
        <v>60</v>
      </c>
      <c r="X145" t="s">
        <v>50</v>
      </c>
      <c r="Y145" t="s">
        <v>51</v>
      </c>
      <c r="AA145" s="4" t="s">
        <v>447</v>
      </c>
      <c r="AB145" t="s">
        <v>458</v>
      </c>
      <c r="AC145" t="s">
        <v>54</v>
      </c>
      <c r="AD145" t="s">
        <v>449</v>
      </c>
      <c r="AE145" t="s">
        <v>55</v>
      </c>
      <c r="AH145" t="s">
        <v>96</v>
      </c>
    </row>
    <row r="146" spans="1:35" x14ac:dyDescent="0.3">
      <c r="A146" t="s">
        <v>86</v>
      </c>
      <c r="B146" t="s">
        <v>36</v>
      </c>
      <c r="C146" t="s">
        <v>37</v>
      </c>
      <c r="D146" t="s">
        <v>38</v>
      </c>
      <c r="E146" t="s">
        <v>39</v>
      </c>
      <c r="F146" t="s">
        <v>40</v>
      </c>
      <c r="G146" t="s">
        <v>459</v>
      </c>
      <c r="H146" t="s">
        <v>427</v>
      </c>
      <c r="I146" t="s">
        <v>428</v>
      </c>
      <c r="J146" t="s">
        <v>452</v>
      </c>
      <c r="K146" t="s">
        <v>1378</v>
      </c>
      <c r="L146"/>
      <c r="M146" t="s">
        <v>47</v>
      </c>
      <c r="N146">
        <v>27.692960100000001</v>
      </c>
      <c r="O146">
        <v>10</v>
      </c>
      <c r="P146">
        <v>14</v>
      </c>
      <c r="Q146">
        <v>8</v>
      </c>
      <c r="R146">
        <v>6</v>
      </c>
      <c r="S146" t="s">
        <v>61</v>
      </c>
      <c r="T146" t="s">
        <v>49</v>
      </c>
      <c r="U146">
        <v>3.95872</v>
      </c>
      <c r="V146">
        <v>-77.028135000000006</v>
      </c>
      <c r="W146">
        <v>50.179855000000003</v>
      </c>
      <c r="X146" t="s">
        <v>50</v>
      </c>
      <c r="Y146" t="s">
        <v>51</v>
      </c>
      <c r="AA146" s="4" t="s">
        <v>116</v>
      </c>
      <c r="AB146" t="s">
        <v>460</v>
      </c>
      <c r="AC146" t="s">
        <v>54</v>
      </c>
      <c r="AD146" t="s">
        <v>117</v>
      </c>
      <c r="AE146" t="s">
        <v>71</v>
      </c>
      <c r="AG146" t="s">
        <v>96</v>
      </c>
      <c r="AH146" t="s">
        <v>96</v>
      </c>
      <c r="AI146" t="s">
        <v>461</v>
      </c>
    </row>
    <row r="147" spans="1:35" x14ac:dyDescent="0.3">
      <c r="A147" t="s">
        <v>86</v>
      </c>
      <c r="B147" t="s">
        <v>36</v>
      </c>
      <c r="C147" t="s">
        <v>37</v>
      </c>
      <c r="D147" t="s">
        <v>38</v>
      </c>
      <c r="E147" t="s">
        <v>39</v>
      </c>
      <c r="F147" t="s">
        <v>40</v>
      </c>
      <c r="G147" t="s">
        <v>462</v>
      </c>
      <c r="H147" t="s">
        <v>427</v>
      </c>
      <c r="I147" t="s">
        <v>428</v>
      </c>
      <c r="J147" t="s">
        <v>452</v>
      </c>
      <c r="K147" t="s">
        <v>1378</v>
      </c>
      <c r="L147"/>
      <c r="N147">
        <v>8.3078880290000008</v>
      </c>
      <c r="O147">
        <v>4</v>
      </c>
      <c r="P147">
        <v>6</v>
      </c>
      <c r="Q147">
        <v>3</v>
      </c>
      <c r="R147">
        <v>2</v>
      </c>
      <c r="S147" t="s">
        <v>48</v>
      </c>
      <c r="T147" t="s">
        <v>49</v>
      </c>
      <c r="U147">
        <v>3.955006</v>
      </c>
      <c r="V147">
        <v>-76.991069999999993</v>
      </c>
      <c r="W147">
        <v>61.534607000000001</v>
      </c>
      <c r="X147" t="s">
        <v>50</v>
      </c>
      <c r="Y147" t="s">
        <v>51</v>
      </c>
      <c r="AA147" s="4" t="s">
        <v>116</v>
      </c>
      <c r="AB147" t="s">
        <v>463</v>
      </c>
      <c r="AC147" t="s">
        <v>54</v>
      </c>
      <c r="AD147" t="s">
        <v>117</v>
      </c>
      <c r="AE147" t="s">
        <v>71</v>
      </c>
      <c r="AG147" t="s">
        <v>96</v>
      </c>
      <c r="AH147" t="s">
        <v>96</v>
      </c>
      <c r="AI147" t="s">
        <v>464</v>
      </c>
    </row>
    <row r="148" spans="1:35" x14ac:dyDescent="0.3">
      <c r="A148" t="s">
        <v>86</v>
      </c>
      <c r="B148" t="s">
        <v>36</v>
      </c>
      <c r="C148" t="s">
        <v>37</v>
      </c>
      <c r="D148" t="s">
        <v>38</v>
      </c>
      <c r="E148" t="s">
        <v>39</v>
      </c>
      <c r="F148" t="s">
        <v>40</v>
      </c>
      <c r="G148" t="s">
        <v>465</v>
      </c>
      <c r="H148" t="s">
        <v>466</v>
      </c>
      <c r="I148" t="s">
        <v>467</v>
      </c>
      <c r="J148" t="s">
        <v>468</v>
      </c>
      <c r="K148" t="s">
        <v>469</v>
      </c>
      <c r="L148"/>
      <c r="N148">
        <v>31.19436885</v>
      </c>
      <c r="O148">
        <v>10</v>
      </c>
      <c r="P148">
        <v>15</v>
      </c>
      <c r="Q148">
        <v>5</v>
      </c>
      <c r="R148">
        <v>2</v>
      </c>
      <c r="S148" t="s">
        <v>61</v>
      </c>
      <c r="T148" t="s">
        <v>49</v>
      </c>
      <c r="U148">
        <v>3.9852120000000002</v>
      </c>
      <c r="V148">
        <v>-77.057668000000007</v>
      </c>
      <c r="W148">
        <v>51.895187</v>
      </c>
      <c r="X148" t="s">
        <v>50</v>
      </c>
      <c r="Y148" t="s">
        <v>51</v>
      </c>
      <c r="AA148" s="4" t="s">
        <v>122</v>
      </c>
      <c r="AB148" t="s">
        <v>470</v>
      </c>
      <c r="AC148" t="s">
        <v>93</v>
      </c>
      <c r="AD148" t="s">
        <v>123</v>
      </c>
      <c r="AE148" t="s">
        <v>71</v>
      </c>
      <c r="AF148" t="s">
        <v>95</v>
      </c>
      <c r="AG148" t="s">
        <v>96</v>
      </c>
      <c r="AH148" t="s">
        <v>96</v>
      </c>
      <c r="AI148" t="s">
        <v>471</v>
      </c>
    </row>
    <row r="149" spans="1:35" x14ac:dyDescent="0.3">
      <c r="A149" t="s">
        <v>86</v>
      </c>
      <c r="B149" t="s">
        <v>36</v>
      </c>
      <c r="C149" t="s">
        <v>37</v>
      </c>
      <c r="D149" t="s">
        <v>38</v>
      </c>
      <c r="E149" t="s">
        <v>39</v>
      </c>
      <c r="F149" t="s">
        <v>40</v>
      </c>
      <c r="G149" t="s">
        <v>472</v>
      </c>
      <c r="H149" t="s">
        <v>466</v>
      </c>
      <c r="I149" t="s">
        <v>467</v>
      </c>
      <c r="J149" t="s">
        <v>468</v>
      </c>
      <c r="K149" t="s">
        <v>469</v>
      </c>
      <c r="L149"/>
      <c r="N149">
        <v>5.2521131219999999</v>
      </c>
      <c r="O149">
        <v>4</v>
      </c>
      <c r="P149">
        <v>7</v>
      </c>
      <c r="Q149">
        <v>2</v>
      </c>
      <c r="R149">
        <v>2</v>
      </c>
      <c r="S149" t="s">
        <v>61</v>
      </c>
      <c r="T149" t="s">
        <v>49</v>
      </c>
      <c r="U149">
        <v>3.9847139999999999</v>
      </c>
      <c r="V149">
        <v>-77.058155999999997</v>
      </c>
      <c r="W149">
        <v>47.048121999999999</v>
      </c>
      <c r="X149" t="s">
        <v>50</v>
      </c>
      <c r="Y149" t="s">
        <v>51</v>
      </c>
      <c r="AA149" s="4" t="s">
        <v>122</v>
      </c>
      <c r="AB149" t="s">
        <v>473</v>
      </c>
      <c r="AC149" t="s">
        <v>93</v>
      </c>
      <c r="AD149" t="s">
        <v>123</v>
      </c>
      <c r="AE149" t="s">
        <v>55</v>
      </c>
      <c r="AF149" t="s">
        <v>95</v>
      </c>
      <c r="AG149" t="s">
        <v>96</v>
      </c>
      <c r="AH149" t="s">
        <v>96</v>
      </c>
      <c r="AI149" t="s">
        <v>474</v>
      </c>
    </row>
    <row r="150" spans="1:35" x14ac:dyDescent="0.3">
      <c r="A150" t="s">
        <v>86</v>
      </c>
      <c r="B150" t="s">
        <v>36</v>
      </c>
      <c r="C150" t="s">
        <v>37</v>
      </c>
      <c r="D150" t="s">
        <v>38</v>
      </c>
      <c r="E150" t="s">
        <v>39</v>
      </c>
      <c r="F150" t="s">
        <v>40</v>
      </c>
      <c r="G150" t="s">
        <v>475</v>
      </c>
      <c r="H150" t="s">
        <v>466</v>
      </c>
      <c r="I150" t="s">
        <v>467</v>
      </c>
      <c r="J150" t="s">
        <v>468</v>
      </c>
      <c r="K150" t="s">
        <v>469</v>
      </c>
      <c r="L150"/>
      <c r="N150">
        <v>21.326762370000001</v>
      </c>
      <c r="O150">
        <v>8</v>
      </c>
      <c r="P150">
        <v>13</v>
      </c>
      <c r="Q150">
        <v>9</v>
      </c>
      <c r="R150">
        <v>6.5</v>
      </c>
      <c r="S150" t="s">
        <v>61</v>
      </c>
      <c r="T150" t="s">
        <v>49</v>
      </c>
      <c r="U150">
        <v>3.9855719999999999</v>
      </c>
      <c r="V150">
        <v>-77.056652</v>
      </c>
      <c r="W150">
        <v>50.265132999999999</v>
      </c>
      <c r="X150" t="s">
        <v>50</v>
      </c>
      <c r="Y150" t="s">
        <v>51</v>
      </c>
      <c r="AA150" s="4" t="s">
        <v>122</v>
      </c>
      <c r="AB150" t="s">
        <v>476</v>
      </c>
      <c r="AC150" t="s">
        <v>93</v>
      </c>
      <c r="AD150" t="s">
        <v>123</v>
      </c>
      <c r="AE150" t="s">
        <v>71</v>
      </c>
      <c r="AF150" t="s">
        <v>95</v>
      </c>
      <c r="AG150" t="s">
        <v>96</v>
      </c>
      <c r="AH150" t="s">
        <v>96</v>
      </c>
      <c r="AI150" t="s">
        <v>477</v>
      </c>
    </row>
    <row r="151" spans="1:35" x14ac:dyDescent="0.3">
      <c r="A151" t="s">
        <v>86</v>
      </c>
      <c r="B151" t="s">
        <v>36</v>
      </c>
      <c r="C151" t="s">
        <v>37</v>
      </c>
      <c r="D151" t="s">
        <v>38</v>
      </c>
      <c r="E151" t="s">
        <v>39</v>
      </c>
      <c r="F151" t="s">
        <v>40</v>
      </c>
      <c r="G151" t="s">
        <v>478</v>
      </c>
      <c r="H151" t="s">
        <v>466</v>
      </c>
      <c r="I151" t="s">
        <v>467</v>
      </c>
      <c r="J151" t="s">
        <v>468</v>
      </c>
      <c r="K151" t="s">
        <v>469</v>
      </c>
      <c r="L151"/>
      <c r="N151">
        <v>9.4538036200000004</v>
      </c>
      <c r="O151">
        <v>5</v>
      </c>
      <c r="P151">
        <v>7</v>
      </c>
      <c r="Q151">
        <v>3</v>
      </c>
      <c r="R151">
        <v>2.2999999999999998</v>
      </c>
      <c r="S151" t="s">
        <v>48</v>
      </c>
      <c r="T151" t="s">
        <v>49</v>
      </c>
      <c r="U151">
        <v>3.9646300000000001</v>
      </c>
      <c r="V151">
        <v>-77.027445</v>
      </c>
      <c r="W151">
        <v>59.958098999999997</v>
      </c>
      <c r="X151" t="s">
        <v>50</v>
      </c>
      <c r="Y151" t="s">
        <v>51</v>
      </c>
      <c r="AA151" s="4" t="s">
        <v>116</v>
      </c>
      <c r="AB151" t="s">
        <v>479</v>
      </c>
      <c r="AC151" t="s">
        <v>93</v>
      </c>
      <c r="AD151" t="s">
        <v>117</v>
      </c>
      <c r="AE151" t="s">
        <v>71</v>
      </c>
      <c r="AF151" t="s">
        <v>95</v>
      </c>
      <c r="AG151" t="s">
        <v>96</v>
      </c>
      <c r="AH151" t="s">
        <v>96</v>
      </c>
      <c r="AI151" t="s">
        <v>480</v>
      </c>
    </row>
    <row r="152" spans="1:35" x14ac:dyDescent="0.3">
      <c r="A152" t="s">
        <v>86</v>
      </c>
      <c r="B152" t="s">
        <v>36</v>
      </c>
      <c r="C152" t="s">
        <v>37</v>
      </c>
      <c r="D152" t="s">
        <v>38</v>
      </c>
      <c r="E152" t="s">
        <v>126</v>
      </c>
      <c r="F152" t="s">
        <v>127</v>
      </c>
      <c r="G152" t="s">
        <v>481</v>
      </c>
      <c r="H152" t="s">
        <v>466</v>
      </c>
      <c r="I152" t="s">
        <v>467</v>
      </c>
      <c r="J152" t="s">
        <v>468</v>
      </c>
      <c r="K152" t="s">
        <v>469</v>
      </c>
      <c r="L152"/>
      <c r="N152">
        <v>10.50448254918963</v>
      </c>
      <c r="O152">
        <v>6</v>
      </c>
      <c r="P152">
        <v>8</v>
      </c>
      <c r="Q152">
        <v>5</v>
      </c>
      <c r="R152">
        <v>6</v>
      </c>
      <c r="S152" t="s">
        <v>61</v>
      </c>
      <c r="T152" t="s">
        <v>49</v>
      </c>
      <c r="U152">
        <v>3.5598909999999999</v>
      </c>
      <c r="V152">
        <v>-77.208489999999998</v>
      </c>
      <c r="W152">
        <v>76.936142000000004</v>
      </c>
      <c r="X152" t="s">
        <v>50</v>
      </c>
      <c r="Y152" t="s">
        <v>51</v>
      </c>
      <c r="AA152" s="4">
        <v>44441</v>
      </c>
      <c r="AB152" t="s">
        <v>482</v>
      </c>
      <c r="AC152" t="s">
        <v>93</v>
      </c>
      <c r="AD152" s="2">
        <v>44441</v>
      </c>
      <c r="AE152" t="s">
        <v>130</v>
      </c>
    </row>
    <row r="153" spans="1:35" x14ac:dyDescent="0.3">
      <c r="A153" t="s">
        <v>35</v>
      </c>
      <c r="B153" t="s">
        <v>36</v>
      </c>
      <c r="C153" t="s">
        <v>483</v>
      </c>
      <c r="D153" t="s">
        <v>484</v>
      </c>
      <c r="E153" t="s">
        <v>485</v>
      </c>
      <c r="F153" t="s">
        <v>486</v>
      </c>
      <c r="G153" s="9" t="s">
        <v>487</v>
      </c>
      <c r="H153" t="s">
        <v>42</v>
      </c>
      <c r="I153" t="s">
        <v>43</v>
      </c>
      <c r="L153" s="5" t="s">
        <v>488</v>
      </c>
      <c r="N153">
        <v>0</v>
      </c>
      <c r="P153">
        <v>0.6</v>
      </c>
      <c r="Q153">
        <v>0.5</v>
      </c>
      <c r="R153">
        <v>0.6</v>
      </c>
      <c r="S153" t="s">
        <v>353</v>
      </c>
      <c r="T153" t="s">
        <v>49</v>
      </c>
      <c r="U153">
        <v>5.5638066666666663</v>
      </c>
      <c r="V153">
        <v>-77.493880000000004</v>
      </c>
      <c r="W153">
        <v>99</v>
      </c>
      <c r="X153" t="s">
        <v>50</v>
      </c>
      <c r="Y153" t="s">
        <v>51</v>
      </c>
      <c r="AA153" s="4">
        <v>44491</v>
      </c>
      <c r="AB153" t="s">
        <v>489</v>
      </c>
      <c r="AC153" t="s">
        <v>54</v>
      </c>
      <c r="AD153" s="2">
        <v>44501</v>
      </c>
      <c r="AE153" t="s">
        <v>55</v>
      </c>
      <c r="AH153" t="s">
        <v>96</v>
      </c>
      <c r="AI153" t="s">
        <v>490</v>
      </c>
    </row>
    <row r="154" spans="1:35" x14ac:dyDescent="0.3">
      <c r="A154" t="s">
        <v>35</v>
      </c>
      <c r="B154" t="s">
        <v>36</v>
      </c>
      <c r="C154" t="s">
        <v>483</v>
      </c>
      <c r="D154" t="s">
        <v>484</v>
      </c>
      <c r="E154" t="s">
        <v>485</v>
      </c>
      <c r="F154" t="s">
        <v>486</v>
      </c>
      <c r="G154" s="9" t="s">
        <v>491</v>
      </c>
      <c r="H154" t="s">
        <v>42</v>
      </c>
      <c r="I154" t="s">
        <v>43</v>
      </c>
      <c r="L154" s="5" t="s">
        <v>492</v>
      </c>
      <c r="N154">
        <v>5.4112554112554117</v>
      </c>
      <c r="O154">
        <v>1.7</v>
      </c>
      <c r="P154">
        <v>6</v>
      </c>
      <c r="Q154">
        <v>6</v>
      </c>
      <c r="R154">
        <v>5</v>
      </c>
      <c r="S154" t="s">
        <v>61</v>
      </c>
      <c r="T154" t="s">
        <v>49</v>
      </c>
      <c r="U154">
        <v>5.5714416666666668</v>
      </c>
      <c r="V154">
        <v>-77.50207833333333</v>
      </c>
      <c r="W154">
        <v>55</v>
      </c>
      <c r="X154" t="s">
        <v>50</v>
      </c>
      <c r="Y154" t="s">
        <v>51</v>
      </c>
      <c r="AA154" s="4">
        <v>44493</v>
      </c>
      <c r="AB154" t="s">
        <v>493</v>
      </c>
      <c r="AC154" t="s">
        <v>54</v>
      </c>
      <c r="AD154" s="2">
        <v>44501</v>
      </c>
      <c r="AH154" t="s">
        <v>494</v>
      </c>
      <c r="AI154" t="s">
        <v>495</v>
      </c>
    </row>
    <row r="155" spans="1:35" x14ac:dyDescent="0.3">
      <c r="A155" t="s">
        <v>35</v>
      </c>
      <c r="B155" t="s">
        <v>36</v>
      </c>
      <c r="C155" t="s">
        <v>483</v>
      </c>
      <c r="D155" t="s">
        <v>484</v>
      </c>
      <c r="E155" t="s">
        <v>485</v>
      </c>
      <c r="F155" t="s">
        <v>486</v>
      </c>
      <c r="G155" s="9" t="s">
        <v>496</v>
      </c>
      <c r="H155" t="s">
        <v>42</v>
      </c>
      <c r="I155" t="s">
        <v>43</v>
      </c>
      <c r="L155" s="5" t="s">
        <v>488</v>
      </c>
      <c r="N155">
        <v>0</v>
      </c>
      <c r="O155">
        <v>1.7</v>
      </c>
      <c r="P155">
        <v>2.5</v>
      </c>
      <c r="Q155">
        <v>1</v>
      </c>
      <c r="R155">
        <v>1.2</v>
      </c>
      <c r="S155" t="s">
        <v>48</v>
      </c>
      <c r="T155" t="s">
        <v>49</v>
      </c>
      <c r="U155">
        <v>5.5713466666666669</v>
      </c>
      <c r="V155">
        <v>-77.502179999999996</v>
      </c>
      <c r="W155">
        <v>9</v>
      </c>
      <c r="X155" t="s">
        <v>50</v>
      </c>
      <c r="Y155" t="s">
        <v>51</v>
      </c>
      <c r="AA155" s="4">
        <v>44493</v>
      </c>
      <c r="AB155" t="s">
        <v>497</v>
      </c>
      <c r="AC155" t="s">
        <v>54</v>
      </c>
      <c r="AD155" s="2">
        <v>44501</v>
      </c>
      <c r="AE155" t="s">
        <v>55</v>
      </c>
      <c r="AH155" t="s">
        <v>96</v>
      </c>
      <c r="AI155" t="s">
        <v>498</v>
      </c>
    </row>
    <row r="156" spans="1:35" x14ac:dyDescent="0.3">
      <c r="A156" t="s">
        <v>35</v>
      </c>
      <c r="B156" t="s">
        <v>36</v>
      </c>
      <c r="C156" t="s">
        <v>483</v>
      </c>
      <c r="D156" t="s">
        <v>484</v>
      </c>
      <c r="E156" t="s">
        <v>485</v>
      </c>
      <c r="F156" t="s">
        <v>486</v>
      </c>
      <c r="G156" s="9" t="s">
        <v>499</v>
      </c>
      <c r="H156" t="s">
        <v>42</v>
      </c>
      <c r="I156" t="s">
        <v>43</v>
      </c>
      <c r="J156" t="s">
        <v>500</v>
      </c>
      <c r="L156" s="5" t="s">
        <v>501</v>
      </c>
      <c r="N156">
        <v>1.909854851031322</v>
      </c>
      <c r="O156">
        <v>2</v>
      </c>
      <c r="P156">
        <v>3</v>
      </c>
      <c r="Q156">
        <v>3</v>
      </c>
      <c r="R156">
        <v>1.5</v>
      </c>
      <c r="S156" t="s">
        <v>61</v>
      </c>
      <c r="T156" t="s">
        <v>49</v>
      </c>
      <c r="U156">
        <v>5.5693716666666671</v>
      </c>
      <c r="V156">
        <v>-77.501814999999993</v>
      </c>
      <c r="W156">
        <v>58</v>
      </c>
      <c r="X156" t="s">
        <v>50</v>
      </c>
      <c r="Y156" t="s">
        <v>51</v>
      </c>
      <c r="AA156" s="4">
        <v>44493</v>
      </c>
      <c r="AB156" t="s">
        <v>502</v>
      </c>
      <c r="AC156" t="s">
        <v>54</v>
      </c>
      <c r="AD156" s="2">
        <v>44501</v>
      </c>
      <c r="AE156" t="s">
        <v>55</v>
      </c>
      <c r="AH156" t="s">
        <v>96</v>
      </c>
    </row>
    <row r="157" spans="1:35" x14ac:dyDescent="0.3">
      <c r="A157" t="s">
        <v>35</v>
      </c>
      <c r="B157" t="s">
        <v>36</v>
      </c>
      <c r="C157" t="s">
        <v>483</v>
      </c>
      <c r="D157" t="s">
        <v>484</v>
      </c>
      <c r="E157" t="s">
        <v>485</v>
      </c>
      <c r="F157" t="s">
        <v>486</v>
      </c>
      <c r="G157" s="9" t="s">
        <v>503</v>
      </c>
      <c r="H157" t="s">
        <v>42</v>
      </c>
      <c r="I157" t="s">
        <v>43</v>
      </c>
      <c r="J157" t="s">
        <v>244</v>
      </c>
      <c r="L157" s="5" t="s">
        <v>504</v>
      </c>
      <c r="N157">
        <v>6.3661828367710722</v>
      </c>
      <c r="O157">
        <v>5</v>
      </c>
      <c r="P157">
        <v>8</v>
      </c>
      <c r="Q157">
        <v>4</v>
      </c>
      <c r="R157">
        <v>2</v>
      </c>
      <c r="S157" t="s">
        <v>353</v>
      </c>
      <c r="T157" t="s">
        <v>49</v>
      </c>
      <c r="U157">
        <v>5.5693783333333329</v>
      </c>
      <c r="V157">
        <v>-77.501886666666664</v>
      </c>
      <c r="W157">
        <v>58</v>
      </c>
      <c r="X157" t="s">
        <v>50</v>
      </c>
      <c r="Y157" t="s">
        <v>51</v>
      </c>
      <c r="AA157" s="4">
        <v>44493</v>
      </c>
      <c r="AB157" t="s">
        <v>505</v>
      </c>
      <c r="AC157" t="s">
        <v>54</v>
      </c>
      <c r="AD157" s="2">
        <v>44501</v>
      </c>
      <c r="AH157" t="s">
        <v>494</v>
      </c>
    </row>
    <row r="158" spans="1:35" x14ac:dyDescent="0.3">
      <c r="A158" t="s">
        <v>35</v>
      </c>
      <c r="B158" t="s">
        <v>36</v>
      </c>
      <c r="C158" t="s">
        <v>483</v>
      </c>
      <c r="D158" t="s">
        <v>484</v>
      </c>
      <c r="E158" t="s">
        <v>485</v>
      </c>
      <c r="F158" t="s">
        <v>486</v>
      </c>
      <c r="G158" s="9" t="s">
        <v>506</v>
      </c>
      <c r="H158" t="s">
        <v>42</v>
      </c>
      <c r="I158" t="s">
        <v>43</v>
      </c>
      <c r="J158" t="s">
        <v>500</v>
      </c>
      <c r="L158" s="5" t="s">
        <v>488</v>
      </c>
      <c r="N158">
        <v>0</v>
      </c>
      <c r="P158">
        <v>1.5</v>
      </c>
      <c r="Q158">
        <v>0.3</v>
      </c>
      <c r="R158">
        <v>0.5</v>
      </c>
      <c r="S158" t="s">
        <v>353</v>
      </c>
      <c r="T158" t="s">
        <v>49</v>
      </c>
      <c r="U158">
        <v>5.5693549999999998</v>
      </c>
      <c r="V158">
        <v>-77.501718333333329</v>
      </c>
      <c r="W158">
        <v>58</v>
      </c>
      <c r="X158" t="s">
        <v>50</v>
      </c>
      <c r="Y158" t="s">
        <v>51</v>
      </c>
      <c r="AA158" s="4">
        <v>44493</v>
      </c>
      <c r="AB158" t="s">
        <v>507</v>
      </c>
      <c r="AC158" t="s">
        <v>54</v>
      </c>
      <c r="AD158" s="2">
        <v>44501</v>
      </c>
      <c r="AH158" t="s">
        <v>494</v>
      </c>
      <c r="AI158" t="s">
        <v>508</v>
      </c>
    </row>
    <row r="159" spans="1:35" x14ac:dyDescent="0.3">
      <c r="A159" t="s">
        <v>35</v>
      </c>
      <c r="B159" t="s">
        <v>36</v>
      </c>
      <c r="C159" t="s">
        <v>483</v>
      </c>
      <c r="D159" t="s">
        <v>484</v>
      </c>
      <c r="E159" t="s">
        <v>485</v>
      </c>
      <c r="F159" t="s">
        <v>486</v>
      </c>
      <c r="G159" s="9" t="s">
        <v>509</v>
      </c>
      <c r="H159" t="s">
        <v>42</v>
      </c>
      <c r="I159" t="s">
        <v>43</v>
      </c>
      <c r="L159" s="5" t="s">
        <v>488</v>
      </c>
      <c r="N159">
        <v>0</v>
      </c>
      <c r="P159">
        <v>0.6</v>
      </c>
      <c r="Q159">
        <v>0.3</v>
      </c>
      <c r="R159">
        <v>0.3</v>
      </c>
      <c r="S159" t="s">
        <v>353</v>
      </c>
      <c r="T159" t="s">
        <v>49</v>
      </c>
      <c r="U159">
        <v>5.5694499999999998</v>
      </c>
      <c r="V159">
        <v>-77.501729999999995</v>
      </c>
      <c r="W159">
        <v>58</v>
      </c>
      <c r="X159" t="s">
        <v>50</v>
      </c>
      <c r="Y159" t="s">
        <v>51</v>
      </c>
      <c r="AA159" s="4">
        <v>44493</v>
      </c>
      <c r="AB159" t="s">
        <v>510</v>
      </c>
      <c r="AC159" t="s">
        <v>54</v>
      </c>
      <c r="AD159" s="2">
        <v>44501</v>
      </c>
      <c r="AH159" t="s">
        <v>494</v>
      </c>
      <c r="AI159" t="s">
        <v>138</v>
      </c>
    </row>
    <row r="160" spans="1:35" x14ac:dyDescent="0.3">
      <c r="A160" t="s">
        <v>35</v>
      </c>
      <c r="B160" t="s">
        <v>36</v>
      </c>
      <c r="C160" t="s">
        <v>483</v>
      </c>
      <c r="D160" t="s">
        <v>484</v>
      </c>
      <c r="E160" t="s">
        <v>485</v>
      </c>
      <c r="F160" t="s">
        <v>486</v>
      </c>
      <c r="G160" s="9" t="s">
        <v>511</v>
      </c>
      <c r="H160" t="s">
        <v>42</v>
      </c>
      <c r="I160" t="s">
        <v>43</v>
      </c>
      <c r="L160" s="5" t="s">
        <v>512</v>
      </c>
      <c r="N160">
        <v>3.8197097020626432</v>
      </c>
      <c r="O160">
        <v>2</v>
      </c>
      <c r="P160">
        <v>7</v>
      </c>
      <c r="Q160">
        <v>4</v>
      </c>
      <c r="R160">
        <v>5</v>
      </c>
      <c r="S160" t="s">
        <v>61</v>
      </c>
      <c r="T160" t="s">
        <v>49</v>
      </c>
      <c r="U160">
        <v>5.569398333333333</v>
      </c>
      <c r="V160">
        <v>-77.501633333333331</v>
      </c>
      <c r="W160">
        <v>58</v>
      </c>
      <c r="X160" t="s">
        <v>50</v>
      </c>
      <c r="Y160" t="s">
        <v>51</v>
      </c>
      <c r="AA160" s="4">
        <v>44493</v>
      </c>
      <c r="AB160" t="s">
        <v>513</v>
      </c>
      <c r="AC160" t="s">
        <v>54</v>
      </c>
      <c r="AD160" s="2">
        <v>44501</v>
      </c>
      <c r="AE160" t="s">
        <v>55</v>
      </c>
      <c r="AH160" t="s">
        <v>96</v>
      </c>
    </row>
    <row r="161" spans="1:35" x14ac:dyDescent="0.3">
      <c r="A161" t="s">
        <v>35</v>
      </c>
      <c r="B161" t="s">
        <v>36</v>
      </c>
      <c r="C161" t="s">
        <v>483</v>
      </c>
      <c r="D161" t="s">
        <v>484</v>
      </c>
      <c r="E161" t="s">
        <v>485</v>
      </c>
      <c r="F161" t="s">
        <v>486</v>
      </c>
      <c r="G161" s="9" t="s">
        <v>514</v>
      </c>
      <c r="H161" t="s">
        <v>42</v>
      </c>
      <c r="I161" t="s">
        <v>43</v>
      </c>
      <c r="J161" t="s">
        <v>79</v>
      </c>
      <c r="L161" s="5" t="s">
        <v>515</v>
      </c>
      <c r="N161">
        <v>7.3211102622867328</v>
      </c>
      <c r="O161">
        <v>2.5</v>
      </c>
      <c r="P161">
        <v>5</v>
      </c>
      <c r="Q161">
        <v>3</v>
      </c>
      <c r="R161">
        <v>3</v>
      </c>
      <c r="S161" t="s">
        <v>61</v>
      </c>
      <c r="T161" t="s">
        <v>49</v>
      </c>
      <c r="U161">
        <v>5.5692833333333329</v>
      </c>
      <c r="V161">
        <v>-77.501445000000004</v>
      </c>
      <c r="W161">
        <v>58</v>
      </c>
      <c r="X161" t="s">
        <v>50</v>
      </c>
      <c r="Y161" t="s">
        <v>51</v>
      </c>
      <c r="AA161" s="4">
        <v>44493</v>
      </c>
      <c r="AB161" t="s">
        <v>516</v>
      </c>
      <c r="AC161" t="s">
        <v>54</v>
      </c>
      <c r="AD161" s="2">
        <v>44501</v>
      </c>
      <c r="AH161" t="s">
        <v>494</v>
      </c>
    </row>
    <row r="162" spans="1:35" x14ac:dyDescent="0.3">
      <c r="A162" t="s">
        <v>35</v>
      </c>
      <c r="B162" t="s">
        <v>36</v>
      </c>
      <c r="C162" t="s">
        <v>483</v>
      </c>
      <c r="D162" t="s">
        <v>484</v>
      </c>
      <c r="E162" t="s">
        <v>485</v>
      </c>
      <c r="F162" t="s">
        <v>486</v>
      </c>
      <c r="G162" s="9" t="s">
        <v>517</v>
      </c>
      <c r="H162" t="s">
        <v>42</v>
      </c>
      <c r="I162" t="s">
        <v>43</v>
      </c>
      <c r="J162" t="s">
        <v>79</v>
      </c>
      <c r="L162" s="5" t="s">
        <v>488</v>
      </c>
      <c r="N162">
        <v>0</v>
      </c>
      <c r="P162">
        <v>1.3</v>
      </c>
      <c r="Q162">
        <v>1</v>
      </c>
      <c r="R162">
        <v>0.8</v>
      </c>
      <c r="S162" t="s">
        <v>61</v>
      </c>
      <c r="T162" t="s">
        <v>49</v>
      </c>
      <c r="U162">
        <v>5.5689116666666667</v>
      </c>
      <c r="V162">
        <v>-77.484911666666662</v>
      </c>
      <c r="W162">
        <v>136</v>
      </c>
      <c r="X162" t="s">
        <v>50</v>
      </c>
      <c r="Y162" t="s">
        <v>51</v>
      </c>
      <c r="AA162" s="4">
        <v>44493</v>
      </c>
      <c r="AB162" t="s">
        <v>518</v>
      </c>
      <c r="AC162" t="s">
        <v>54</v>
      </c>
      <c r="AD162" s="2">
        <v>44501</v>
      </c>
      <c r="AI162" t="s">
        <v>138</v>
      </c>
    </row>
    <row r="163" spans="1:35" x14ac:dyDescent="0.3">
      <c r="A163" t="s">
        <v>35</v>
      </c>
      <c r="B163" t="s">
        <v>36</v>
      </c>
      <c r="C163" t="s">
        <v>483</v>
      </c>
      <c r="D163" t="s">
        <v>484</v>
      </c>
      <c r="E163" t="s">
        <v>485</v>
      </c>
      <c r="F163" t="s">
        <v>486</v>
      </c>
      <c r="G163" s="9" t="s">
        <v>519</v>
      </c>
      <c r="H163" t="s">
        <v>42</v>
      </c>
      <c r="I163" t="s">
        <v>43</v>
      </c>
      <c r="J163" t="s">
        <v>500</v>
      </c>
      <c r="L163" s="5" t="s">
        <v>488</v>
      </c>
      <c r="N163">
        <v>0</v>
      </c>
      <c r="P163">
        <v>0.8</v>
      </c>
      <c r="Q163">
        <v>0.5</v>
      </c>
      <c r="R163">
        <v>0.4</v>
      </c>
      <c r="S163" t="s">
        <v>61</v>
      </c>
      <c r="T163" t="s">
        <v>49</v>
      </c>
      <c r="U163">
        <v>5.5701049999999999</v>
      </c>
      <c r="V163">
        <v>-77.495713333333327</v>
      </c>
      <c r="W163">
        <v>135</v>
      </c>
      <c r="X163" t="s">
        <v>50</v>
      </c>
      <c r="Y163" t="s">
        <v>51</v>
      </c>
      <c r="AA163" s="4">
        <v>44493</v>
      </c>
      <c r="AB163" t="s">
        <v>520</v>
      </c>
      <c r="AC163" t="s">
        <v>54</v>
      </c>
      <c r="AD163" s="2">
        <v>44501</v>
      </c>
    </row>
    <row r="164" spans="1:35" x14ac:dyDescent="0.3">
      <c r="A164" t="s">
        <v>35</v>
      </c>
      <c r="B164" t="s">
        <v>36</v>
      </c>
      <c r="C164" t="s">
        <v>483</v>
      </c>
      <c r="D164" t="s">
        <v>484</v>
      </c>
      <c r="E164" t="s">
        <v>521</v>
      </c>
      <c r="F164" t="s">
        <v>521</v>
      </c>
      <c r="G164" s="9" t="s">
        <v>522</v>
      </c>
      <c r="H164" t="s">
        <v>42</v>
      </c>
      <c r="I164" t="s">
        <v>43</v>
      </c>
      <c r="J164" t="s">
        <v>384</v>
      </c>
      <c r="K164" t="s">
        <v>523</v>
      </c>
      <c r="L164" s="5" t="s">
        <v>524</v>
      </c>
      <c r="N164">
        <v>33.422459893048128</v>
      </c>
      <c r="O164">
        <v>2.5</v>
      </c>
      <c r="P164">
        <v>14</v>
      </c>
      <c r="Q164">
        <v>10</v>
      </c>
      <c r="R164">
        <v>10</v>
      </c>
      <c r="S164" t="s">
        <v>61</v>
      </c>
      <c r="T164" t="s">
        <v>49</v>
      </c>
      <c r="U164">
        <v>5.8587633333333331</v>
      </c>
      <c r="V164">
        <v>-77.267338333333328</v>
      </c>
      <c r="W164">
        <v>15</v>
      </c>
      <c r="X164" t="s">
        <v>50</v>
      </c>
      <c r="Y164" t="s">
        <v>51</v>
      </c>
      <c r="AA164" s="4">
        <v>44496</v>
      </c>
      <c r="AB164" t="s">
        <v>525</v>
      </c>
      <c r="AC164" t="s">
        <v>54</v>
      </c>
      <c r="AD164" s="2">
        <v>44501</v>
      </c>
      <c r="AH164" t="s">
        <v>494</v>
      </c>
      <c r="AI164" t="s">
        <v>526</v>
      </c>
    </row>
    <row r="165" spans="1:35" x14ac:dyDescent="0.3">
      <c r="A165" t="s">
        <v>35</v>
      </c>
      <c r="B165" t="s">
        <v>36</v>
      </c>
      <c r="C165" t="s">
        <v>483</v>
      </c>
      <c r="D165" t="s">
        <v>484</v>
      </c>
      <c r="E165" t="s">
        <v>521</v>
      </c>
      <c r="F165" t="s">
        <v>521</v>
      </c>
      <c r="G165" s="9" t="s">
        <v>527</v>
      </c>
      <c r="H165" t="s">
        <v>42</v>
      </c>
      <c r="I165" t="s">
        <v>43</v>
      </c>
      <c r="J165" t="s">
        <v>384</v>
      </c>
      <c r="L165" s="5" t="s">
        <v>528</v>
      </c>
      <c r="N165">
        <v>8.2760376878023934</v>
      </c>
      <c r="O165">
        <v>1.3</v>
      </c>
      <c r="P165">
        <v>6</v>
      </c>
      <c r="Q165">
        <v>8</v>
      </c>
      <c r="R165">
        <v>6</v>
      </c>
      <c r="S165" t="s">
        <v>61</v>
      </c>
      <c r="T165" t="s">
        <v>49</v>
      </c>
      <c r="U165">
        <v>5.8596066666666662</v>
      </c>
      <c r="V165">
        <v>-77.267866666666663</v>
      </c>
      <c r="W165">
        <v>15</v>
      </c>
      <c r="X165" t="s">
        <v>50</v>
      </c>
      <c r="Y165" t="s">
        <v>51</v>
      </c>
      <c r="AA165" s="4">
        <v>44496</v>
      </c>
      <c r="AB165" t="s">
        <v>529</v>
      </c>
      <c r="AC165" t="s">
        <v>54</v>
      </c>
      <c r="AD165" s="2">
        <v>44501</v>
      </c>
      <c r="AH165" t="s">
        <v>96</v>
      </c>
    </row>
    <row r="166" spans="1:35" x14ac:dyDescent="0.3">
      <c r="A166" t="s">
        <v>35</v>
      </c>
      <c r="B166" t="s">
        <v>36</v>
      </c>
      <c r="C166" t="s">
        <v>483</v>
      </c>
      <c r="D166" t="s">
        <v>484</v>
      </c>
      <c r="E166" t="s">
        <v>521</v>
      </c>
      <c r="F166" t="s">
        <v>521</v>
      </c>
      <c r="G166" s="9" t="s">
        <v>530</v>
      </c>
      <c r="H166" t="s">
        <v>42</v>
      </c>
      <c r="I166" t="s">
        <v>43</v>
      </c>
      <c r="L166" s="5" t="s">
        <v>531</v>
      </c>
      <c r="N166">
        <v>3.1830914183855361</v>
      </c>
      <c r="O166">
        <v>2.5</v>
      </c>
      <c r="P166">
        <v>3</v>
      </c>
      <c r="Q166">
        <v>2</v>
      </c>
      <c r="R166">
        <v>3</v>
      </c>
      <c r="S166" t="s">
        <v>48</v>
      </c>
      <c r="T166" t="s">
        <v>49</v>
      </c>
      <c r="U166">
        <v>5.8613883333333332</v>
      </c>
      <c r="V166">
        <v>-77.270593333333338</v>
      </c>
      <c r="W166">
        <v>48</v>
      </c>
      <c r="X166" t="s">
        <v>50</v>
      </c>
      <c r="Y166" t="s">
        <v>51</v>
      </c>
      <c r="AA166" s="4">
        <v>44496</v>
      </c>
      <c r="AB166" t="s">
        <v>532</v>
      </c>
      <c r="AC166" t="s">
        <v>54</v>
      </c>
      <c r="AD166" s="2">
        <v>44501</v>
      </c>
      <c r="AH166" t="s">
        <v>96</v>
      </c>
    </row>
    <row r="167" spans="1:35" x14ac:dyDescent="0.3">
      <c r="A167" t="s">
        <v>35</v>
      </c>
      <c r="B167" t="s">
        <v>36</v>
      </c>
      <c r="C167" t="s">
        <v>483</v>
      </c>
      <c r="D167" t="s">
        <v>484</v>
      </c>
      <c r="E167" t="s">
        <v>521</v>
      </c>
      <c r="F167" t="s">
        <v>521</v>
      </c>
      <c r="G167" s="9" t="s">
        <v>533</v>
      </c>
      <c r="H167" t="s">
        <v>42</v>
      </c>
      <c r="I167" t="s">
        <v>43</v>
      </c>
      <c r="J167" t="s">
        <v>534</v>
      </c>
      <c r="L167" s="5" t="s">
        <v>531</v>
      </c>
      <c r="N167">
        <v>0</v>
      </c>
      <c r="P167">
        <v>1.7</v>
      </c>
      <c r="Q167">
        <v>0.8</v>
      </c>
      <c r="R167">
        <v>0.6</v>
      </c>
      <c r="S167" t="s">
        <v>48</v>
      </c>
      <c r="T167" t="s">
        <v>49</v>
      </c>
      <c r="U167">
        <v>5.8613333333333344</v>
      </c>
      <c r="V167">
        <v>-77.271701666666672</v>
      </c>
      <c r="W167">
        <v>88</v>
      </c>
      <c r="X167" t="s">
        <v>50</v>
      </c>
      <c r="Y167" t="s">
        <v>51</v>
      </c>
      <c r="AA167" s="4">
        <v>44496</v>
      </c>
      <c r="AB167" t="s">
        <v>535</v>
      </c>
      <c r="AC167" t="s">
        <v>54</v>
      </c>
      <c r="AD167" s="2">
        <v>44501</v>
      </c>
      <c r="AH167" t="s">
        <v>96</v>
      </c>
      <c r="AI167" t="s">
        <v>536</v>
      </c>
    </row>
    <row r="168" spans="1:35" x14ac:dyDescent="0.3">
      <c r="A168" t="s">
        <v>35</v>
      </c>
      <c r="B168" t="s">
        <v>36</v>
      </c>
      <c r="C168" t="s">
        <v>483</v>
      </c>
      <c r="D168" t="s">
        <v>484</v>
      </c>
      <c r="E168" t="s">
        <v>521</v>
      </c>
      <c r="F168" t="s">
        <v>521</v>
      </c>
      <c r="G168" s="9" t="s">
        <v>537</v>
      </c>
      <c r="H168" t="s">
        <v>42</v>
      </c>
      <c r="I168" t="s">
        <v>43</v>
      </c>
      <c r="J168" t="s">
        <v>384</v>
      </c>
      <c r="L168" s="5" t="s">
        <v>531</v>
      </c>
      <c r="N168">
        <v>0</v>
      </c>
      <c r="P168">
        <v>0.8</v>
      </c>
      <c r="Q168">
        <v>0.5</v>
      </c>
      <c r="R168">
        <v>0.6</v>
      </c>
      <c r="S168" t="s">
        <v>61</v>
      </c>
      <c r="T168" t="s">
        <v>49</v>
      </c>
      <c r="U168">
        <v>5.8580466666666666</v>
      </c>
      <c r="V168">
        <v>-77.267438333333331</v>
      </c>
      <c r="W168">
        <v>23</v>
      </c>
      <c r="X168" t="s">
        <v>50</v>
      </c>
      <c r="Y168" t="s">
        <v>51</v>
      </c>
      <c r="AA168" s="4">
        <v>44496</v>
      </c>
      <c r="AB168" t="s">
        <v>538</v>
      </c>
      <c r="AC168" t="s">
        <v>54</v>
      </c>
      <c r="AD168" s="2">
        <v>44501</v>
      </c>
      <c r="AH168" t="s">
        <v>494</v>
      </c>
    </row>
    <row r="169" spans="1:35" x14ac:dyDescent="0.3">
      <c r="A169" t="s">
        <v>86</v>
      </c>
      <c r="B169" t="s">
        <v>36</v>
      </c>
      <c r="C169" t="s">
        <v>483</v>
      </c>
      <c r="D169" t="s">
        <v>484</v>
      </c>
      <c r="E169" t="s">
        <v>485</v>
      </c>
      <c r="F169" t="s">
        <v>486</v>
      </c>
      <c r="G169" s="9" t="s">
        <v>539</v>
      </c>
      <c r="H169" t="s">
        <v>88</v>
      </c>
      <c r="I169" t="s">
        <v>89</v>
      </c>
      <c r="J169" t="s">
        <v>90</v>
      </c>
      <c r="K169" t="s">
        <v>540</v>
      </c>
      <c r="L169"/>
      <c r="N169">
        <v>18.46193022663611</v>
      </c>
      <c r="O169">
        <v>20</v>
      </c>
      <c r="P169">
        <v>28</v>
      </c>
      <c r="Q169">
        <v>14</v>
      </c>
      <c r="R169">
        <v>16</v>
      </c>
      <c r="S169" t="s">
        <v>353</v>
      </c>
      <c r="T169" t="s">
        <v>49</v>
      </c>
      <c r="U169">
        <v>5.5727933333333333</v>
      </c>
      <c r="V169">
        <v>-77.501461666666671</v>
      </c>
      <c r="W169">
        <v>55</v>
      </c>
      <c r="X169" t="s">
        <v>50</v>
      </c>
      <c r="Y169" t="s">
        <v>51</v>
      </c>
      <c r="AA169" s="4">
        <v>44490</v>
      </c>
      <c r="AB169" t="s">
        <v>541</v>
      </c>
      <c r="AC169" t="s">
        <v>93</v>
      </c>
      <c r="AE169" t="s">
        <v>55</v>
      </c>
      <c r="AH169" t="s">
        <v>96</v>
      </c>
    </row>
    <row r="170" spans="1:35" x14ac:dyDescent="0.3">
      <c r="A170" t="s">
        <v>86</v>
      </c>
      <c r="B170" t="s">
        <v>36</v>
      </c>
      <c r="C170" t="s">
        <v>483</v>
      </c>
      <c r="D170" t="s">
        <v>484</v>
      </c>
      <c r="E170" t="s">
        <v>485</v>
      </c>
      <c r="F170" t="s">
        <v>486</v>
      </c>
      <c r="G170" s="9" t="s">
        <v>542</v>
      </c>
      <c r="H170" t="s">
        <v>88</v>
      </c>
      <c r="I170" t="s">
        <v>89</v>
      </c>
      <c r="J170" t="s">
        <v>90</v>
      </c>
      <c r="K170" t="s">
        <v>540</v>
      </c>
      <c r="L170"/>
      <c r="N170">
        <v>1.4323911382734911</v>
      </c>
      <c r="O170">
        <v>23</v>
      </c>
      <c r="P170">
        <v>46</v>
      </c>
      <c r="Q170">
        <v>20</v>
      </c>
      <c r="R170">
        <v>28</v>
      </c>
      <c r="S170" t="s">
        <v>61</v>
      </c>
      <c r="T170" t="s">
        <v>49</v>
      </c>
      <c r="U170">
        <v>5.5724999999999998</v>
      </c>
      <c r="V170">
        <v>-77.500955000000005</v>
      </c>
      <c r="W170">
        <v>55</v>
      </c>
      <c r="X170" t="s">
        <v>50</v>
      </c>
      <c r="Y170" t="s">
        <v>51</v>
      </c>
      <c r="AA170" s="4">
        <v>44490</v>
      </c>
      <c r="AB170" t="s">
        <v>543</v>
      </c>
      <c r="AC170" t="s">
        <v>93</v>
      </c>
      <c r="AE170" t="s">
        <v>55</v>
      </c>
      <c r="AH170" t="s">
        <v>96</v>
      </c>
    </row>
    <row r="171" spans="1:35" x14ac:dyDescent="0.3">
      <c r="A171" t="s">
        <v>86</v>
      </c>
      <c r="B171" t="s">
        <v>36</v>
      </c>
      <c r="C171" t="s">
        <v>483</v>
      </c>
      <c r="D171" t="s">
        <v>484</v>
      </c>
      <c r="E171" t="s">
        <v>485</v>
      </c>
      <c r="F171" t="s">
        <v>486</v>
      </c>
      <c r="G171" s="9" t="s">
        <v>544</v>
      </c>
      <c r="H171" t="s">
        <v>88</v>
      </c>
      <c r="I171" t="s">
        <v>89</v>
      </c>
      <c r="J171" t="s">
        <v>90</v>
      </c>
      <c r="K171" t="s">
        <v>540</v>
      </c>
      <c r="L171"/>
      <c r="N171">
        <v>35.968933027756563</v>
      </c>
      <c r="O171">
        <v>18</v>
      </c>
      <c r="P171">
        <v>25</v>
      </c>
      <c r="Q171">
        <v>16</v>
      </c>
      <c r="R171">
        <v>14</v>
      </c>
      <c r="S171" t="s">
        <v>61</v>
      </c>
      <c r="T171" t="s">
        <v>49</v>
      </c>
      <c r="U171">
        <v>5.5723500000000001</v>
      </c>
      <c r="V171">
        <v>-77.500466666666668</v>
      </c>
      <c r="W171">
        <v>55</v>
      </c>
      <c r="X171" t="s">
        <v>50</v>
      </c>
      <c r="Y171" t="s">
        <v>51</v>
      </c>
      <c r="AA171" s="4">
        <v>44490</v>
      </c>
      <c r="AB171" t="s">
        <v>545</v>
      </c>
      <c r="AC171" t="s">
        <v>93</v>
      </c>
      <c r="AE171" t="s">
        <v>55</v>
      </c>
      <c r="AH171" t="s">
        <v>96</v>
      </c>
    </row>
    <row r="172" spans="1:35" x14ac:dyDescent="0.3">
      <c r="A172" t="s">
        <v>35</v>
      </c>
      <c r="B172" t="s">
        <v>36</v>
      </c>
      <c r="C172" t="s">
        <v>483</v>
      </c>
      <c r="D172" t="s">
        <v>484</v>
      </c>
      <c r="E172" t="s">
        <v>521</v>
      </c>
      <c r="F172" t="s">
        <v>521</v>
      </c>
      <c r="G172" s="9" t="s">
        <v>546</v>
      </c>
      <c r="H172" t="s">
        <v>42</v>
      </c>
      <c r="I172" t="s">
        <v>43</v>
      </c>
      <c r="L172" s="5" t="s">
        <v>547</v>
      </c>
      <c r="N172">
        <v>0</v>
      </c>
      <c r="O172">
        <v>3</v>
      </c>
      <c r="P172">
        <v>2</v>
      </c>
      <c r="Q172">
        <v>3</v>
      </c>
      <c r="R172">
        <v>2</v>
      </c>
      <c r="S172" t="s">
        <v>48</v>
      </c>
      <c r="T172" t="s">
        <v>49</v>
      </c>
      <c r="U172">
        <v>5.8555099999999998</v>
      </c>
      <c r="V172">
        <v>-77.266769999999994</v>
      </c>
      <c r="W172">
        <v>31</v>
      </c>
      <c r="X172" t="s">
        <v>50</v>
      </c>
      <c r="Y172" t="s">
        <v>51</v>
      </c>
      <c r="AA172" s="4">
        <v>44496</v>
      </c>
      <c r="AB172" t="s">
        <v>548</v>
      </c>
      <c r="AC172" t="s">
        <v>54</v>
      </c>
      <c r="AD172" s="2">
        <v>44501</v>
      </c>
      <c r="AH172" t="s">
        <v>96</v>
      </c>
      <c r="AI172" t="s">
        <v>549</v>
      </c>
    </row>
    <row r="173" spans="1:35" x14ac:dyDescent="0.3">
      <c r="A173" t="s">
        <v>86</v>
      </c>
      <c r="B173" t="s">
        <v>36</v>
      </c>
      <c r="C173" t="s">
        <v>483</v>
      </c>
      <c r="D173" t="s">
        <v>484</v>
      </c>
      <c r="E173" t="s">
        <v>485</v>
      </c>
      <c r="F173" t="s">
        <v>486</v>
      </c>
      <c r="G173" s="9" t="s">
        <v>550</v>
      </c>
      <c r="H173" t="s">
        <v>88</v>
      </c>
      <c r="I173" t="s">
        <v>89</v>
      </c>
      <c r="J173" t="s">
        <v>90</v>
      </c>
      <c r="K173" t="s">
        <v>540</v>
      </c>
      <c r="L173"/>
      <c r="N173">
        <v>19.416857652151769</v>
      </c>
      <c r="O173">
        <v>20</v>
      </c>
      <c r="P173">
        <v>32</v>
      </c>
      <c r="Q173">
        <v>22</v>
      </c>
      <c r="R173">
        <v>20</v>
      </c>
      <c r="S173" t="s">
        <v>61</v>
      </c>
      <c r="T173" t="s">
        <v>49</v>
      </c>
      <c r="U173">
        <v>5.5724933333333331</v>
      </c>
      <c r="V173">
        <v>-77.500093333333339</v>
      </c>
      <c r="W173">
        <v>55</v>
      </c>
      <c r="X173" t="s">
        <v>50</v>
      </c>
      <c r="Y173" t="s">
        <v>51</v>
      </c>
      <c r="AA173" s="4">
        <v>44490</v>
      </c>
      <c r="AB173" t="s">
        <v>551</v>
      </c>
      <c r="AC173" t="s">
        <v>93</v>
      </c>
      <c r="AE173" t="s">
        <v>55</v>
      </c>
      <c r="AH173" t="s">
        <v>96</v>
      </c>
    </row>
    <row r="174" spans="1:35" x14ac:dyDescent="0.3">
      <c r="A174" t="s">
        <v>35</v>
      </c>
      <c r="B174" t="s">
        <v>36</v>
      </c>
      <c r="C174" t="s">
        <v>483</v>
      </c>
      <c r="D174" t="s">
        <v>484</v>
      </c>
      <c r="E174" t="s">
        <v>521</v>
      </c>
      <c r="F174" t="s">
        <v>521</v>
      </c>
      <c r="G174" s="9" t="s">
        <v>552</v>
      </c>
      <c r="H174" t="s">
        <v>42</v>
      </c>
      <c r="I174" t="s">
        <v>43</v>
      </c>
      <c r="J174" t="s">
        <v>44</v>
      </c>
      <c r="L174" s="5" t="s">
        <v>553</v>
      </c>
      <c r="N174">
        <v>15.91545709192768</v>
      </c>
      <c r="O174">
        <v>12</v>
      </c>
      <c r="P174">
        <v>15</v>
      </c>
      <c r="Q174">
        <v>8</v>
      </c>
      <c r="R174">
        <v>10</v>
      </c>
      <c r="S174" t="s">
        <v>48</v>
      </c>
      <c r="T174" t="s">
        <v>49</v>
      </c>
      <c r="U174">
        <v>5.8499383333333332</v>
      </c>
      <c r="V174">
        <v>-77.265873333333332</v>
      </c>
      <c r="W174">
        <v>4</v>
      </c>
      <c r="X174" t="s">
        <v>50</v>
      </c>
      <c r="Y174" t="s">
        <v>51</v>
      </c>
      <c r="AA174" s="4">
        <v>44496</v>
      </c>
      <c r="AB174" t="s">
        <v>554</v>
      </c>
      <c r="AC174" t="s">
        <v>54</v>
      </c>
      <c r="AD174" s="2">
        <v>44501</v>
      </c>
      <c r="AH174" t="s">
        <v>494</v>
      </c>
    </row>
    <row r="175" spans="1:35" x14ac:dyDescent="0.3">
      <c r="A175" t="s">
        <v>86</v>
      </c>
      <c r="B175" t="s">
        <v>36</v>
      </c>
      <c r="C175" t="s">
        <v>483</v>
      </c>
      <c r="D175" t="s">
        <v>484</v>
      </c>
      <c r="E175" t="s">
        <v>485</v>
      </c>
      <c r="F175" t="s">
        <v>486</v>
      </c>
      <c r="G175" s="9" t="s">
        <v>555</v>
      </c>
      <c r="H175" t="s">
        <v>88</v>
      </c>
      <c r="I175" t="s">
        <v>89</v>
      </c>
      <c r="J175" t="s">
        <v>90</v>
      </c>
      <c r="K175" t="s">
        <v>540</v>
      </c>
      <c r="L175"/>
      <c r="N175">
        <v>13.050674815380701</v>
      </c>
      <c r="O175">
        <v>20</v>
      </c>
      <c r="P175">
        <v>25</v>
      </c>
      <c r="Q175">
        <v>6</v>
      </c>
      <c r="R175">
        <v>8</v>
      </c>
      <c r="S175" t="s">
        <v>61</v>
      </c>
      <c r="T175" t="s">
        <v>49</v>
      </c>
      <c r="U175">
        <v>5.5735283333333339</v>
      </c>
      <c r="V175">
        <v>-77.500143333333327</v>
      </c>
      <c r="W175">
        <v>52</v>
      </c>
      <c r="X175" t="s">
        <v>50</v>
      </c>
      <c r="Y175" t="s">
        <v>51</v>
      </c>
      <c r="AA175" s="4">
        <v>44490</v>
      </c>
      <c r="AB175" t="s">
        <v>556</v>
      </c>
      <c r="AC175" t="s">
        <v>93</v>
      </c>
      <c r="AE175" t="s">
        <v>55</v>
      </c>
      <c r="AH175" t="s">
        <v>96</v>
      </c>
    </row>
    <row r="176" spans="1:35" x14ac:dyDescent="0.3">
      <c r="A176" t="s">
        <v>86</v>
      </c>
      <c r="B176" t="s">
        <v>36</v>
      </c>
      <c r="C176" t="s">
        <v>483</v>
      </c>
      <c r="D176" t="s">
        <v>484</v>
      </c>
      <c r="E176" t="s">
        <v>485</v>
      </c>
      <c r="F176" t="s">
        <v>486</v>
      </c>
      <c r="G176" s="9" t="s">
        <v>557</v>
      </c>
      <c r="H176" t="s">
        <v>88</v>
      </c>
      <c r="I176" t="s">
        <v>89</v>
      </c>
      <c r="J176" t="s">
        <v>90</v>
      </c>
      <c r="K176" t="s">
        <v>540</v>
      </c>
      <c r="L176"/>
      <c r="N176">
        <v>65.889992360580592</v>
      </c>
      <c r="O176">
        <v>27</v>
      </c>
      <c r="P176">
        <v>43</v>
      </c>
      <c r="Q176">
        <v>25</v>
      </c>
      <c r="R176">
        <v>17</v>
      </c>
      <c r="S176" t="s">
        <v>61</v>
      </c>
      <c r="T176" t="s">
        <v>49</v>
      </c>
      <c r="U176">
        <v>5.5738200000000004</v>
      </c>
      <c r="V176">
        <v>-77.500964999999994</v>
      </c>
      <c r="W176">
        <v>52</v>
      </c>
      <c r="X176" t="s">
        <v>50</v>
      </c>
      <c r="Y176" t="s">
        <v>51</v>
      </c>
      <c r="AA176" s="4">
        <v>44490</v>
      </c>
      <c r="AB176" t="s">
        <v>558</v>
      </c>
      <c r="AC176" t="s">
        <v>93</v>
      </c>
      <c r="AE176" t="s">
        <v>55</v>
      </c>
      <c r="AH176" t="s">
        <v>96</v>
      </c>
    </row>
    <row r="177" spans="1:35" x14ac:dyDescent="0.3">
      <c r="A177" t="s">
        <v>86</v>
      </c>
      <c r="B177" t="s">
        <v>36</v>
      </c>
      <c r="C177" t="s">
        <v>483</v>
      </c>
      <c r="D177" t="s">
        <v>484</v>
      </c>
      <c r="E177" t="s">
        <v>485</v>
      </c>
      <c r="F177" t="s">
        <v>486</v>
      </c>
      <c r="G177" s="9" t="s">
        <v>559</v>
      </c>
      <c r="H177" t="s">
        <v>88</v>
      </c>
      <c r="I177" t="s">
        <v>89</v>
      </c>
      <c r="J177" t="s">
        <v>90</v>
      </c>
      <c r="K177" t="s">
        <v>540</v>
      </c>
      <c r="L177"/>
      <c r="N177">
        <v>28.96613190730838</v>
      </c>
      <c r="O177">
        <v>25</v>
      </c>
      <c r="P177">
        <v>31</v>
      </c>
      <c r="Q177">
        <v>18</v>
      </c>
      <c r="R177">
        <v>16</v>
      </c>
      <c r="S177" t="s">
        <v>61</v>
      </c>
      <c r="T177" t="s">
        <v>49</v>
      </c>
      <c r="U177">
        <v>5.5737566666666662</v>
      </c>
      <c r="V177">
        <v>-77.501249999999999</v>
      </c>
      <c r="W177">
        <v>52</v>
      </c>
      <c r="X177" t="s">
        <v>50</v>
      </c>
      <c r="Y177" t="s">
        <v>51</v>
      </c>
      <c r="AA177" s="4">
        <v>44490</v>
      </c>
      <c r="AB177" t="s">
        <v>560</v>
      </c>
      <c r="AC177" t="s">
        <v>93</v>
      </c>
      <c r="AE177" t="s">
        <v>55</v>
      </c>
      <c r="AH177" t="s">
        <v>96</v>
      </c>
    </row>
    <row r="178" spans="1:35" x14ac:dyDescent="0.3">
      <c r="A178" t="s">
        <v>86</v>
      </c>
      <c r="B178" t="s">
        <v>36</v>
      </c>
      <c r="C178" t="s">
        <v>483</v>
      </c>
      <c r="D178" t="s">
        <v>484</v>
      </c>
      <c r="E178" t="s">
        <v>485</v>
      </c>
      <c r="F178" t="s">
        <v>486</v>
      </c>
      <c r="G178" s="9" t="s">
        <v>561</v>
      </c>
      <c r="H178" t="s">
        <v>88</v>
      </c>
      <c r="I178" t="s">
        <v>89</v>
      </c>
      <c r="J178" t="s">
        <v>90</v>
      </c>
      <c r="K178" t="s">
        <v>540</v>
      </c>
      <c r="L178"/>
      <c r="N178">
        <v>46.791443850267378</v>
      </c>
      <c r="O178">
        <v>30</v>
      </c>
      <c r="P178">
        <v>40</v>
      </c>
      <c r="Q178">
        <v>20</v>
      </c>
      <c r="R178">
        <v>25</v>
      </c>
      <c r="S178" t="s">
        <v>61</v>
      </c>
      <c r="T178" t="s">
        <v>49</v>
      </c>
      <c r="U178">
        <v>5.5728850000000003</v>
      </c>
      <c r="V178">
        <v>-77.499480000000005</v>
      </c>
      <c r="W178">
        <v>90</v>
      </c>
      <c r="X178" t="s">
        <v>50</v>
      </c>
      <c r="Y178" t="s">
        <v>51</v>
      </c>
      <c r="AA178" s="4">
        <v>44490</v>
      </c>
      <c r="AB178" t="s">
        <v>562</v>
      </c>
      <c r="AC178" t="s">
        <v>93</v>
      </c>
      <c r="AE178" t="s">
        <v>55</v>
      </c>
      <c r="AH178" t="s">
        <v>96</v>
      </c>
    </row>
    <row r="179" spans="1:35" x14ac:dyDescent="0.3">
      <c r="A179" t="s">
        <v>35</v>
      </c>
      <c r="B179" t="s">
        <v>36</v>
      </c>
      <c r="C179" t="s">
        <v>483</v>
      </c>
      <c r="D179" t="s">
        <v>484</v>
      </c>
      <c r="E179" t="s">
        <v>521</v>
      </c>
      <c r="F179" t="s">
        <v>521</v>
      </c>
      <c r="G179" s="9" t="s">
        <v>563</v>
      </c>
      <c r="H179" t="s">
        <v>42</v>
      </c>
      <c r="I179" t="s">
        <v>43</v>
      </c>
      <c r="J179" t="s">
        <v>79</v>
      </c>
      <c r="L179" s="5" t="s">
        <v>531</v>
      </c>
      <c r="N179">
        <v>1.5915457091927681</v>
      </c>
      <c r="O179">
        <v>1.4</v>
      </c>
      <c r="P179">
        <v>3</v>
      </c>
      <c r="Q179">
        <v>2.5</v>
      </c>
      <c r="R179">
        <v>3</v>
      </c>
      <c r="S179" t="s">
        <v>61</v>
      </c>
      <c r="T179" t="s">
        <v>49</v>
      </c>
      <c r="U179">
        <v>5.8523983333333334</v>
      </c>
      <c r="V179">
        <v>-77.281088333333329</v>
      </c>
      <c r="W179">
        <v>94</v>
      </c>
      <c r="X179" t="s">
        <v>50</v>
      </c>
      <c r="Y179" t="s">
        <v>51</v>
      </c>
      <c r="AA179" s="4">
        <v>44496</v>
      </c>
      <c r="AB179" t="s">
        <v>564</v>
      </c>
      <c r="AC179" t="s">
        <v>54</v>
      </c>
      <c r="AD179" s="2">
        <v>44501</v>
      </c>
      <c r="AH179" t="s">
        <v>494</v>
      </c>
    </row>
    <row r="180" spans="1:35" x14ac:dyDescent="0.3">
      <c r="A180" t="s">
        <v>35</v>
      </c>
      <c r="B180" t="s">
        <v>36</v>
      </c>
      <c r="C180" t="s">
        <v>483</v>
      </c>
      <c r="D180" t="s">
        <v>484</v>
      </c>
      <c r="E180" t="s">
        <v>521</v>
      </c>
      <c r="F180" t="s">
        <v>521</v>
      </c>
      <c r="G180" s="9" t="s">
        <v>565</v>
      </c>
      <c r="H180" t="s">
        <v>42</v>
      </c>
      <c r="I180" t="s">
        <v>43</v>
      </c>
      <c r="L180" s="5" t="s">
        <v>531</v>
      </c>
      <c r="N180">
        <v>9.2309651133180548</v>
      </c>
      <c r="O180">
        <v>4</v>
      </c>
      <c r="P180">
        <v>6</v>
      </c>
      <c r="Q180">
        <v>4</v>
      </c>
      <c r="R180">
        <v>3</v>
      </c>
      <c r="S180" t="s">
        <v>48</v>
      </c>
      <c r="T180" t="s">
        <v>49</v>
      </c>
      <c r="U180">
        <v>5.8568366666666662</v>
      </c>
      <c r="V180">
        <v>-77.28225333333333</v>
      </c>
      <c r="W180">
        <v>214</v>
      </c>
      <c r="X180" t="s">
        <v>50</v>
      </c>
      <c r="Y180" t="s">
        <v>51</v>
      </c>
      <c r="AA180" s="4">
        <v>44496</v>
      </c>
      <c r="AB180" t="s">
        <v>566</v>
      </c>
      <c r="AC180" t="s">
        <v>54</v>
      </c>
      <c r="AD180" s="2">
        <v>44501</v>
      </c>
      <c r="AH180" t="s">
        <v>96</v>
      </c>
      <c r="AI180" t="s">
        <v>567</v>
      </c>
    </row>
    <row r="181" spans="1:35" x14ac:dyDescent="0.3">
      <c r="A181" t="s">
        <v>35</v>
      </c>
      <c r="B181" t="s">
        <v>36</v>
      </c>
      <c r="C181" t="s">
        <v>483</v>
      </c>
      <c r="D181" t="s">
        <v>484</v>
      </c>
      <c r="E181" t="s">
        <v>521</v>
      </c>
      <c r="F181" t="s">
        <v>568</v>
      </c>
      <c r="G181" s="9" t="s">
        <v>569</v>
      </c>
      <c r="H181" t="s">
        <v>42</v>
      </c>
      <c r="I181" t="s">
        <v>43</v>
      </c>
      <c r="J181" t="s">
        <v>570</v>
      </c>
      <c r="L181" s="5" t="s">
        <v>571</v>
      </c>
      <c r="N181">
        <v>2.5464731347084291</v>
      </c>
      <c r="O181">
        <v>2</v>
      </c>
      <c r="P181">
        <v>3</v>
      </c>
      <c r="Q181">
        <v>3</v>
      </c>
      <c r="R181">
        <v>4</v>
      </c>
      <c r="S181" t="s">
        <v>48</v>
      </c>
      <c r="T181" t="s">
        <v>49</v>
      </c>
      <c r="U181">
        <v>5.8776683333333333</v>
      </c>
      <c r="V181">
        <v>-77.288196666666664</v>
      </c>
      <c r="W181">
        <v>150</v>
      </c>
      <c r="X181" t="s">
        <v>50</v>
      </c>
      <c r="Y181" t="s">
        <v>51</v>
      </c>
      <c r="AA181" s="4">
        <v>44497</v>
      </c>
      <c r="AB181" t="s">
        <v>572</v>
      </c>
      <c r="AC181" t="s">
        <v>54</v>
      </c>
      <c r="AD181" s="2">
        <v>44501</v>
      </c>
      <c r="AH181" t="s">
        <v>96</v>
      </c>
      <c r="AI181" t="s">
        <v>573</v>
      </c>
    </row>
    <row r="182" spans="1:35" x14ac:dyDescent="0.3">
      <c r="A182" t="s">
        <v>35</v>
      </c>
      <c r="B182" t="s">
        <v>36</v>
      </c>
      <c r="C182" t="s">
        <v>483</v>
      </c>
      <c r="D182" t="s">
        <v>484</v>
      </c>
      <c r="E182" t="s">
        <v>521</v>
      </c>
      <c r="F182" t="s">
        <v>568</v>
      </c>
      <c r="G182" s="9" t="s">
        <v>574</v>
      </c>
      <c r="H182" t="s">
        <v>42</v>
      </c>
      <c r="I182" t="s">
        <v>43</v>
      </c>
      <c r="J182" t="s">
        <v>244</v>
      </c>
      <c r="L182" s="5" t="s">
        <v>575</v>
      </c>
      <c r="N182">
        <v>11.45912910618793</v>
      </c>
      <c r="O182">
        <v>2</v>
      </c>
      <c r="P182">
        <v>8</v>
      </c>
      <c r="Q182">
        <v>3.5</v>
      </c>
      <c r="R182">
        <v>4</v>
      </c>
      <c r="S182" t="s">
        <v>48</v>
      </c>
      <c r="T182" t="s">
        <v>49</v>
      </c>
      <c r="U182">
        <v>5.8778499999999996</v>
      </c>
      <c r="V182">
        <v>-77.288258333333332</v>
      </c>
      <c r="W182">
        <v>150</v>
      </c>
      <c r="X182" t="s">
        <v>50</v>
      </c>
      <c r="Y182" t="s">
        <v>51</v>
      </c>
      <c r="AA182" s="4">
        <v>44497</v>
      </c>
      <c r="AB182" t="s">
        <v>576</v>
      </c>
      <c r="AC182" t="s">
        <v>54</v>
      </c>
      <c r="AD182" s="2">
        <v>44501</v>
      </c>
      <c r="AH182" t="s">
        <v>96</v>
      </c>
    </row>
    <row r="183" spans="1:35" x14ac:dyDescent="0.3">
      <c r="A183" t="s">
        <v>35</v>
      </c>
      <c r="B183" t="s">
        <v>36</v>
      </c>
      <c r="C183" t="s">
        <v>483</v>
      </c>
      <c r="D183" t="s">
        <v>484</v>
      </c>
      <c r="E183" t="s">
        <v>521</v>
      </c>
      <c r="F183" t="s">
        <v>568</v>
      </c>
      <c r="G183" s="9" t="s">
        <v>577</v>
      </c>
      <c r="H183" t="s">
        <v>42</v>
      </c>
      <c r="I183" t="s">
        <v>43</v>
      </c>
      <c r="L183" s="5" t="s">
        <v>578</v>
      </c>
      <c r="N183">
        <v>13.687293099057809</v>
      </c>
      <c r="O183">
        <v>6</v>
      </c>
      <c r="P183">
        <v>15</v>
      </c>
      <c r="Q183">
        <v>8</v>
      </c>
      <c r="R183">
        <v>6</v>
      </c>
      <c r="S183" t="s">
        <v>48</v>
      </c>
      <c r="T183" t="s">
        <v>49</v>
      </c>
      <c r="U183">
        <v>5.8760816666666669</v>
      </c>
      <c r="V183">
        <v>-77.297011666666663</v>
      </c>
      <c r="W183">
        <v>26</v>
      </c>
      <c r="X183" t="s">
        <v>50</v>
      </c>
      <c r="Y183" t="s">
        <v>51</v>
      </c>
      <c r="AA183" s="4">
        <v>44497</v>
      </c>
      <c r="AB183" t="s">
        <v>579</v>
      </c>
      <c r="AC183" t="s">
        <v>54</v>
      </c>
      <c r="AD183" s="2">
        <v>44501</v>
      </c>
      <c r="AH183" t="s">
        <v>96</v>
      </c>
      <c r="AI183" t="s">
        <v>580</v>
      </c>
    </row>
    <row r="184" spans="1:35" x14ac:dyDescent="0.3">
      <c r="A184" t="s">
        <v>35</v>
      </c>
      <c r="B184" t="s">
        <v>36</v>
      </c>
      <c r="C184" t="s">
        <v>483</v>
      </c>
      <c r="D184" t="s">
        <v>484</v>
      </c>
      <c r="E184" t="s">
        <v>521</v>
      </c>
      <c r="F184" t="s">
        <v>568</v>
      </c>
      <c r="G184" s="9" t="s">
        <v>581</v>
      </c>
      <c r="H184" t="s">
        <v>42</v>
      </c>
      <c r="I184" t="s">
        <v>43</v>
      </c>
      <c r="J184" t="s">
        <v>384</v>
      </c>
      <c r="L184" s="5" t="s">
        <v>582</v>
      </c>
      <c r="N184">
        <v>19.098548510313211</v>
      </c>
      <c r="O184">
        <v>2</v>
      </c>
      <c r="P184">
        <v>7</v>
      </c>
      <c r="Q184">
        <v>15</v>
      </c>
      <c r="R184">
        <v>6</v>
      </c>
      <c r="S184" t="s">
        <v>48</v>
      </c>
      <c r="T184" t="s">
        <v>49</v>
      </c>
      <c r="U184">
        <v>5.8740266666666674</v>
      </c>
      <c r="V184">
        <v>-77.297434999999993</v>
      </c>
      <c r="W184">
        <v>0</v>
      </c>
      <c r="X184" t="s">
        <v>50</v>
      </c>
      <c r="Y184" t="s">
        <v>51</v>
      </c>
      <c r="AA184" s="4">
        <v>44499</v>
      </c>
      <c r="AB184" t="s">
        <v>583</v>
      </c>
      <c r="AC184" t="s">
        <v>54</v>
      </c>
      <c r="AD184" s="2">
        <v>44501</v>
      </c>
      <c r="AH184" t="s">
        <v>96</v>
      </c>
      <c r="AI184" t="s">
        <v>584</v>
      </c>
    </row>
    <row r="185" spans="1:35" x14ac:dyDescent="0.3">
      <c r="A185" t="s">
        <v>86</v>
      </c>
      <c r="B185" t="s">
        <v>36</v>
      </c>
      <c r="C185" t="s">
        <v>483</v>
      </c>
      <c r="D185" t="s">
        <v>484</v>
      </c>
      <c r="E185" t="s">
        <v>485</v>
      </c>
      <c r="F185" t="s">
        <v>486</v>
      </c>
      <c r="G185" s="9" t="s">
        <v>585</v>
      </c>
      <c r="H185" t="s">
        <v>88</v>
      </c>
      <c r="I185" t="s">
        <v>89</v>
      </c>
      <c r="J185" t="s">
        <v>90</v>
      </c>
      <c r="K185" t="s">
        <v>540</v>
      </c>
      <c r="L185"/>
      <c r="N185">
        <v>36.605551311433658</v>
      </c>
      <c r="O185">
        <v>15</v>
      </c>
      <c r="P185">
        <v>25</v>
      </c>
      <c r="Q185">
        <v>13</v>
      </c>
      <c r="R185">
        <v>15</v>
      </c>
      <c r="S185" t="s">
        <v>61</v>
      </c>
      <c r="T185" t="s">
        <v>49</v>
      </c>
      <c r="U185">
        <v>5.5670349999999997</v>
      </c>
      <c r="V185">
        <v>-77.491231666666664</v>
      </c>
      <c r="W185">
        <v>34</v>
      </c>
      <c r="X185" t="s">
        <v>50</v>
      </c>
      <c r="Y185" t="s">
        <v>51</v>
      </c>
      <c r="AA185" s="4">
        <v>44491</v>
      </c>
      <c r="AB185" t="s">
        <v>586</v>
      </c>
      <c r="AC185" t="s">
        <v>93</v>
      </c>
      <c r="AE185" t="s">
        <v>55</v>
      </c>
      <c r="AH185" t="s">
        <v>96</v>
      </c>
    </row>
    <row r="186" spans="1:35" x14ac:dyDescent="0.3">
      <c r="A186" t="s">
        <v>35</v>
      </c>
      <c r="B186" t="s">
        <v>36</v>
      </c>
      <c r="C186" t="s">
        <v>483</v>
      </c>
      <c r="D186" t="s">
        <v>484</v>
      </c>
      <c r="E186" t="s">
        <v>521</v>
      </c>
      <c r="F186" t="s">
        <v>568</v>
      </c>
      <c r="G186" s="9" t="s">
        <v>587</v>
      </c>
      <c r="H186" t="s">
        <v>42</v>
      </c>
      <c r="I186" t="s">
        <v>43</v>
      </c>
      <c r="L186" s="5" t="s">
        <v>588</v>
      </c>
      <c r="N186">
        <v>11.140819964349379</v>
      </c>
      <c r="O186">
        <v>4</v>
      </c>
      <c r="P186">
        <v>7</v>
      </c>
      <c r="Q186">
        <v>7</v>
      </c>
      <c r="R186">
        <v>5</v>
      </c>
      <c r="S186" t="s">
        <v>48</v>
      </c>
      <c r="T186" t="s">
        <v>49</v>
      </c>
      <c r="U186">
        <v>5.8727099999999997</v>
      </c>
      <c r="V186">
        <v>-77.29463166666666</v>
      </c>
      <c r="W186">
        <v>28</v>
      </c>
      <c r="X186" t="s">
        <v>50</v>
      </c>
      <c r="Y186" t="s">
        <v>51</v>
      </c>
      <c r="AA186" s="4">
        <v>44499</v>
      </c>
      <c r="AB186" t="s">
        <v>589</v>
      </c>
      <c r="AC186" t="s">
        <v>54</v>
      </c>
      <c r="AD186" s="2">
        <v>44501</v>
      </c>
      <c r="AH186" t="s">
        <v>96</v>
      </c>
    </row>
    <row r="187" spans="1:35" s="9" customFormat="1" x14ac:dyDescent="0.3">
      <c r="A187" s="9" t="s">
        <v>35</v>
      </c>
      <c r="B187" s="9" t="s">
        <v>36</v>
      </c>
      <c r="C187" s="9" t="s">
        <v>37</v>
      </c>
      <c r="D187" s="9" t="s">
        <v>38</v>
      </c>
      <c r="E187" s="9" t="s">
        <v>590</v>
      </c>
      <c r="F187" s="9" t="s">
        <v>590</v>
      </c>
      <c r="G187" s="9" t="s">
        <v>591</v>
      </c>
      <c r="H187" s="9" t="s">
        <v>42</v>
      </c>
      <c r="I187" s="9" t="s">
        <v>43</v>
      </c>
      <c r="L187" s="20" t="s">
        <v>592</v>
      </c>
      <c r="N187" s="9">
        <v>4.45633840657307</v>
      </c>
      <c r="O187" s="9">
        <v>2.5</v>
      </c>
      <c r="P187" s="9">
        <v>3</v>
      </c>
      <c r="Q187" s="9">
        <v>2</v>
      </c>
      <c r="R187" s="9">
        <v>1</v>
      </c>
      <c r="S187" s="9" t="s">
        <v>61</v>
      </c>
      <c r="T187" s="9" t="s">
        <v>49</v>
      </c>
      <c r="U187" s="9">
        <v>3.987117</v>
      </c>
      <c r="V187" s="9">
        <v>-77.238977000000006</v>
      </c>
      <c r="W187" s="9">
        <v>35.041919999999998</v>
      </c>
      <c r="X187" s="9" t="s">
        <v>50</v>
      </c>
      <c r="Y187" s="9" t="s">
        <v>51</v>
      </c>
      <c r="AA187" s="21" t="s">
        <v>593</v>
      </c>
      <c r="AB187" s="9" t="s">
        <v>594</v>
      </c>
      <c r="AC187" s="9" t="s">
        <v>54</v>
      </c>
      <c r="AD187" s="22">
        <v>44523</v>
      </c>
      <c r="AE187" s="9" t="s">
        <v>71</v>
      </c>
      <c r="AG187" s="9" t="s">
        <v>96</v>
      </c>
      <c r="AH187" s="9" t="s">
        <v>96</v>
      </c>
      <c r="AI187" s="9" t="s">
        <v>595</v>
      </c>
    </row>
    <row r="188" spans="1:35" s="9" customFormat="1" x14ac:dyDescent="0.3">
      <c r="A188" s="9" t="s">
        <v>35</v>
      </c>
      <c r="B188" s="9" t="s">
        <v>36</v>
      </c>
      <c r="C188" s="9" t="s">
        <v>37</v>
      </c>
      <c r="D188" s="9" t="s">
        <v>38</v>
      </c>
      <c r="E188" s="9" t="s">
        <v>590</v>
      </c>
      <c r="F188" s="9" t="s">
        <v>590</v>
      </c>
      <c r="G188" s="9" t="s">
        <v>596</v>
      </c>
      <c r="H188" s="9" t="s">
        <v>42</v>
      </c>
      <c r="I188" s="9" t="s">
        <v>43</v>
      </c>
      <c r="J188" s="9" t="s">
        <v>597</v>
      </c>
      <c r="L188" s="20" t="s">
        <v>598</v>
      </c>
      <c r="N188" s="9">
        <v>11.777465788800249</v>
      </c>
      <c r="O188" s="9">
        <v>7</v>
      </c>
      <c r="P188" s="9">
        <v>5</v>
      </c>
      <c r="Q188" s="9">
        <v>2</v>
      </c>
      <c r="R188" s="9">
        <v>2.5</v>
      </c>
      <c r="S188" s="9" t="s">
        <v>61</v>
      </c>
      <c r="T188" s="9" t="s">
        <v>49</v>
      </c>
      <c r="U188" s="9">
        <v>3.985163</v>
      </c>
      <c r="V188" s="9">
        <v>-77.246761000000006</v>
      </c>
      <c r="W188" s="9">
        <v>0</v>
      </c>
      <c r="X188" s="9" t="s">
        <v>50</v>
      </c>
      <c r="Y188" s="9" t="s">
        <v>51</v>
      </c>
      <c r="AA188" s="21" t="s">
        <v>593</v>
      </c>
      <c r="AB188" s="9" t="s">
        <v>599</v>
      </c>
      <c r="AC188" s="9" t="s">
        <v>54</v>
      </c>
      <c r="AD188" s="22">
        <v>44523</v>
      </c>
      <c r="AE188" s="9" t="s">
        <v>71</v>
      </c>
      <c r="AG188" s="9" t="s">
        <v>96</v>
      </c>
      <c r="AH188" s="9" t="s">
        <v>96</v>
      </c>
      <c r="AI188" s="23" t="s">
        <v>600</v>
      </c>
    </row>
    <row r="189" spans="1:35" x14ac:dyDescent="0.3">
      <c r="A189" t="s">
        <v>35</v>
      </c>
      <c r="B189" t="s">
        <v>36</v>
      </c>
      <c r="C189" t="s">
        <v>483</v>
      </c>
      <c r="D189" t="s">
        <v>484</v>
      </c>
      <c r="E189" t="s">
        <v>485</v>
      </c>
      <c r="F189" t="s">
        <v>486</v>
      </c>
      <c r="G189" t="s">
        <v>601</v>
      </c>
      <c r="H189" t="s">
        <v>42</v>
      </c>
      <c r="I189" t="s">
        <v>43</v>
      </c>
      <c r="J189" t="s">
        <v>500</v>
      </c>
      <c r="L189" s="5" t="s">
        <v>602</v>
      </c>
      <c r="N189">
        <v>0</v>
      </c>
      <c r="P189">
        <v>1.4</v>
      </c>
      <c r="Q189">
        <v>0.6</v>
      </c>
      <c r="R189">
        <v>0.5</v>
      </c>
      <c r="S189" t="s">
        <v>61</v>
      </c>
      <c r="T189" t="s">
        <v>49</v>
      </c>
      <c r="U189">
        <v>5.5716883333333334</v>
      </c>
      <c r="V189">
        <v>-77.501223333333328</v>
      </c>
      <c r="W189">
        <v>55</v>
      </c>
      <c r="X189" t="s">
        <v>50</v>
      </c>
      <c r="Y189" t="s">
        <v>51</v>
      </c>
      <c r="AA189" s="4">
        <v>44490</v>
      </c>
      <c r="AB189" t="s">
        <v>603</v>
      </c>
      <c r="AC189" t="s">
        <v>54</v>
      </c>
      <c r="AD189" s="2">
        <v>44501</v>
      </c>
      <c r="AE189" t="s">
        <v>130</v>
      </c>
      <c r="AG189" t="s">
        <v>96</v>
      </c>
      <c r="AH189" t="s">
        <v>96</v>
      </c>
      <c r="AI189" t="s">
        <v>604</v>
      </c>
    </row>
    <row r="190" spans="1:35" x14ac:dyDescent="0.3">
      <c r="A190" t="s">
        <v>86</v>
      </c>
      <c r="B190" t="s">
        <v>36</v>
      </c>
      <c r="C190" t="s">
        <v>483</v>
      </c>
      <c r="D190" t="s">
        <v>484</v>
      </c>
      <c r="E190" t="s">
        <v>485</v>
      </c>
      <c r="F190" t="s">
        <v>486</v>
      </c>
      <c r="G190" t="s">
        <v>605</v>
      </c>
      <c r="H190" t="s">
        <v>88</v>
      </c>
      <c r="I190" t="s">
        <v>89</v>
      </c>
      <c r="J190" t="s">
        <v>90</v>
      </c>
      <c r="K190" t="s">
        <v>540</v>
      </c>
      <c r="L190"/>
      <c r="N190">
        <v>21.326712503183089</v>
      </c>
      <c r="O190">
        <v>26</v>
      </c>
      <c r="P190">
        <v>32</v>
      </c>
      <c r="Q190">
        <v>6</v>
      </c>
      <c r="R190">
        <v>5</v>
      </c>
      <c r="S190" t="s">
        <v>61</v>
      </c>
      <c r="T190" t="s">
        <v>49</v>
      </c>
      <c r="U190">
        <v>5.5727099999999998</v>
      </c>
      <c r="V190">
        <v>-77.501933333333326</v>
      </c>
      <c r="W190">
        <v>55</v>
      </c>
      <c r="X190" t="s">
        <v>50</v>
      </c>
      <c r="Y190" t="s">
        <v>51</v>
      </c>
      <c r="AA190" s="4">
        <v>44491</v>
      </c>
      <c r="AB190" t="s">
        <v>606</v>
      </c>
      <c r="AC190" t="s">
        <v>93</v>
      </c>
      <c r="AE190" t="s">
        <v>55</v>
      </c>
      <c r="AH190" t="s">
        <v>96</v>
      </c>
      <c r="AI190" t="s">
        <v>607</v>
      </c>
    </row>
    <row r="191" spans="1:35" x14ac:dyDescent="0.3">
      <c r="A191" t="s">
        <v>86</v>
      </c>
      <c r="B191" t="s">
        <v>36</v>
      </c>
      <c r="C191" t="s">
        <v>483</v>
      </c>
      <c r="D191" t="s">
        <v>484</v>
      </c>
      <c r="E191" t="s">
        <v>485</v>
      </c>
      <c r="F191" t="s">
        <v>486</v>
      </c>
      <c r="G191" t="s">
        <v>608</v>
      </c>
      <c r="H191" t="s">
        <v>88</v>
      </c>
      <c r="I191" t="s">
        <v>89</v>
      </c>
      <c r="J191" t="s">
        <v>90</v>
      </c>
      <c r="K191" t="s">
        <v>540</v>
      </c>
      <c r="L191"/>
      <c r="N191">
        <v>98.357524828113071</v>
      </c>
      <c r="O191">
        <v>20</v>
      </c>
      <c r="P191">
        <v>35</v>
      </c>
      <c r="Q191">
        <v>18</v>
      </c>
      <c r="R191">
        <v>20</v>
      </c>
      <c r="S191" t="s">
        <v>61</v>
      </c>
      <c r="T191" t="s">
        <v>49</v>
      </c>
      <c r="U191">
        <v>5.5763100000000003</v>
      </c>
      <c r="V191">
        <v>-77.501810000000006</v>
      </c>
      <c r="W191">
        <v>62</v>
      </c>
      <c r="X191" t="s">
        <v>50</v>
      </c>
      <c r="Y191" t="s">
        <v>51</v>
      </c>
      <c r="AA191" s="4">
        <v>44491</v>
      </c>
      <c r="AB191" t="s">
        <v>609</v>
      </c>
      <c r="AC191" t="s">
        <v>93</v>
      </c>
      <c r="AE191" t="s">
        <v>55</v>
      </c>
      <c r="AH191" t="s">
        <v>96</v>
      </c>
      <c r="AI191" t="s">
        <v>610</v>
      </c>
    </row>
    <row r="192" spans="1:35" x14ac:dyDescent="0.3">
      <c r="A192" t="s">
        <v>86</v>
      </c>
      <c r="B192" t="s">
        <v>36</v>
      </c>
      <c r="C192" t="s">
        <v>483</v>
      </c>
      <c r="D192" t="s">
        <v>484</v>
      </c>
      <c r="E192" t="s">
        <v>485</v>
      </c>
      <c r="F192" t="s">
        <v>486</v>
      </c>
      <c r="G192" t="s">
        <v>611</v>
      </c>
      <c r="H192" t="s">
        <v>88</v>
      </c>
      <c r="I192" t="s">
        <v>89</v>
      </c>
      <c r="J192" t="s">
        <v>90</v>
      </c>
      <c r="K192" t="s">
        <v>540</v>
      </c>
      <c r="L192"/>
      <c r="N192">
        <v>20.371785077667429</v>
      </c>
      <c r="O192">
        <v>18</v>
      </c>
      <c r="P192">
        <v>22</v>
      </c>
      <c r="Q192">
        <v>3</v>
      </c>
      <c r="R192">
        <v>4</v>
      </c>
      <c r="S192" t="s">
        <v>61</v>
      </c>
      <c r="T192" t="s">
        <v>49</v>
      </c>
      <c r="U192">
        <v>5.5762833333333326</v>
      </c>
      <c r="V192">
        <v>-77.501769999999993</v>
      </c>
      <c r="W192">
        <v>62</v>
      </c>
      <c r="X192" t="s">
        <v>50</v>
      </c>
      <c r="Y192" t="s">
        <v>51</v>
      </c>
      <c r="AA192" s="4">
        <v>44491</v>
      </c>
      <c r="AB192" t="s">
        <v>612</v>
      </c>
      <c r="AC192" t="s">
        <v>93</v>
      </c>
      <c r="AE192" t="s">
        <v>55</v>
      </c>
      <c r="AH192" t="s">
        <v>96</v>
      </c>
      <c r="AI192" t="s">
        <v>613</v>
      </c>
    </row>
    <row r="193" spans="1:35" x14ac:dyDescent="0.3">
      <c r="A193" t="s">
        <v>86</v>
      </c>
      <c r="B193" t="s">
        <v>36</v>
      </c>
      <c r="C193" t="s">
        <v>483</v>
      </c>
      <c r="D193" t="s">
        <v>484</v>
      </c>
      <c r="E193" t="s">
        <v>485</v>
      </c>
      <c r="F193" t="s">
        <v>486</v>
      </c>
      <c r="G193" t="s">
        <v>614</v>
      </c>
      <c r="H193" t="s">
        <v>88</v>
      </c>
      <c r="I193" t="s">
        <v>89</v>
      </c>
      <c r="J193" t="s">
        <v>90</v>
      </c>
      <c r="K193" t="s">
        <v>540</v>
      </c>
      <c r="L193"/>
      <c r="N193">
        <v>10.504201680672271</v>
      </c>
      <c r="O193">
        <v>14</v>
      </c>
      <c r="P193">
        <v>18</v>
      </c>
      <c r="Q193">
        <v>3</v>
      </c>
      <c r="R193">
        <v>4</v>
      </c>
      <c r="S193" t="s">
        <v>61</v>
      </c>
      <c r="T193" t="s">
        <v>49</v>
      </c>
      <c r="U193">
        <v>5.5762099999999997</v>
      </c>
      <c r="V193">
        <v>-77.503270000000001</v>
      </c>
      <c r="W193">
        <v>0</v>
      </c>
      <c r="X193" t="s">
        <v>50</v>
      </c>
      <c r="Y193" t="s">
        <v>51</v>
      </c>
      <c r="AA193" s="4">
        <v>44491</v>
      </c>
      <c r="AB193" t="s">
        <v>615</v>
      </c>
      <c r="AC193" t="s">
        <v>93</v>
      </c>
      <c r="AE193" t="s">
        <v>55</v>
      </c>
      <c r="AH193" t="s">
        <v>96</v>
      </c>
      <c r="AI193" t="s">
        <v>616</v>
      </c>
    </row>
    <row r="194" spans="1:35" x14ac:dyDescent="0.3">
      <c r="A194" t="s">
        <v>86</v>
      </c>
      <c r="B194" t="s">
        <v>36</v>
      </c>
      <c r="C194" t="s">
        <v>483</v>
      </c>
      <c r="D194" t="s">
        <v>484</v>
      </c>
      <c r="E194" t="s">
        <v>485</v>
      </c>
      <c r="F194" t="s">
        <v>486</v>
      </c>
      <c r="G194" t="s">
        <v>617</v>
      </c>
      <c r="H194" t="s">
        <v>88</v>
      </c>
      <c r="I194" t="s">
        <v>89</v>
      </c>
      <c r="J194" t="s">
        <v>90</v>
      </c>
      <c r="K194" t="s">
        <v>540</v>
      </c>
      <c r="L194"/>
      <c r="N194">
        <v>19.73516679399032</v>
      </c>
      <c r="O194">
        <v>15</v>
      </c>
      <c r="P194">
        <v>22</v>
      </c>
      <c r="Q194">
        <v>4</v>
      </c>
      <c r="R194">
        <v>6</v>
      </c>
      <c r="S194" t="s">
        <v>61</v>
      </c>
      <c r="T194" t="s">
        <v>49</v>
      </c>
      <c r="U194">
        <v>5.5764500000000004</v>
      </c>
      <c r="V194">
        <v>-77.501625000000004</v>
      </c>
      <c r="W194">
        <v>62</v>
      </c>
      <c r="X194" t="s">
        <v>50</v>
      </c>
      <c r="Y194" t="s">
        <v>51</v>
      </c>
      <c r="AA194" s="4">
        <v>44491</v>
      </c>
      <c r="AB194" t="s">
        <v>618</v>
      </c>
      <c r="AC194" t="s">
        <v>93</v>
      </c>
      <c r="AE194" t="s">
        <v>55</v>
      </c>
      <c r="AH194" t="s">
        <v>96</v>
      </c>
      <c r="AI194" t="s">
        <v>619</v>
      </c>
    </row>
    <row r="195" spans="1:35" x14ac:dyDescent="0.3">
      <c r="A195" t="s">
        <v>35</v>
      </c>
      <c r="B195" t="s">
        <v>36</v>
      </c>
      <c r="C195" t="s">
        <v>483</v>
      </c>
      <c r="D195" t="s">
        <v>484</v>
      </c>
      <c r="E195" t="s">
        <v>485</v>
      </c>
      <c r="F195" t="s">
        <v>486</v>
      </c>
      <c r="G195" t="s">
        <v>620</v>
      </c>
      <c r="H195" t="s">
        <v>42</v>
      </c>
      <c r="I195" t="s">
        <v>43</v>
      </c>
      <c r="L195" s="5" t="s">
        <v>621</v>
      </c>
      <c r="N195">
        <v>3.0239368474662589</v>
      </c>
      <c r="O195">
        <v>2.5</v>
      </c>
      <c r="P195">
        <v>4</v>
      </c>
      <c r="Q195">
        <v>3</v>
      </c>
      <c r="R195">
        <v>3</v>
      </c>
      <c r="S195" t="s">
        <v>61</v>
      </c>
      <c r="T195" t="s">
        <v>49</v>
      </c>
      <c r="U195">
        <v>5.5712700000000002</v>
      </c>
      <c r="V195">
        <v>-77.50006333333333</v>
      </c>
      <c r="W195">
        <v>55</v>
      </c>
      <c r="X195" t="s">
        <v>50</v>
      </c>
      <c r="Y195" t="s">
        <v>51</v>
      </c>
      <c r="AA195" s="4">
        <v>44490</v>
      </c>
      <c r="AB195" t="s">
        <v>622</v>
      </c>
      <c r="AC195" t="s">
        <v>54</v>
      </c>
      <c r="AD195" s="2">
        <v>44501</v>
      </c>
      <c r="AE195" t="s">
        <v>71</v>
      </c>
      <c r="AG195" t="s">
        <v>96</v>
      </c>
      <c r="AH195" t="s">
        <v>96</v>
      </c>
      <c r="AI195" t="s">
        <v>141</v>
      </c>
    </row>
    <row r="196" spans="1:35" x14ac:dyDescent="0.3">
      <c r="A196" t="s">
        <v>35</v>
      </c>
      <c r="B196" t="s">
        <v>36</v>
      </c>
      <c r="C196" t="s">
        <v>483</v>
      </c>
      <c r="D196" t="s">
        <v>484</v>
      </c>
      <c r="E196" t="s">
        <v>485</v>
      </c>
      <c r="F196" t="s">
        <v>486</v>
      </c>
      <c r="G196" t="s">
        <v>623</v>
      </c>
      <c r="H196" t="s">
        <v>42</v>
      </c>
      <c r="I196" t="s">
        <v>43</v>
      </c>
      <c r="J196" t="s">
        <v>624</v>
      </c>
      <c r="L196" s="5" t="s">
        <v>625</v>
      </c>
      <c r="N196">
        <v>0</v>
      </c>
      <c r="P196">
        <v>3</v>
      </c>
      <c r="Q196">
        <v>0.2</v>
      </c>
      <c r="R196">
        <v>0.2</v>
      </c>
      <c r="S196" t="s">
        <v>61</v>
      </c>
      <c r="T196" t="s">
        <v>49</v>
      </c>
      <c r="U196">
        <v>5.5713033333333328</v>
      </c>
      <c r="V196">
        <v>-77.500088333333338</v>
      </c>
      <c r="W196">
        <v>55</v>
      </c>
      <c r="X196" t="s">
        <v>50</v>
      </c>
      <c r="Y196" t="s">
        <v>51</v>
      </c>
      <c r="AA196" s="4">
        <v>44490</v>
      </c>
      <c r="AB196" t="s">
        <v>626</v>
      </c>
      <c r="AC196" t="s">
        <v>54</v>
      </c>
      <c r="AD196" s="2">
        <v>44501</v>
      </c>
      <c r="AE196" t="s">
        <v>71</v>
      </c>
      <c r="AG196" t="s">
        <v>96</v>
      </c>
      <c r="AH196" t="s">
        <v>96</v>
      </c>
      <c r="AI196" t="s">
        <v>627</v>
      </c>
    </row>
    <row r="197" spans="1:35" x14ac:dyDescent="0.3">
      <c r="A197" t="s">
        <v>86</v>
      </c>
      <c r="B197" t="s">
        <v>36</v>
      </c>
      <c r="C197" t="s">
        <v>483</v>
      </c>
      <c r="D197" t="s">
        <v>484</v>
      </c>
      <c r="E197" t="s">
        <v>485</v>
      </c>
      <c r="F197" t="s">
        <v>486</v>
      </c>
      <c r="G197" t="s">
        <v>628</v>
      </c>
      <c r="H197" t="s">
        <v>88</v>
      </c>
      <c r="I197" t="s">
        <v>89</v>
      </c>
      <c r="J197" t="s">
        <v>90</v>
      </c>
      <c r="K197" t="s">
        <v>540</v>
      </c>
      <c r="L197"/>
      <c r="N197">
        <v>24.509803921568629</v>
      </c>
      <c r="O197">
        <v>28</v>
      </c>
      <c r="P197">
        <v>35</v>
      </c>
      <c r="Q197">
        <v>3</v>
      </c>
      <c r="R197">
        <v>3</v>
      </c>
      <c r="S197" t="s">
        <v>61</v>
      </c>
      <c r="T197" t="s">
        <v>49</v>
      </c>
      <c r="U197">
        <v>5.575636666666667</v>
      </c>
      <c r="V197">
        <v>-77.50065166666667</v>
      </c>
      <c r="W197">
        <v>62</v>
      </c>
      <c r="X197" t="s">
        <v>50</v>
      </c>
      <c r="Y197" t="s">
        <v>51</v>
      </c>
      <c r="AA197" s="4">
        <v>44491</v>
      </c>
      <c r="AB197" t="s">
        <v>629</v>
      </c>
      <c r="AC197" t="s">
        <v>93</v>
      </c>
      <c r="AE197" t="s">
        <v>55</v>
      </c>
      <c r="AH197" t="s">
        <v>96</v>
      </c>
      <c r="AI197" t="s">
        <v>630</v>
      </c>
    </row>
    <row r="198" spans="1:35" x14ac:dyDescent="0.3">
      <c r="A198" t="s">
        <v>86</v>
      </c>
      <c r="B198" t="s">
        <v>36</v>
      </c>
      <c r="C198" t="s">
        <v>483</v>
      </c>
      <c r="D198" t="s">
        <v>484</v>
      </c>
      <c r="E198" t="s">
        <v>485</v>
      </c>
      <c r="F198" t="s">
        <v>486</v>
      </c>
      <c r="G198" t="s">
        <v>631</v>
      </c>
      <c r="H198" t="s">
        <v>88</v>
      </c>
      <c r="I198" t="s">
        <v>89</v>
      </c>
      <c r="J198" t="s">
        <v>90</v>
      </c>
      <c r="K198" t="s">
        <v>540</v>
      </c>
      <c r="L198"/>
      <c r="N198">
        <v>22.281639928698748</v>
      </c>
      <c r="O198">
        <v>24</v>
      </c>
      <c r="P198">
        <v>30</v>
      </c>
      <c r="Q198">
        <v>4</v>
      </c>
      <c r="R198">
        <v>4</v>
      </c>
      <c r="S198" t="s">
        <v>61</v>
      </c>
      <c r="T198" t="s">
        <v>49</v>
      </c>
      <c r="U198">
        <v>5.5731649999999986</v>
      </c>
      <c r="V198">
        <v>-77.502363333333335</v>
      </c>
      <c r="W198">
        <v>0</v>
      </c>
      <c r="X198" t="s">
        <v>50</v>
      </c>
      <c r="Y198" t="s">
        <v>51</v>
      </c>
      <c r="AA198" s="4">
        <v>44491</v>
      </c>
      <c r="AB198" t="s">
        <v>632</v>
      </c>
      <c r="AC198" t="s">
        <v>93</v>
      </c>
      <c r="AE198" t="s">
        <v>55</v>
      </c>
      <c r="AH198" t="s">
        <v>96</v>
      </c>
    </row>
    <row r="199" spans="1:35" x14ac:dyDescent="0.3">
      <c r="A199" t="s">
        <v>86</v>
      </c>
      <c r="B199" t="s">
        <v>36</v>
      </c>
      <c r="C199" t="s">
        <v>483</v>
      </c>
      <c r="D199" t="s">
        <v>484</v>
      </c>
      <c r="E199" t="s">
        <v>485</v>
      </c>
      <c r="F199" t="s">
        <v>486</v>
      </c>
      <c r="G199" t="s">
        <v>633</v>
      </c>
      <c r="H199" t="s">
        <v>171</v>
      </c>
      <c r="I199" t="s">
        <v>172</v>
      </c>
      <c r="J199" t="s">
        <v>173</v>
      </c>
      <c r="K199" t="s">
        <v>634</v>
      </c>
      <c r="L199"/>
      <c r="N199">
        <v>89.763177998472116</v>
      </c>
      <c r="O199">
        <v>30</v>
      </c>
      <c r="P199">
        <v>48</v>
      </c>
      <c r="Q199">
        <v>25</v>
      </c>
      <c r="R199">
        <v>30</v>
      </c>
      <c r="S199" t="s">
        <v>353</v>
      </c>
      <c r="T199" t="s">
        <v>49</v>
      </c>
      <c r="U199">
        <v>5.5752016666666666</v>
      </c>
      <c r="V199">
        <v>-77.50040833333334</v>
      </c>
      <c r="W199">
        <v>62</v>
      </c>
      <c r="X199" t="s">
        <v>50</v>
      </c>
      <c r="Y199" t="s">
        <v>51</v>
      </c>
      <c r="AA199" s="4">
        <v>44491</v>
      </c>
      <c r="AB199" t="s">
        <v>635</v>
      </c>
      <c r="AC199" t="s">
        <v>93</v>
      </c>
      <c r="AE199" t="s">
        <v>130</v>
      </c>
      <c r="AG199" t="s">
        <v>96</v>
      </c>
      <c r="AH199" t="s">
        <v>96</v>
      </c>
    </row>
    <row r="200" spans="1:35" x14ac:dyDescent="0.3">
      <c r="A200" t="s">
        <v>86</v>
      </c>
      <c r="B200" t="s">
        <v>36</v>
      </c>
      <c r="C200" t="s">
        <v>483</v>
      </c>
      <c r="D200" t="s">
        <v>484</v>
      </c>
      <c r="E200" t="s">
        <v>485</v>
      </c>
      <c r="F200" t="s">
        <v>486</v>
      </c>
      <c r="G200" t="s">
        <v>636</v>
      </c>
      <c r="H200" t="s">
        <v>88</v>
      </c>
      <c r="I200" t="s">
        <v>89</v>
      </c>
      <c r="J200" t="s">
        <v>90</v>
      </c>
      <c r="K200" t="s">
        <v>540</v>
      </c>
      <c r="L200"/>
      <c r="N200">
        <v>54.430863254392669</v>
      </c>
      <c r="O200">
        <v>24</v>
      </c>
      <c r="P200">
        <v>32</v>
      </c>
      <c r="Q200">
        <v>20</v>
      </c>
      <c r="R200">
        <v>18</v>
      </c>
      <c r="S200" t="s">
        <v>61</v>
      </c>
      <c r="T200" t="s">
        <v>49</v>
      </c>
      <c r="U200">
        <v>0</v>
      </c>
      <c r="V200">
        <v>0</v>
      </c>
      <c r="W200">
        <v>0</v>
      </c>
      <c r="X200" t="s">
        <v>50</v>
      </c>
      <c r="Y200" t="s">
        <v>51</v>
      </c>
      <c r="AA200" s="4">
        <v>44491</v>
      </c>
      <c r="AB200" t="s">
        <v>637</v>
      </c>
      <c r="AC200" t="s">
        <v>93</v>
      </c>
      <c r="AE200" t="s">
        <v>55</v>
      </c>
      <c r="AH200" t="s">
        <v>96</v>
      </c>
    </row>
    <row r="201" spans="1:35" x14ac:dyDescent="0.3">
      <c r="A201" t="s">
        <v>86</v>
      </c>
      <c r="B201" t="s">
        <v>36</v>
      </c>
      <c r="C201" t="s">
        <v>483</v>
      </c>
      <c r="D201" t="s">
        <v>484</v>
      </c>
      <c r="E201" t="s">
        <v>485</v>
      </c>
      <c r="F201" t="s">
        <v>486</v>
      </c>
      <c r="G201" t="s">
        <v>638</v>
      </c>
      <c r="H201" t="s">
        <v>88</v>
      </c>
      <c r="I201" t="s">
        <v>89</v>
      </c>
      <c r="J201" t="s">
        <v>90</v>
      </c>
      <c r="K201" t="s">
        <v>540</v>
      </c>
      <c r="L201"/>
      <c r="N201">
        <v>18.143621084797559</v>
      </c>
      <c r="O201">
        <v>27</v>
      </c>
      <c r="P201">
        <v>37</v>
      </c>
      <c r="Q201">
        <v>3</v>
      </c>
      <c r="R201">
        <v>5</v>
      </c>
      <c r="S201" t="s">
        <v>61</v>
      </c>
      <c r="T201" t="s">
        <v>49</v>
      </c>
      <c r="U201">
        <v>5.5743783333333337</v>
      </c>
      <c r="V201">
        <v>-77.500708333333336</v>
      </c>
      <c r="W201">
        <v>52</v>
      </c>
      <c r="X201" t="s">
        <v>50</v>
      </c>
      <c r="Y201" t="s">
        <v>51</v>
      </c>
      <c r="AA201" s="4">
        <v>44492</v>
      </c>
      <c r="AB201" t="s">
        <v>639</v>
      </c>
      <c r="AC201" t="s">
        <v>93</v>
      </c>
      <c r="AE201" t="s">
        <v>55</v>
      </c>
      <c r="AH201" t="s">
        <v>96</v>
      </c>
      <c r="AI201" t="s">
        <v>640</v>
      </c>
    </row>
    <row r="202" spans="1:35" x14ac:dyDescent="0.3">
      <c r="A202" t="s">
        <v>86</v>
      </c>
      <c r="B202" t="s">
        <v>36</v>
      </c>
      <c r="C202" t="s">
        <v>483</v>
      </c>
      <c r="D202" t="s">
        <v>484</v>
      </c>
      <c r="E202" t="s">
        <v>485</v>
      </c>
      <c r="F202" t="s">
        <v>486</v>
      </c>
      <c r="G202" t="s">
        <v>641</v>
      </c>
      <c r="H202" t="s">
        <v>88</v>
      </c>
      <c r="I202" t="s">
        <v>89</v>
      </c>
      <c r="J202" t="s">
        <v>90</v>
      </c>
      <c r="K202" t="s">
        <v>540</v>
      </c>
      <c r="L202"/>
      <c r="N202">
        <v>15.597147950089131</v>
      </c>
      <c r="O202">
        <v>24</v>
      </c>
      <c r="P202">
        <v>27</v>
      </c>
      <c r="Q202">
        <v>4</v>
      </c>
      <c r="R202">
        <v>3</v>
      </c>
      <c r="S202" t="s">
        <v>61</v>
      </c>
      <c r="T202" t="s">
        <v>49</v>
      </c>
      <c r="U202">
        <v>0</v>
      </c>
      <c r="V202">
        <v>0</v>
      </c>
      <c r="W202">
        <v>0</v>
      </c>
      <c r="X202" t="s">
        <v>50</v>
      </c>
      <c r="Y202" t="s">
        <v>51</v>
      </c>
      <c r="AA202" s="4">
        <v>44492</v>
      </c>
      <c r="AB202" t="s">
        <v>642</v>
      </c>
      <c r="AC202" t="s">
        <v>93</v>
      </c>
      <c r="AE202" t="s">
        <v>55</v>
      </c>
      <c r="AH202" t="s">
        <v>96</v>
      </c>
    </row>
    <row r="203" spans="1:35" x14ac:dyDescent="0.3">
      <c r="A203" t="s">
        <v>86</v>
      </c>
      <c r="B203" t="s">
        <v>36</v>
      </c>
      <c r="C203" t="s">
        <v>483</v>
      </c>
      <c r="D203" t="s">
        <v>484</v>
      </c>
      <c r="E203" t="s">
        <v>485</v>
      </c>
      <c r="F203" t="s">
        <v>486</v>
      </c>
      <c r="G203" t="s">
        <v>643</v>
      </c>
      <c r="H203" t="s">
        <v>88</v>
      </c>
      <c r="I203" t="s">
        <v>89</v>
      </c>
      <c r="J203" t="s">
        <v>90</v>
      </c>
      <c r="K203" t="s">
        <v>540</v>
      </c>
      <c r="L203"/>
      <c r="N203">
        <v>10.504201680672271</v>
      </c>
      <c r="O203">
        <v>25</v>
      </c>
      <c r="P203">
        <v>27</v>
      </c>
      <c r="Q203">
        <v>2</v>
      </c>
      <c r="R203">
        <v>3</v>
      </c>
      <c r="S203" t="s">
        <v>61</v>
      </c>
      <c r="T203" t="s">
        <v>49</v>
      </c>
      <c r="U203">
        <v>5.5752249999999997</v>
      </c>
      <c r="V203">
        <v>-77.50039666666666</v>
      </c>
      <c r="W203">
        <v>62</v>
      </c>
      <c r="X203" t="s">
        <v>50</v>
      </c>
      <c r="Y203" t="s">
        <v>51</v>
      </c>
      <c r="AA203" s="4">
        <v>44492</v>
      </c>
      <c r="AB203" t="s">
        <v>644</v>
      </c>
      <c r="AC203" t="s">
        <v>93</v>
      </c>
      <c r="AE203" t="s">
        <v>55</v>
      </c>
      <c r="AH203" t="s">
        <v>96</v>
      </c>
      <c r="AI203" t="s">
        <v>645</v>
      </c>
    </row>
    <row r="204" spans="1:35" x14ac:dyDescent="0.3">
      <c r="A204" t="s">
        <v>86</v>
      </c>
      <c r="B204" t="s">
        <v>36</v>
      </c>
      <c r="C204" t="s">
        <v>483</v>
      </c>
      <c r="D204" t="s">
        <v>484</v>
      </c>
      <c r="E204" t="s">
        <v>485</v>
      </c>
      <c r="F204" t="s">
        <v>486</v>
      </c>
      <c r="G204" t="s">
        <v>646</v>
      </c>
      <c r="H204" t="s">
        <v>88</v>
      </c>
      <c r="I204" t="s">
        <v>89</v>
      </c>
      <c r="J204" t="s">
        <v>90</v>
      </c>
      <c r="K204" t="s">
        <v>540</v>
      </c>
      <c r="L204"/>
      <c r="N204">
        <v>12.095747389865039</v>
      </c>
      <c r="O204">
        <v>24</v>
      </c>
      <c r="P204">
        <v>30</v>
      </c>
      <c r="Q204">
        <v>14</v>
      </c>
      <c r="R204">
        <v>16</v>
      </c>
      <c r="S204" t="s">
        <v>61</v>
      </c>
      <c r="T204" t="s">
        <v>49</v>
      </c>
      <c r="U204">
        <v>5.5750333333333337</v>
      </c>
      <c r="V204">
        <v>-77.500380000000007</v>
      </c>
      <c r="W204">
        <v>62</v>
      </c>
      <c r="X204" t="s">
        <v>50</v>
      </c>
      <c r="Y204" t="s">
        <v>51</v>
      </c>
      <c r="AA204" s="4">
        <v>44492</v>
      </c>
      <c r="AB204" t="s">
        <v>647</v>
      </c>
      <c r="AC204" t="s">
        <v>93</v>
      </c>
      <c r="AE204" t="s">
        <v>55</v>
      </c>
      <c r="AH204" t="s">
        <v>96</v>
      </c>
      <c r="AI204" t="s">
        <v>610</v>
      </c>
    </row>
    <row r="205" spans="1:35" x14ac:dyDescent="0.3">
      <c r="A205" t="s">
        <v>86</v>
      </c>
      <c r="B205" t="s">
        <v>36</v>
      </c>
      <c r="C205" t="s">
        <v>483</v>
      </c>
      <c r="D205" t="s">
        <v>484</v>
      </c>
      <c r="E205" t="s">
        <v>485</v>
      </c>
      <c r="F205" t="s">
        <v>486</v>
      </c>
      <c r="G205" t="s">
        <v>648</v>
      </c>
      <c r="H205" t="s">
        <v>88</v>
      </c>
      <c r="I205" t="s">
        <v>89</v>
      </c>
      <c r="J205" t="s">
        <v>90</v>
      </c>
      <c r="K205" t="s">
        <v>540</v>
      </c>
      <c r="L205"/>
      <c r="N205">
        <v>10.504201680672271</v>
      </c>
      <c r="O205">
        <v>8</v>
      </c>
      <c r="P205">
        <v>12</v>
      </c>
      <c r="Q205">
        <v>4</v>
      </c>
      <c r="R205">
        <v>3</v>
      </c>
      <c r="S205" t="s">
        <v>61</v>
      </c>
      <c r="T205" t="s">
        <v>49</v>
      </c>
      <c r="U205">
        <v>5.5750483333333332</v>
      </c>
      <c r="V205">
        <v>-77.50033333333333</v>
      </c>
      <c r="W205">
        <v>62</v>
      </c>
      <c r="X205" t="s">
        <v>50</v>
      </c>
      <c r="Y205" t="s">
        <v>51</v>
      </c>
      <c r="AA205" s="4">
        <v>44492</v>
      </c>
      <c r="AB205" t="s">
        <v>649</v>
      </c>
      <c r="AC205" t="s">
        <v>93</v>
      </c>
      <c r="AE205" t="s">
        <v>55</v>
      </c>
      <c r="AH205" t="s">
        <v>96</v>
      </c>
      <c r="AI205" t="s">
        <v>645</v>
      </c>
    </row>
    <row r="206" spans="1:35" x14ac:dyDescent="0.3">
      <c r="A206" t="s">
        <v>35</v>
      </c>
      <c r="B206" t="s">
        <v>36</v>
      </c>
      <c r="C206" t="s">
        <v>483</v>
      </c>
      <c r="D206" t="s">
        <v>484</v>
      </c>
      <c r="E206" t="s">
        <v>485</v>
      </c>
      <c r="F206" t="s">
        <v>486</v>
      </c>
      <c r="G206" t="s">
        <v>650</v>
      </c>
      <c r="H206" t="s">
        <v>42</v>
      </c>
      <c r="I206" t="s">
        <v>43</v>
      </c>
      <c r="J206" t="s">
        <v>79</v>
      </c>
      <c r="L206" s="5" t="s">
        <v>625</v>
      </c>
      <c r="N206">
        <v>1.909854851031322</v>
      </c>
      <c r="O206">
        <v>3</v>
      </c>
      <c r="P206">
        <v>4</v>
      </c>
      <c r="Q206">
        <v>2</v>
      </c>
      <c r="R206">
        <v>1.8</v>
      </c>
      <c r="S206" t="s">
        <v>61</v>
      </c>
      <c r="T206" t="s">
        <v>49</v>
      </c>
      <c r="U206">
        <v>5.5713066666666666</v>
      </c>
      <c r="V206">
        <v>-77.500095000000002</v>
      </c>
      <c r="W206">
        <v>55</v>
      </c>
      <c r="X206" t="s">
        <v>50</v>
      </c>
      <c r="Y206" t="s">
        <v>51</v>
      </c>
      <c r="AA206" s="4">
        <v>44490</v>
      </c>
      <c r="AB206" t="s">
        <v>651</v>
      </c>
      <c r="AC206" t="s">
        <v>54</v>
      </c>
      <c r="AD206" s="2">
        <v>44501</v>
      </c>
      <c r="AE206" t="s">
        <v>55</v>
      </c>
      <c r="AH206" t="s">
        <v>96</v>
      </c>
      <c r="AI206" t="s">
        <v>652</v>
      </c>
    </row>
    <row r="207" spans="1:35" x14ac:dyDescent="0.3">
      <c r="A207" t="s">
        <v>35</v>
      </c>
      <c r="B207" t="s">
        <v>36</v>
      </c>
      <c r="C207" t="s">
        <v>483</v>
      </c>
      <c r="D207" t="s">
        <v>484</v>
      </c>
      <c r="E207" t="s">
        <v>485</v>
      </c>
      <c r="F207" t="s">
        <v>486</v>
      </c>
      <c r="G207" t="s">
        <v>653</v>
      </c>
      <c r="H207" t="s">
        <v>42</v>
      </c>
      <c r="I207" t="s">
        <v>43</v>
      </c>
      <c r="J207" t="s">
        <v>79</v>
      </c>
      <c r="L207" s="5" t="s">
        <v>625</v>
      </c>
      <c r="N207">
        <v>0</v>
      </c>
      <c r="P207">
        <v>0.7</v>
      </c>
      <c r="Q207">
        <v>0.5</v>
      </c>
      <c r="R207">
        <v>0.6</v>
      </c>
      <c r="S207" t="s">
        <v>61</v>
      </c>
      <c r="T207" t="s">
        <v>49</v>
      </c>
      <c r="U207">
        <v>5.5709150000000003</v>
      </c>
      <c r="V207">
        <v>-77.499570000000006</v>
      </c>
      <c r="W207">
        <v>90</v>
      </c>
      <c r="X207" t="s">
        <v>50</v>
      </c>
      <c r="Y207" t="s">
        <v>51</v>
      </c>
      <c r="AA207" s="4">
        <v>44490</v>
      </c>
      <c r="AB207" t="s">
        <v>654</v>
      </c>
      <c r="AC207" t="s">
        <v>54</v>
      </c>
      <c r="AD207" s="2">
        <v>44501</v>
      </c>
      <c r="AI207" t="s">
        <v>138</v>
      </c>
    </row>
    <row r="208" spans="1:35" x14ac:dyDescent="0.3">
      <c r="A208" t="s">
        <v>35</v>
      </c>
      <c r="B208" t="s">
        <v>36</v>
      </c>
      <c r="C208" t="s">
        <v>483</v>
      </c>
      <c r="D208" t="s">
        <v>484</v>
      </c>
      <c r="E208" t="s">
        <v>485</v>
      </c>
      <c r="F208" t="s">
        <v>486</v>
      </c>
      <c r="G208" t="s">
        <v>655</v>
      </c>
      <c r="H208" t="s">
        <v>42</v>
      </c>
      <c r="I208" t="s">
        <v>43</v>
      </c>
      <c r="J208" t="s">
        <v>500</v>
      </c>
      <c r="L208" s="5" t="s">
        <v>656</v>
      </c>
      <c r="N208">
        <v>0</v>
      </c>
      <c r="O208">
        <v>1.2</v>
      </c>
      <c r="P208">
        <v>1.5</v>
      </c>
      <c r="Q208">
        <v>0.2</v>
      </c>
      <c r="R208">
        <v>0.3</v>
      </c>
      <c r="S208" t="s">
        <v>61</v>
      </c>
      <c r="T208" t="s">
        <v>49</v>
      </c>
      <c r="U208">
        <v>5.5707800000000001</v>
      </c>
      <c r="V208">
        <v>-77.499328333333338</v>
      </c>
      <c r="W208">
        <v>104</v>
      </c>
      <c r="X208" t="s">
        <v>50</v>
      </c>
      <c r="Y208" t="s">
        <v>51</v>
      </c>
      <c r="AA208" s="4">
        <v>44490</v>
      </c>
      <c r="AB208" t="s">
        <v>657</v>
      </c>
      <c r="AC208" t="s">
        <v>54</v>
      </c>
      <c r="AD208" s="2">
        <v>44501</v>
      </c>
      <c r="AE208" t="s">
        <v>55</v>
      </c>
      <c r="AH208" t="s">
        <v>96</v>
      </c>
      <c r="AI208" t="s">
        <v>658</v>
      </c>
    </row>
    <row r="209" spans="1:35" x14ac:dyDescent="0.3">
      <c r="A209" t="s">
        <v>35</v>
      </c>
      <c r="B209" t="s">
        <v>36</v>
      </c>
      <c r="C209" t="s">
        <v>483</v>
      </c>
      <c r="D209" t="s">
        <v>484</v>
      </c>
      <c r="E209" t="s">
        <v>485</v>
      </c>
      <c r="F209" t="s">
        <v>486</v>
      </c>
      <c r="G209" t="s">
        <v>659</v>
      </c>
      <c r="H209" t="s">
        <v>42</v>
      </c>
      <c r="I209" t="s">
        <v>43</v>
      </c>
      <c r="J209" t="s">
        <v>79</v>
      </c>
      <c r="L209" s="5" t="s">
        <v>660</v>
      </c>
      <c r="N209">
        <v>0</v>
      </c>
      <c r="P209">
        <v>0.9</v>
      </c>
      <c r="Q209">
        <v>0.5</v>
      </c>
      <c r="R209">
        <v>0.65</v>
      </c>
      <c r="S209" t="s">
        <v>61</v>
      </c>
      <c r="T209" t="s">
        <v>49</v>
      </c>
      <c r="U209">
        <v>5.5724099999999996</v>
      </c>
      <c r="V209">
        <v>-77.49925833333333</v>
      </c>
      <c r="W209">
        <v>90</v>
      </c>
      <c r="X209" t="s">
        <v>50</v>
      </c>
      <c r="Y209" t="s">
        <v>51</v>
      </c>
      <c r="AA209" s="4">
        <v>44490</v>
      </c>
      <c r="AB209" t="s">
        <v>661</v>
      </c>
      <c r="AC209" t="s">
        <v>54</v>
      </c>
      <c r="AD209" s="2">
        <v>44501</v>
      </c>
      <c r="AE209" t="s">
        <v>55</v>
      </c>
      <c r="AH209" t="s">
        <v>96</v>
      </c>
      <c r="AI209" t="s">
        <v>138</v>
      </c>
    </row>
    <row r="210" spans="1:35" x14ac:dyDescent="0.3">
      <c r="A210" t="s">
        <v>35</v>
      </c>
      <c r="B210" t="s">
        <v>36</v>
      </c>
      <c r="C210" t="s">
        <v>483</v>
      </c>
      <c r="D210" t="s">
        <v>484</v>
      </c>
      <c r="E210" t="s">
        <v>485</v>
      </c>
      <c r="F210" t="s">
        <v>486</v>
      </c>
      <c r="G210" t="s">
        <v>662</v>
      </c>
      <c r="H210" t="s">
        <v>42</v>
      </c>
      <c r="I210" t="s">
        <v>43</v>
      </c>
      <c r="J210" t="s">
        <v>663</v>
      </c>
      <c r="L210" s="5" t="s">
        <v>664</v>
      </c>
      <c r="N210">
        <v>0</v>
      </c>
      <c r="P210">
        <v>1</v>
      </c>
      <c r="Q210">
        <v>0.2</v>
      </c>
      <c r="R210">
        <v>0.15</v>
      </c>
      <c r="S210" t="s">
        <v>353</v>
      </c>
      <c r="T210" t="s">
        <v>49</v>
      </c>
      <c r="U210">
        <v>5.5698766666666666</v>
      </c>
      <c r="V210">
        <v>-77.497988333333339</v>
      </c>
      <c r="W210">
        <v>104</v>
      </c>
      <c r="X210" t="s">
        <v>50</v>
      </c>
      <c r="Y210" t="s">
        <v>51</v>
      </c>
      <c r="AA210" s="4">
        <v>44490</v>
      </c>
      <c r="AB210" t="s">
        <v>665</v>
      </c>
      <c r="AC210" t="s">
        <v>54</v>
      </c>
      <c r="AD210" s="2">
        <v>44501</v>
      </c>
      <c r="AE210" t="s">
        <v>71</v>
      </c>
      <c r="AG210" t="s">
        <v>96</v>
      </c>
      <c r="AH210" t="s">
        <v>96</v>
      </c>
      <c r="AI210" t="s">
        <v>666</v>
      </c>
    </row>
    <row r="211" spans="1:35" x14ac:dyDescent="0.3">
      <c r="A211" t="s">
        <v>35</v>
      </c>
      <c r="B211" t="s">
        <v>36</v>
      </c>
      <c r="C211" t="s">
        <v>483</v>
      </c>
      <c r="D211" t="s">
        <v>484</v>
      </c>
      <c r="E211" t="s">
        <v>485</v>
      </c>
      <c r="F211" t="s">
        <v>486</v>
      </c>
      <c r="G211" t="s">
        <v>667</v>
      </c>
      <c r="H211" t="s">
        <v>42</v>
      </c>
      <c r="I211" t="s">
        <v>43</v>
      </c>
      <c r="J211" t="s">
        <v>79</v>
      </c>
      <c r="L211" s="5" t="s">
        <v>664</v>
      </c>
      <c r="N211">
        <v>0</v>
      </c>
      <c r="P211">
        <v>1.3</v>
      </c>
      <c r="Q211">
        <v>0.6</v>
      </c>
      <c r="R211">
        <v>0.5</v>
      </c>
      <c r="S211" t="s">
        <v>353</v>
      </c>
      <c r="T211" t="s">
        <v>49</v>
      </c>
      <c r="U211">
        <v>5.5699166666666668</v>
      </c>
      <c r="V211">
        <v>-77.498035000000002</v>
      </c>
      <c r="W211">
        <v>104</v>
      </c>
      <c r="X211" t="s">
        <v>50</v>
      </c>
      <c r="Y211" t="s">
        <v>51</v>
      </c>
      <c r="AA211" s="4">
        <v>44490</v>
      </c>
      <c r="AB211" t="s">
        <v>668</v>
      </c>
      <c r="AC211" t="s">
        <v>54</v>
      </c>
      <c r="AD211" s="2">
        <v>44501</v>
      </c>
      <c r="AE211" t="s">
        <v>55</v>
      </c>
      <c r="AH211" t="s">
        <v>96</v>
      </c>
    </row>
    <row r="212" spans="1:35" x14ac:dyDescent="0.3">
      <c r="A212" t="s">
        <v>35</v>
      </c>
      <c r="B212" t="s">
        <v>36</v>
      </c>
      <c r="C212" t="s">
        <v>483</v>
      </c>
      <c r="D212" t="s">
        <v>484</v>
      </c>
      <c r="E212" t="s">
        <v>485</v>
      </c>
      <c r="F212" t="s">
        <v>486</v>
      </c>
      <c r="G212" t="s">
        <v>669</v>
      </c>
      <c r="H212" t="s">
        <v>42</v>
      </c>
      <c r="I212" t="s">
        <v>43</v>
      </c>
      <c r="J212" t="s">
        <v>244</v>
      </c>
      <c r="L212" s="5" t="s">
        <v>664</v>
      </c>
      <c r="N212">
        <v>0</v>
      </c>
      <c r="O212">
        <v>1.3</v>
      </c>
      <c r="P212">
        <v>1.58</v>
      </c>
      <c r="Q212">
        <v>0.4</v>
      </c>
      <c r="R212">
        <v>0.6</v>
      </c>
      <c r="S212" t="s">
        <v>61</v>
      </c>
      <c r="T212" t="s">
        <v>49</v>
      </c>
      <c r="U212">
        <v>5.5695283333333334</v>
      </c>
      <c r="V212">
        <v>-77.497836666666672</v>
      </c>
      <c r="W212">
        <v>131</v>
      </c>
      <c r="X212" t="s">
        <v>50</v>
      </c>
      <c r="Y212" t="s">
        <v>51</v>
      </c>
      <c r="AA212" s="4">
        <v>44490</v>
      </c>
      <c r="AB212" t="s">
        <v>670</v>
      </c>
      <c r="AC212" t="s">
        <v>54</v>
      </c>
      <c r="AD212" s="2">
        <v>44501</v>
      </c>
      <c r="AE212" t="s">
        <v>55</v>
      </c>
      <c r="AH212" t="s">
        <v>96</v>
      </c>
      <c r="AI212" t="s">
        <v>141</v>
      </c>
    </row>
    <row r="213" spans="1:35" x14ac:dyDescent="0.3">
      <c r="A213" t="s">
        <v>35</v>
      </c>
      <c r="B213" t="s">
        <v>36</v>
      </c>
      <c r="C213" t="s">
        <v>483</v>
      </c>
      <c r="D213" t="s">
        <v>484</v>
      </c>
      <c r="E213" t="s">
        <v>485</v>
      </c>
      <c r="F213" t="s">
        <v>486</v>
      </c>
      <c r="G213" t="s">
        <v>671</v>
      </c>
      <c r="H213" t="s">
        <v>42</v>
      </c>
      <c r="I213" t="s">
        <v>43</v>
      </c>
      <c r="J213" t="s">
        <v>410</v>
      </c>
      <c r="L213" s="5" t="s">
        <v>672</v>
      </c>
      <c r="N213">
        <v>0</v>
      </c>
      <c r="O213">
        <v>1.5</v>
      </c>
      <c r="P213">
        <v>2</v>
      </c>
      <c r="Q213">
        <v>1.2</v>
      </c>
      <c r="R213">
        <v>0.8</v>
      </c>
      <c r="S213" t="s">
        <v>61</v>
      </c>
      <c r="T213" t="s">
        <v>49</v>
      </c>
      <c r="U213">
        <v>5.5683683333333338</v>
      </c>
      <c r="V213">
        <v>-77.49772333333334</v>
      </c>
      <c r="W213">
        <v>139</v>
      </c>
      <c r="X213" t="s">
        <v>50</v>
      </c>
      <c r="Y213" t="s">
        <v>51</v>
      </c>
      <c r="AA213" s="4">
        <v>44490</v>
      </c>
      <c r="AB213" t="s">
        <v>673</v>
      </c>
      <c r="AC213" t="s">
        <v>54</v>
      </c>
      <c r="AD213" s="2">
        <v>44501</v>
      </c>
      <c r="AE213" t="s">
        <v>55</v>
      </c>
      <c r="AH213" t="s">
        <v>96</v>
      </c>
      <c r="AI213" t="s">
        <v>674</v>
      </c>
    </row>
    <row r="214" spans="1:35" x14ac:dyDescent="0.3">
      <c r="A214" t="s">
        <v>35</v>
      </c>
      <c r="B214" t="s">
        <v>36</v>
      </c>
      <c r="C214" t="s">
        <v>483</v>
      </c>
      <c r="D214" t="s">
        <v>484</v>
      </c>
      <c r="E214" t="s">
        <v>485</v>
      </c>
      <c r="F214" t="s">
        <v>486</v>
      </c>
      <c r="G214" t="s">
        <v>675</v>
      </c>
      <c r="H214" t="s">
        <v>42</v>
      </c>
      <c r="I214" t="s">
        <v>43</v>
      </c>
      <c r="J214" t="s">
        <v>79</v>
      </c>
      <c r="L214" s="5" t="s">
        <v>676</v>
      </c>
      <c r="N214">
        <v>0</v>
      </c>
      <c r="O214">
        <v>2.5</v>
      </c>
      <c r="P214">
        <v>4</v>
      </c>
      <c r="Q214">
        <v>2</v>
      </c>
      <c r="R214">
        <v>3</v>
      </c>
      <c r="S214" t="s">
        <v>353</v>
      </c>
      <c r="T214" t="s">
        <v>49</v>
      </c>
      <c r="U214">
        <v>5.5677950000000003</v>
      </c>
      <c r="V214">
        <v>-77.498338333333336</v>
      </c>
      <c r="W214">
        <v>99</v>
      </c>
      <c r="X214" t="s">
        <v>50</v>
      </c>
      <c r="Y214" t="s">
        <v>51</v>
      </c>
      <c r="AA214" s="4">
        <v>44490</v>
      </c>
      <c r="AB214" t="s">
        <v>677</v>
      </c>
      <c r="AC214" t="s">
        <v>54</v>
      </c>
      <c r="AD214" s="2">
        <v>44501</v>
      </c>
      <c r="AE214" t="s">
        <v>55</v>
      </c>
      <c r="AH214" t="s">
        <v>96</v>
      </c>
      <c r="AI214" t="s">
        <v>141</v>
      </c>
    </row>
    <row r="215" spans="1:35" x14ac:dyDescent="0.3">
      <c r="A215" t="s">
        <v>35</v>
      </c>
      <c r="B215" t="s">
        <v>36</v>
      </c>
      <c r="C215" t="s">
        <v>483</v>
      </c>
      <c r="D215" t="s">
        <v>484</v>
      </c>
      <c r="E215" t="s">
        <v>485</v>
      </c>
      <c r="F215" t="s">
        <v>486</v>
      </c>
      <c r="G215" t="s">
        <v>678</v>
      </c>
      <c r="H215" t="s">
        <v>42</v>
      </c>
      <c r="I215" t="s">
        <v>43</v>
      </c>
      <c r="J215" t="s">
        <v>244</v>
      </c>
      <c r="L215" s="5" t="s">
        <v>664</v>
      </c>
      <c r="N215">
        <v>0</v>
      </c>
      <c r="P215">
        <v>1.5</v>
      </c>
      <c r="Q215">
        <v>0.5</v>
      </c>
      <c r="R215">
        <v>0.4</v>
      </c>
      <c r="S215" t="s">
        <v>61</v>
      </c>
      <c r="T215" t="s">
        <v>49</v>
      </c>
      <c r="U215">
        <v>5.5688300000000002</v>
      </c>
      <c r="V215">
        <v>-77.498971666666662</v>
      </c>
      <c r="W215">
        <v>104</v>
      </c>
      <c r="X215" t="s">
        <v>50</v>
      </c>
      <c r="Y215" t="s">
        <v>51</v>
      </c>
      <c r="AA215" s="4">
        <v>44490</v>
      </c>
      <c r="AB215" t="s">
        <v>679</v>
      </c>
      <c r="AC215" t="s">
        <v>54</v>
      </c>
      <c r="AD215" s="2">
        <v>44501</v>
      </c>
      <c r="AE215" t="s">
        <v>71</v>
      </c>
      <c r="AG215" t="s">
        <v>96</v>
      </c>
      <c r="AH215" t="s">
        <v>96</v>
      </c>
      <c r="AI215" t="s">
        <v>141</v>
      </c>
    </row>
    <row r="216" spans="1:35" x14ac:dyDescent="0.3">
      <c r="A216" t="s">
        <v>35</v>
      </c>
      <c r="B216" t="s">
        <v>36</v>
      </c>
      <c r="C216" t="s">
        <v>483</v>
      </c>
      <c r="D216" t="s">
        <v>484</v>
      </c>
      <c r="E216" t="s">
        <v>485</v>
      </c>
      <c r="F216" t="s">
        <v>486</v>
      </c>
      <c r="G216" t="s">
        <v>680</v>
      </c>
      <c r="H216" t="s">
        <v>42</v>
      </c>
      <c r="I216" t="s">
        <v>43</v>
      </c>
      <c r="L216" s="5" t="s">
        <v>488</v>
      </c>
      <c r="N216">
        <v>0</v>
      </c>
      <c r="P216">
        <v>0.6</v>
      </c>
      <c r="Q216">
        <v>0.3</v>
      </c>
      <c r="R216">
        <v>0.4</v>
      </c>
      <c r="S216" t="s">
        <v>61</v>
      </c>
      <c r="T216" t="s">
        <v>49</v>
      </c>
      <c r="U216">
        <v>5.5692900000000014</v>
      </c>
      <c r="V216">
        <v>-77.499458333333337</v>
      </c>
      <c r="W216">
        <v>104</v>
      </c>
      <c r="X216" t="s">
        <v>50</v>
      </c>
      <c r="Y216" t="s">
        <v>51</v>
      </c>
      <c r="AA216" s="4">
        <v>44490</v>
      </c>
      <c r="AB216" t="s">
        <v>681</v>
      </c>
      <c r="AC216" t="s">
        <v>54</v>
      </c>
      <c r="AD216" s="2">
        <v>44501</v>
      </c>
      <c r="AE216" t="s">
        <v>55</v>
      </c>
      <c r="AH216" t="s">
        <v>96</v>
      </c>
      <c r="AI216" t="s">
        <v>682</v>
      </c>
    </row>
    <row r="217" spans="1:35" x14ac:dyDescent="0.3">
      <c r="A217" t="s">
        <v>35</v>
      </c>
      <c r="B217" t="s">
        <v>36</v>
      </c>
      <c r="C217" t="s">
        <v>483</v>
      </c>
      <c r="D217" t="s">
        <v>484</v>
      </c>
      <c r="E217" t="s">
        <v>485</v>
      </c>
      <c r="F217" t="s">
        <v>486</v>
      </c>
      <c r="G217" t="s">
        <v>683</v>
      </c>
      <c r="H217" t="s">
        <v>42</v>
      </c>
      <c r="I217" t="s">
        <v>43</v>
      </c>
      <c r="J217" t="s">
        <v>79</v>
      </c>
      <c r="L217" s="5" t="s">
        <v>488</v>
      </c>
      <c r="N217">
        <v>0</v>
      </c>
      <c r="O217">
        <v>1.4</v>
      </c>
      <c r="P217">
        <v>2</v>
      </c>
      <c r="Q217">
        <v>1.5</v>
      </c>
      <c r="R217">
        <v>2</v>
      </c>
      <c r="S217" t="s">
        <v>61</v>
      </c>
      <c r="T217" t="s">
        <v>49</v>
      </c>
      <c r="U217">
        <v>5.569703333333333</v>
      </c>
      <c r="V217">
        <v>-77.501433333333338</v>
      </c>
      <c r="W217">
        <v>58</v>
      </c>
      <c r="X217" t="s">
        <v>50</v>
      </c>
      <c r="Y217" t="s">
        <v>51</v>
      </c>
      <c r="AA217" s="4">
        <v>44490</v>
      </c>
      <c r="AB217" t="s">
        <v>684</v>
      </c>
      <c r="AC217" t="s">
        <v>54</v>
      </c>
      <c r="AD217" s="2">
        <v>44501</v>
      </c>
      <c r="AE217" t="s">
        <v>71</v>
      </c>
      <c r="AG217" t="s">
        <v>96</v>
      </c>
      <c r="AH217" t="s">
        <v>96</v>
      </c>
    </row>
    <row r="218" spans="1:35" x14ac:dyDescent="0.3">
      <c r="A218" t="s">
        <v>35</v>
      </c>
      <c r="B218" t="s">
        <v>36</v>
      </c>
      <c r="C218" t="s">
        <v>483</v>
      </c>
      <c r="D218" t="s">
        <v>484</v>
      </c>
      <c r="E218" t="s">
        <v>485</v>
      </c>
      <c r="F218" t="s">
        <v>486</v>
      </c>
      <c r="G218" t="s">
        <v>685</v>
      </c>
      <c r="H218" t="s">
        <v>42</v>
      </c>
      <c r="I218" t="s">
        <v>43</v>
      </c>
      <c r="J218" t="s">
        <v>686</v>
      </c>
      <c r="L218" s="5" t="s">
        <v>488</v>
      </c>
      <c r="N218">
        <v>0</v>
      </c>
      <c r="O218">
        <v>1.2</v>
      </c>
      <c r="P218">
        <v>1.6</v>
      </c>
      <c r="Q218">
        <v>0.5</v>
      </c>
      <c r="R218">
        <v>0.8</v>
      </c>
      <c r="S218" t="s">
        <v>61</v>
      </c>
      <c r="T218" t="s">
        <v>49</v>
      </c>
      <c r="U218">
        <v>5.5714449999999998</v>
      </c>
      <c r="V218">
        <v>-77.500176666666661</v>
      </c>
      <c r="W218">
        <v>55</v>
      </c>
      <c r="X218" t="s">
        <v>50</v>
      </c>
      <c r="Y218" t="s">
        <v>51</v>
      </c>
      <c r="AA218" s="4">
        <v>44490</v>
      </c>
      <c r="AB218" t="s">
        <v>687</v>
      </c>
      <c r="AC218" t="s">
        <v>54</v>
      </c>
      <c r="AD218" s="2">
        <v>44501</v>
      </c>
      <c r="AE218" t="s">
        <v>71</v>
      </c>
      <c r="AG218" t="s">
        <v>96</v>
      </c>
      <c r="AH218" t="s">
        <v>96</v>
      </c>
      <c r="AI218" t="s">
        <v>688</v>
      </c>
    </row>
    <row r="219" spans="1:35" x14ac:dyDescent="0.3">
      <c r="A219" t="s">
        <v>35</v>
      </c>
      <c r="B219" t="s">
        <v>36</v>
      </c>
      <c r="C219" t="s">
        <v>483</v>
      </c>
      <c r="D219" t="s">
        <v>484</v>
      </c>
      <c r="E219" t="s">
        <v>485</v>
      </c>
      <c r="F219" t="s">
        <v>486</v>
      </c>
      <c r="G219" t="s">
        <v>689</v>
      </c>
      <c r="H219" t="s">
        <v>42</v>
      </c>
      <c r="I219" t="s">
        <v>43</v>
      </c>
      <c r="J219" t="s">
        <v>79</v>
      </c>
      <c r="L219" s="5" t="s">
        <v>488</v>
      </c>
      <c r="N219">
        <v>0</v>
      </c>
      <c r="P219">
        <v>1.75</v>
      </c>
      <c r="Q219">
        <v>1</v>
      </c>
      <c r="R219">
        <v>0.6</v>
      </c>
      <c r="S219" t="s">
        <v>61</v>
      </c>
      <c r="T219" t="s">
        <v>49</v>
      </c>
      <c r="U219">
        <v>5.5724216666666671</v>
      </c>
      <c r="V219">
        <v>-77.50015333333333</v>
      </c>
      <c r="W219">
        <v>55</v>
      </c>
      <c r="X219" t="s">
        <v>50</v>
      </c>
      <c r="Y219" t="s">
        <v>51</v>
      </c>
      <c r="AA219" s="4">
        <v>44490</v>
      </c>
      <c r="AB219" t="s">
        <v>690</v>
      </c>
      <c r="AC219" t="s">
        <v>54</v>
      </c>
      <c r="AD219" s="2">
        <v>44501</v>
      </c>
      <c r="AE219" t="s">
        <v>55</v>
      </c>
      <c r="AH219" t="s">
        <v>96</v>
      </c>
    </row>
    <row r="220" spans="1:35" x14ac:dyDescent="0.3">
      <c r="A220" t="s">
        <v>86</v>
      </c>
      <c r="B220" t="s">
        <v>36</v>
      </c>
      <c r="C220" t="s">
        <v>483</v>
      </c>
      <c r="D220" t="s">
        <v>484</v>
      </c>
      <c r="E220" t="s">
        <v>485</v>
      </c>
      <c r="F220" t="s">
        <v>486</v>
      </c>
      <c r="G220" t="s">
        <v>691</v>
      </c>
      <c r="H220" t="s">
        <v>88</v>
      </c>
      <c r="I220" t="s">
        <v>89</v>
      </c>
      <c r="J220" t="s">
        <v>90</v>
      </c>
      <c r="K220" t="s">
        <v>540</v>
      </c>
      <c r="L220"/>
      <c r="N220">
        <v>45.518207282913167</v>
      </c>
      <c r="O220">
        <v>20</v>
      </c>
      <c r="P220">
        <v>32</v>
      </c>
      <c r="Q220">
        <v>9</v>
      </c>
      <c r="R220">
        <v>11</v>
      </c>
      <c r="S220" t="s">
        <v>48</v>
      </c>
      <c r="T220" t="s">
        <v>49</v>
      </c>
      <c r="U220">
        <v>5.5742216666666664</v>
      </c>
      <c r="V220">
        <v>-77.499131666666671</v>
      </c>
      <c r="W220">
        <v>74</v>
      </c>
      <c r="X220" t="s">
        <v>50</v>
      </c>
      <c r="Y220" t="s">
        <v>51</v>
      </c>
      <c r="AA220" s="4">
        <v>44493</v>
      </c>
      <c r="AB220" t="s">
        <v>692</v>
      </c>
      <c r="AC220" t="s">
        <v>93</v>
      </c>
    </row>
    <row r="221" spans="1:35" x14ac:dyDescent="0.3">
      <c r="A221" t="s">
        <v>86</v>
      </c>
      <c r="B221" t="s">
        <v>36</v>
      </c>
      <c r="C221" t="s">
        <v>483</v>
      </c>
      <c r="D221" t="s">
        <v>484</v>
      </c>
      <c r="E221" t="s">
        <v>485</v>
      </c>
      <c r="F221" t="s">
        <v>486</v>
      </c>
      <c r="G221" t="s">
        <v>693</v>
      </c>
      <c r="H221" t="s">
        <v>88</v>
      </c>
      <c r="I221" t="s">
        <v>89</v>
      </c>
      <c r="J221" t="s">
        <v>90</v>
      </c>
      <c r="K221" t="s">
        <v>540</v>
      </c>
      <c r="L221"/>
      <c r="N221">
        <v>47.746371275783041</v>
      </c>
      <c r="O221">
        <v>23</v>
      </c>
      <c r="P221">
        <v>33</v>
      </c>
      <c r="Q221">
        <v>10</v>
      </c>
      <c r="R221">
        <v>12</v>
      </c>
      <c r="S221" t="s">
        <v>48</v>
      </c>
      <c r="T221" t="s">
        <v>49</v>
      </c>
      <c r="U221">
        <v>5.5741350000000001</v>
      </c>
      <c r="V221">
        <v>-77.499219999999994</v>
      </c>
      <c r="W221">
        <v>74</v>
      </c>
      <c r="X221" t="s">
        <v>50</v>
      </c>
      <c r="Y221" t="s">
        <v>51</v>
      </c>
      <c r="AA221" s="4">
        <v>44493</v>
      </c>
      <c r="AB221" t="s">
        <v>694</v>
      </c>
      <c r="AC221" t="s">
        <v>93</v>
      </c>
      <c r="AI221" t="s">
        <v>695</v>
      </c>
    </row>
    <row r="222" spans="1:35" x14ac:dyDescent="0.3">
      <c r="A222" t="s">
        <v>35</v>
      </c>
      <c r="B222" t="s">
        <v>36</v>
      </c>
      <c r="C222" t="s">
        <v>483</v>
      </c>
      <c r="D222" t="s">
        <v>484</v>
      </c>
      <c r="E222" t="s">
        <v>485</v>
      </c>
      <c r="F222" t="s">
        <v>486</v>
      </c>
      <c r="G222" t="s">
        <v>696</v>
      </c>
      <c r="H222" t="s">
        <v>42</v>
      </c>
      <c r="I222" t="s">
        <v>43</v>
      </c>
      <c r="J222" t="s">
        <v>697</v>
      </c>
      <c r="L222" s="5" t="s">
        <v>488</v>
      </c>
      <c r="N222">
        <v>0</v>
      </c>
      <c r="P222">
        <v>1.5</v>
      </c>
      <c r="Q222">
        <v>0.5</v>
      </c>
      <c r="R222">
        <v>0.3</v>
      </c>
      <c r="S222" t="s">
        <v>61</v>
      </c>
      <c r="T222" t="s">
        <v>49</v>
      </c>
      <c r="U222">
        <v>5.572306666666667</v>
      </c>
      <c r="V222">
        <v>-77.498836666666662</v>
      </c>
      <c r="W222">
        <v>90</v>
      </c>
      <c r="X222" t="s">
        <v>50</v>
      </c>
      <c r="Y222" t="s">
        <v>51</v>
      </c>
      <c r="AA222" s="4">
        <v>44490</v>
      </c>
      <c r="AB222" t="s">
        <v>698</v>
      </c>
      <c r="AC222" t="s">
        <v>54</v>
      </c>
      <c r="AD222" s="2">
        <v>44501</v>
      </c>
      <c r="AE222" t="s">
        <v>55</v>
      </c>
      <c r="AH222" t="s">
        <v>96</v>
      </c>
    </row>
    <row r="223" spans="1:35" x14ac:dyDescent="0.3">
      <c r="A223" t="s">
        <v>35</v>
      </c>
      <c r="B223" t="s">
        <v>36</v>
      </c>
      <c r="C223" t="s">
        <v>483</v>
      </c>
      <c r="D223" t="s">
        <v>484</v>
      </c>
      <c r="E223" t="s">
        <v>485</v>
      </c>
      <c r="F223" t="s">
        <v>486</v>
      </c>
      <c r="G223" t="s">
        <v>699</v>
      </c>
      <c r="H223" t="s">
        <v>42</v>
      </c>
      <c r="I223" t="s">
        <v>43</v>
      </c>
      <c r="L223" s="5" t="s">
        <v>700</v>
      </c>
      <c r="N223">
        <v>17.188693659281899</v>
      </c>
      <c r="P223">
        <v>7</v>
      </c>
      <c r="S223" t="s">
        <v>61</v>
      </c>
      <c r="T223" t="s">
        <v>49</v>
      </c>
      <c r="U223">
        <v>5.5656316666666674</v>
      </c>
      <c r="V223">
        <v>-77.495348333333339</v>
      </c>
      <c r="W223">
        <v>141</v>
      </c>
      <c r="X223" t="s">
        <v>50</v>
      </c>
      <c r="Y223" t="s">
        <v>51</v>
      </c>
      <c r="AA223" s="4">
        <v>44491</v>
      </c>
      <c r="AB223" t="s">
        <v>701</v>
      </c>
      <c r="AC223" t="s">
        <v>54</v>
      </c>
      <c r="AD223" s="2">
        <v>44501</v>
      </c>
      <c r="AE223" t="s">
        <v>55</v>
      </c>
      <c r="AH223" t="s">
        <v>96</v>
      </c>
      <c r="AI223" t="s">
        <v>702</v>
      </c>
    </row>
    <row r="224" spans="1:35" x14ac:dyDescent="0.3">
      <c r="A224" t="s">
        <v>35</v>
      </c>
      <c r="B224" t="s">
        <v>36</v>
      </c>
      <c r="C224" t="s">
        <v>483</v>
      </c>
      <c r="D224" t="s">
        <v>484</v>
      </c>
      <c r="E224" t="s">
        <v>485</v>
      </c>
      <c r="F224" t="s">
        <v>486</v>
      </c>
      <c r="G224" t="s">
        <v>703</v>
      </c>
      <c r="H224" t="s">
        <v>42</v>
      </c>
      <c r="I224" t="s">
        <v>43</v>
      </c>
      <c r="L224" s="5" t="s">
        <v>488</v>
      </c>
      <c r="N224">
        <v>0</v>
      </c>
      <c r="P224">
        <v>1.6</v>
      </c>
      <c r="Q224">
        <v>0.5</v>
      </c>
      <c r="R224">
        <v>0.3</v>
      </c>
      <c r="S224" t="s">
        <v>61</v>
      </c>
      <c r="T224" t="s">
        <v>49</v>
      </c>
      <c r="U224">
        <v>5.5656316666666674</v>
      </c>
      <c r="V224">
        <v>-77.495348333333339</v>
      </c>
      <c r="W224">
        <v>141</v>
      </c>
      <c r="X224" t="s">
        <v>50</v>
      </c>
      <c r="Y224" t="s">
        <v>51</v>
      </c>
      <c r="AA224" s="4">
        <v>44491</v>
      </c>
      <c r="AB224" t="s">
        <v>704</v>
      </c>
      <c r="AC224" t="s">
        <v>54</v>
      </c>
      <c r="AD224" s="2">
        <v>44501</v>
      </c>
      <c r="AE224" t="s">
        <v>55</v>
      </c>
      <c r="AH224" t="s">
        <v>96</v>
      </c>
      <c r="AI224" t="s">
        <v>705</v>
      </c>
    </row>
    <row r="225" spans="1:35" x14ac:dyDescent="0.3">
      <c r="A225" t="s">
        <v>86</v>
      </c>
      <c r="B225" t="s">
        <v>36</v>
      </c>
      <c r="C225" t="s">
        <v>483</v>
      </c>
      <c r="D225" t="s">
        <v>484</v>
      </c>
      <c r="E225" t="s">
        <v>521</v>
      </c>
      <c r="F225" t="s">
        <v>521</v>
      </c>
      <c r="G225" t="s">
        <v>706</v>
      </c>
      <c r="H225" t="s">
        <v>707</v>
      </c>
      <c r="I225" t="s">
        <v>167</v>
      </c>
      <c r="J225" t="s">
        <v>168</v>
      </c>
      <c r="K225" t="s">
        <v>169</v>
      </c>
      <c r="L225"/>
      <c r="N225">
        <v>63.661828367710719</v>
      </c>
      <c r="O225">
        <v>15</v>
      </c>
      <c r="P225">
        <v>28</v>
      </c>
      <c r="Q225">
        <v>10</v>
      </c>
      <c r="R225">
        <v>12</v>
      </c>
      <c r="S225" t="s">
        <v>61</v>
      </c>
      <c r="T225" t="s">
        <v>49</v>
      </c>
      <c r="U225">
        <v>5.8606316666666656</v>
      </c>
      <c r="V225">
        <v>-77.268815000000004</v>
      </c>
      <c r="W225">
        <v>48</v>
      </c>
      <c r="X225" t="s">
        <v>50</v>
      </c>
      <c r="Y225" t="s">
        <v>51</v>
      </c>
      <c r="AA225" s="4">
        <v>44496</v>
      </c>
      <c r="AB225" t="s">
        <v>708</v>
      </c>
      <c r="AC225" t="s">
        <v>93</v>
      </c>
      <c r="AH225" t="s">
        <v>96</v>
      </c>
    </row>
    <row r="226" spans="1:35" x14ac:dyDescent="0.3">
      <c r="A226" t="s">
        <v>35</v>
      </c>
      <c r="B226" t="s">
        <v>36</v>
      </c>
      <c r="C226" t="s">
        <v>483</v>
      </c>
      <c r="D226" t="s">
        <v>484</v>
      </c>
      <c r="E226" t="s">
        <v>485</v>
      </c>
      <c r="F226" t="s">
        <v>486</v>
      </c>
      <c r="G226" t="s">
        <v>709</v>
      </c>
      <c r="H226" t="s">
        <v>42</v>
      </c>
      <c r="I226" t="s">
        <v>43</v>
      </c>
      <c r="L226" s="5" t="s">
        <v>700</v>
      </c>
      <c r="N226">
        <v>17.188693659281899</v>
      </c>
      <c r="P226">
        <v>7</v>
      </c>
      <c r="S226" t="s">
        <v>61</v>
      </c>
      <c r="T226" t="s">
        <v>49</v>
      </c>
      <c r="U226">
        <v>5.5638066666666663</v>
      </c>
      <c r="V226">
        <v>-77.493880000000004</v>
      </c>
      <c r="W226">
        <v>99</v>
      </c>
      <c r="X226" t="s">
        <v>50</v>
      </c>
      <c r="Y226" t="s">
        <v>51</v>
      </c>
      <c r="AA226" s="4">
        <v>44491</v>
      </c>
      <c r="AB226" t="s">
        <v>710</v>
      </c>
      <c r="AC226" t="s">
        <v>54</v>
      </c>
      <c r="AD226" s="2">
        <v>44501</v>
      </c>
      <c r="AE226" t="s">
        <v>71</v>
      </c>
      <c r="AG226" t="s">
        <v>96</v>
      </c>
      <c r="AH226" t="s">
        <v>96</v>
      </c>
      <c r="AI226" t="s">
        <v>711</v>
      </c>
    </row>
    <row r="227" spans="1:35" x14ac:dyDescent="0.3">
      <c r="A227" t="s">
        <v>35</v>
      </c>
      <c r="B227" t="s">
        <v>36</v>
      </c>
      <c r="C227" t="s">
        <v>483</v>
      </c>
      <c r="D227" t="s">
        <v>484</v>
      </c>
      <c r="E227" t="s">
        <v>485</v>
      </c>
      <c r="F227" t="s">
        <v>486</v>
      </c>
      <c r="G227" t="s">
        <v>712</v>
      </c>
      <c r="H227" t="s">
        <v>42</v>
      </c>
      <c r="I227" t="s">
        <v>43</v>
      </c>
      <c r="J227" t="s">
        <v>500</v>
      </c>
      <c r="L227" s="5" t="s">
        <v>488</v>
      </c>
      <c r="N227">
        <v>0</v>
      </c>
      <c r="P227">
        <v>1.6</v>
      </c>
      <c r="Q227">
        <v>1</v>
      </c>
      <c r="R227">
        <v>0.8</v>
      </c>
      <c r="S227" t="s">
        <v>353</v>
      </c>
      <c r="T227" t="s">
        <v>49</v>
      </c>
      <c r="U227">
        <v>5.563671666666667</v>
      </c>
      <c r="V227">
        <v>-77.49384666666667</v>
      </c>
      <c r="W227">
        <v>99</v>
      </c>
      <c r="X227" t="s">
        <v>50</v>
      </c>
      <c r="Y227" t="s">
        <v>51</v>
      </c>
      <c r="AA227" s="4">
        <v>44491</v>
      </c>
      <c r="AB227" t="s">
        <v>713</v>
      </c>
      <c r="AC227" t="s">
        <v>54</v>
      </c>
      <c r="AD227" s="2">
        <v>44501</v>
      </c>
      <c r="AE227" t="s">
        <v>71</v>
      </c>
      <c r="AG227" t="s">
        <v>96</v>
      </c>
      <c r="AH227" t="s">
        <v>96</v>
      </c>
      <c r="AI227" t="s">
        <v>714</v>
      </c>
    </row>
    <row r="228" spans="1:35" x14ac:dyDescent="0.3">
      <c r="A228" t="s">
        <v>86</v>
      </c>
      <c r="B228" t="s">
        <v>36</v>
      </c>
      <c r="C228" t="s">
        <v>483</v>
      </c>
      <c r="D228" t="s">
        <v>484</v>
      </c>
      <c r="E228" t="s">
        <v>521</v>
      </c>
      <c r="F228" t="s">
        <v>521</v>
      </c>
      <c r="G228" t="s">
        <v>715</v>
      </c>
      <c r="H228" t="s">
        <v>466</v>
      </c>
      <c r="I228" t="s">
        <v>467</v>
      </c>
      <c r="J228" t="s">
        <v>468</v>
      </c>
      <c r="K228" t="s">
        <v>469</v>
      </c>
      <c r="L228"/>
      <c r="N228">
        <v>18.78023936847466</v>
      </c>
      <c r="O228">
        <v>3</v>
      </c>
      <c r="P228">
        <v>16</v>
      </c>
      <c r="Q228">
        <v>12</v>
      </c>
      <c r="R228">
        <v>14</v>
      </c>
      <c r="S228" t="s">
        <v>61</v>
      </c>
      <c r="T228" t="s">
        <v>49</v>
      </c>
      <c r="U228">
        <v>5.8580550000000002</v>
      </c>
      <c r="V228">
        <v>-77.268114999999995</v>
      </c>
      <c r="W228">
        <v>23</v>
      </c>
      <c r="X228" t="s">
        <v>50</v>
      </c>
      <c r="Y228" t="s">
        <v>51</v>
      </c>
      <c r="AA228" s="4">
        <v>44496</v>
      </c>
      <c r="AB228" t="s">
        <v>716</v>
      </c>
      <c r="AC228" t="s">
        <v>93</v>
      </c>
      <c r="AH228" t="s">
        <v>96</v>
      </c>
    </row>
    <row r="229" spans="1:35" x14ac:dyDescent="0.3">
      <c r="A229" t="s">
        <v>35</v>
      </c>
      <c r="B229" t="s">
        <v>36</v>
      </c>
      <c r="C229" t="s">
        <v>483</v>
      </c>
      <c r="D229" t="s">
        <v>484</v>
      </c>
      <c r="E229" t="s">
        <v>485</v>
      </c>
      <c r="F229" t="s">
        <v>486</v>
      </c>
      <c r="G229" t="s">
        <v>717</v>
      </c>
      <c r="H229" t="s">
        <v>42</v>
      </c>
      <c r="I229" t="s">
        <v>43</v>
      </c>
      <c r="J229" t="s">
        <v>534</v>
      </c>
      <c r="L229" s="5" t="s">
        <v>718</v>
      </c>
      <c r="N229">
        <v>6.6844919786096257</v>
      </c>
      <c r="O229">
        <v>2.5</v>
      </c>
      <c r="P229">
        <v>6</v>
      </c>
      <c r="Q229">
        <v>6</v>
      </c>
      <c r="R229">
        <v>4</v>
      </c>
      <c r="S229" t="s">
        <v>61</v>
      </c>
      <c r="T229" t="s">
        <v>49</v>
      </c>
      <c r="U229">
        <v>5.5626666666666669</v>
      </c>
      <c r="V229">
        <v>-77.492296666666661</v>
      </c>
      <c r="W229">
        <v>39</v>
      </c>
      <c r="X229" t="s">
        <v>50</v>
      </c>
      <c r="Y229" t="s">
        <v>51</v>
      </c>
      <c r="AA229" s="4">
        <v>44491</v>
      </c>
      <c r="AB229" t="s">
        <v>719</v>
      </c>
      <c r="AC229" t="s">
        <v>54</v>
      </c>
      <c r="AD229" s="2">
        <v>44501</v>
      </c>
      <c r="AE229" t="s">
        <v>71</v>
      </c>
      <c r="AG229" t="s">
        <v>96</v>
      </c>
      <c r="AH229" t="s">
        <v>96</v>
      </c>
      <c r="AI229" t="s">
        <v>720</v>
      </c>
    </row>
    <row r="230" spans="1:35" x14ac:dyDescent="0.3">
      <c r="A230" t="s">
        <v>35</v>
      </c>
      <c r="B230" t="s">
        <v>36</v>
      </c>
      <c r="C230" t="s">
        <v>483</v>
      </c>
      <c r="D230" t="s">
        <v>484</v>
      </c>
      <c r="E230" t="s">
        <v>485</v>
      </c>
      <c r="F230" t="s">
        <v>486</v>
      </c>
      <c r="G230" t="s">
        <v>721</v>
      </c>
      <c r="H230" t="s">
        <v>42</v>
      </c>
      <c r="I230" t="s">
        <v>43</v>
      </c>
      <c r="J230" t="s">
        <v>722</v>
      </c>
      <c r="L230" s="5" t="s">
        <v>723</v>
      </c>
      <c r="N230">
        <v>50.929462694168578</v>
      </c>
      <c r="O230">
        <v>2</v>
      </c>
      <c r="P230">
        <v>15</v>
      </c>
      <c r="Q230">
        <v>16</v>
      </c>
      <c r="R230">
        <v>12</v>
      </c>
      <c r="S230" t="s">
        <v>61</v>
      </c>
      <c r="T230" t="s">
        <v>49</v>
      </c>
      <c r="U230">
        <v>5.5638066666666663</v>
      </c>
      <c r="V230">
        <v>-77.493880000000004</v>
      </c>
      <c r="W230">
        <v>99</v>
      </c>
      <c r="X230" t="s">
        <v>50</v>
      </c>
      <c r="Y230" t="s">
        <v>51</v>
      </c>
      <c r="AA230" s="4">
        <v>44491</v>
      </c>
      <c r="AB230" t="s">
        <v>724</v>
      </c>
      <c r="AC230" t="s">
        <v>54</v>
      </c>
      <c r="AD230" s="2">
        <v>44501</v>
      </c>
      <c r="AE230" t="s">
        <v>55</v>
      </c>
      <c r="AH230" t="s">
        <v>96</v>
      </c>
      <c r="AI230" t="s">
        <v>725</v>
      </c>
    </row>
    <row r="231" spans="1:35" x14ac:dyDescent="0.3">
      <c r="A231" t="s">
        <v>86</v>
      </c>
      <c r="B231" t="s">
        <v>36</v>
      </c>
      <c r="C231" t="s">
        <v>483</v>
      </c>
      <c r="D231" t="s">
        <v>484</v>
      </c>
      <c r="E231" t="s">
        <v>521</v>
      </c>
      <c r="F231" t="s">
        <v>521</v>
      </c>
      <c r="G231" t="s">
        <v>726</v>
      </c>
      <c r="H231" t="s">
        <v>707</v>
      </c>
      <c r="I231" t="s">
        <v>167</v>
      </c>
      <c r="J231" t="s">
        <v>168</v>
      </c>
      <c r="K231" t="s">
        <v>169</v>
      </c>
      <c r="L231"/>
      <c r="N231">
        <v>159.15457091927681</v>
      </c>
      <c r="O231">
        <v>20</v>
      </c>
      <c r="P231">
        <v>60</v>
      </c>
      <c r="Q231">
        <v>20</v>
      </c>
      <c r="R231">
        <v>28</v>
      </c>
      <c r="S231" t="s">
        <v>61</v>
      </c>
      <c r="T231" t="s">
        <v>49</v>
      </c>
      <c r="U231">
        <v>5.860618333333333</v>
      </c>
      <c r="V231">
        <v>-77.26873333333333</v>
      </c>
      <c r="W231">
        <v>9</v>
      </c>
      <c r="X231" t="s">
        <v>50</v>
      </c>
      <c r="Y231" t="s">
        <v>51</v>
      </c>
      <c r="AA231" s="4">
        <v>44496</v>
      </c>
      <c r="AB231" t="s">
        <v>727</v>
      </c>
      <c r="AC231" t="s">
        <v>93</v>
      </c>
      <c r="AH231" t="s">
        <v>96</v>
      </c>
    </row>
    <row r="232" spans="1:35" x14ac:dyDescent="0.3">
      <c r="A232" t="s">
        <v>86</v>
      </c>
      <c r="B232" t="s">
        <v>36</v>
      </c>
      <c r="C232" t="s">
        <v>483</v>
      </c>
      <c r="D232" t="s">
        <v>484</v>
      </c>
      <c r="E232" t="s">
        <v>521</v>
      </c>
      <c r="F232" t="s">
        <v>521</v>
      </c>
      <c r="G232" t="s">
        <v>728</v>
      </c>
      <c r="H232" t="s">
        <v>707</v>
      </c>
      <c r="I232" t="s">
        <v>167</v>
      </c>
      <c r="J232" t="s">
        <v>168</v>
      </c>
      <c r="K232" t="s">
        <v>169</v>
      </c>
      <c r="L232"/>
      <c r="N232">
        <v>57.295645530939652</v>
      </c>
      <c r="O232">
        <v>15</v>
      </c>
      <c r="P232">
        <v>25</v>
      </c>
      <c r="Q232">
        <v>12</v>
      </c>
      <c r="R232">
        <v>15</v>
      </c>
      <c r="S232" t="s">
        <v>61</v>
      </c>
      <c r="T232" t="s">
        <v>49</v>
      </c>
      <c r="U232">
        <v>5.8546916666666666</v>
      </c>
      <c r="V232">
        <v>-77.268020000000007</v>
      </c>
      <c r="W232">
        <v>31</v>
      </c>
      <c r="X232" t="s">
        <v>50</v>
      </c>
      <c r="Y232" t="s">
        <v>51</v>
      </c>
      <c r="AA232" s="4">
        <v>44496</v>
      </c>
      <c r="AB232" t="s">
        <v>729</v>
      </c>
      <c r="AC232" t="s">
        <v>93</v>
      </c>
      <c r="AH232" t="s">
        <v>96</v>
      </c>
    </row>
    <row r="233" spans="1:35" x14ac:dyDescent="0.3">
      <c r="A233" t="s">
        <v>35</v>
      </c>
      <c r="B233" t="s">
        <v>36</v>
      </c>
      <c r="C233" t="s">
        <v>483</v>
      </c>
      <c r="D233" t="s">
        <v>484</v>
      </c>
      <c r="E233" t="s">
        <v>485</v>
      </c>
      <c r="F233" t="s">
        <v>486</v>
      </c>
      <c r="G233" t="s">
        <v>730</v>
      </c>
      <c r="H233" t="s">
        <v>42</v>
      </c>
      <c r="I233" t="s">
        <v>43</v>
      </c>
      <c r="J233" t="s">
        <v>731</v>
      </c>
      <c r="L233" s="5" t="s">
        <v>732</v>
      </c>
      <c r="N233">
        <v>32.785841609371019</v>
      </c>
      <c r="O233">
        <v>2</v>
      </c>
      <c r="P233">
        <v>18</v>
      </c>
      <c r="Q233">
        <v>10</v>
      </c>
      <c r="R233">
        <v>8</v>
      </c>
      <c r="S233" t="s">
        <v>48</v>
      </c>
      <c r="T233" t="s">
        <v>49</v>
      </c>
      <c r="U233">
        <v>5.5667516666666668</v>
      </c>
      <c r="V233">
        <v>-77.491263333333336</v>
      </c>
      <c r="W233">
        <v>34</v>
      </c>
      <c r="X233" t="s">
        <v>50</v>
      </c>
      <c r="Y233" t="s">
        <v>51</v>
      </c>
      <c r="AA233" s="4">
        <v>44491</v>
      </c>
      <c r="AB233" t="s">
        <v>733</v>
      </c>
      <c r="AC233" t="s">
        <v>54</v>
      </c>
      <c r="AD233" s="2">
        <v>44501</v>
      </c>
      <c r="AE233" t="s">
        <v>55</v>
      </c>
      <c r="AH233" t="s">
        <v>96</v>
      </c>
      <c r="AI233" t="s">
        <v>734</v>
      </c>
    </row>
    <row r="234" spans="1:35" x14ac:dyDescent="0.3">
      <c r="A234" t="s">
        <v>35</v>
      </c>
      <c r="B234" t="s">
        <v>36</v>
      </c>
      <c r="C234" t="s">
        <v>483</v>
      </c>
      <c r="D234" t="s">
        <v>484</v>
      </c>
      <c r="E234" t="s">
        <v>485</v>
      </c>
      <c r="F234" t="s">
        <v>486</v>
      </c>
      <c r="G234" t="s">
        <v>735</v>
      </c>
      <c r="H234" t="s">
        <v>42</v>
      </c>
      <c r="I234" t="s">
        <v>43</v>
      </c>
      <c r="L234" s="5" t="s">
        <v>736</v>
      </c>
      <c r="N234">
        <v>7.9577285459638398</v>
      </c>
      <c r="O234">
        <v>2</v>
      </c>
      <c r="P234">
        <v>5</v>
      </c>
      <c r="Q234">
        <v>7</v>
      </c>
      <c r="R234">
        <v>6</v>
      </c>
      <c r="S234" t="s">
        <v>48</v>
      </c>
      <c r="T234" t="s">
        <v>49</v>
      </c>
      <c r="U234">
        <v>5.5672983333333326</v>
      </c>
      <c r="V234">
        <v>-77.491474999999994</v>
      </c>
      <c r="W234">
        <v>34</v>
      </c>
      <c r="X234" t="s">
        <v>50</v>
      </c>
      <c r="Y234" t="s">
        <v>51</v>
      </c>
      <c r="AA234" s="4">
        <v>44491</v>
      </c>
      <c r="AB234" t="s">
        <v>737</v>
      </c>
      <c r="AC234" t="s">
        <v>54</v>
      </c>
      <c r="AD234" s="2">
        <v>44501</v>
      </c>
      <c r="AE234" t="s">
        <v>55</v>
      </c>
      <c r="AH234" t="s">
        <v>96</v>
      </c>
      <c r="AI234" t="s">
        <v>738</v>
      </c>
    </row>
    <row r="235" spans="1:35" x14ac:dyDescent="0.3">
      <c r="A235" t="s">
        <v>35</v>
      </c>
      <c r="B235" t="s">
        <v>36</v>
      </c>
      <c r="C235" t="s">
        <v>483</v>
      </c>
      <c r="D235" t="s">
        <v>484</v>
      </c>
      <c r="E235" t="s">
        <v>485</v>
      </c>
      <c r="F235" t="s">
        <v>486</v>
      </c>
      <c r="G235" t="s">
        <v>739</v>
      </c>
      <c r="H235" t="s">
        <v>42</v>
      </c>
      <c r="I235" t="s">
        <v>43</v>
      </c>
      <c r="J235" t="s">
        <v>59</v>
      </c>
      <c r="L235" s="5" t="s">
        <v>488</v>
      </c>
      <c r="N235">
        <v>0</v>
      </c>
      <c r="O235">
        <v>1.2</v>
      </c>
      <c r="P235">
        <v>2</v>
      </c>
      <c r="Q235">
        <v>2</v>
      </c>
      <c r="R235">
        <v>1.5</v>
      </c>
      <c r="S235" t="s">
        <v>61</v>
      </c>
      <c r="T235" t="s">
        <v>49</v>
      </c>
      <c r="U235">
        <v>5.5698516666666666</v>
      </c>
      <c r="V235">
        <v>-77.489458333333332</v>
      </c>
      <c r="W235">
        <v>43</v>
      </c>
      <c r="X235" t="s">
        <v>50</v>
      </c>
      <c r="Y235" t="s">
        <v>51</v>
      </c>
      <c r="AA235" s="4">
        <v>44491</v>
      </c>
      <c r="AB235" t="s">
        <v>740</v>
      </c>
      <c r="AC235" t="s">
        <v>54</v>
      </c>
      <c r="AD235" s="2">
        <v>44501</v>
      </c>
      <c r="AE235" t="s">
        <v>71</v>
      </c>
      <c r="AG235" t="s">
        <v>96</v>
      </c>
      <c r="AH235" t="s">
        <v>96</v>
      </c>
      <c r="AI235" t="s">
        <v>741</v>
      </c>
    </row>
    <row r="236" spans="1:35" x14ac:dyDescent="0.3">
      <c r="A236" t="s">
        <v>35</v>
      </c>
      <c r="B236" t="s">
        <v>36</v>
      </c>
      <c r="C236" t="s">
        <v>483</v>
      </c>
      <c r="D236" t="s">
        <v>484</v>
      </c>
      <c r="E236" t="s">
        <v>485</v>
      </c>
      <c r="F236" t="s">
        <v>486</v>
      </c>
      <c r="G236" t="s">
        <v>742</v>
      </c>
      <c r="H236" t="s">
        <v>42</v>
      </c>
      <c r="I236" t="s">
        <v>43</v>
      </c>
      <c r="J236" t="s">
        <v>743</v>
      </c>
      <c r="L236" s="5" t="s">
        <v>744</v>
      </c>
      <c r="N236">
        <v>6.3661828367710722</v>
      </c>
      <c r="O236">
        <v>6</v>
      </c>
      <c r="P236">
        <v>8</v>
      </c>
      <c r="Q236">
        <v>2</v>
      </c>
      <c r="R236">
        <v>3</v>
      </c>
      <c r="S236" t="s">
        <v>61</v>
      </c>
      <c r="T236" t="s">
        <v>49</v>
      </c>
      <c r="U236">
        <v>5.5716400000000004</v>
      </c>
      <c r="V236">
        <v>-77.501755000000003</v>
      </c>
      <c r="W236">
        <v>55</v>
      </c>
      <c r="X236" t="s">
        <v>50</v>
      </c>
      <c r="Y236" t="s">
        <v>51</v>
      </c>
      <c r="AA236" s="4">
        <v>44491</v>
      </c>
      <c r="AB236" t="s">
        <v>745</v>
      </c>
      <c r="AC236" t="s">
        <v>54</v>
      </c>
      <c r="AD236" s="2">
        <v>44501</v>
      </c>
      <c r="AE236" t="s">
        <v>55</v>
      </c>
      <c r="AH236" t="s">
        <v>96</v>
      </c>
      <c r="AI236" t="s">
        <v>746</v>
      </c>
    </row>
    <row r="237" spans="1:35" x14ac:dyDescent="0.3">
      <c r="A237" t="s">
        <v>86</v>
      </c>
      <c r="B237" t="s">
        <v>36</v>
      </c>
      <c r="C237" t="s">
        <v>483</v>
      </c>
      <c r="D237" t="s">
        <v>484</v>
      </c>
      <c r="E237" t="s">
        <v>521</v>
      </c>
      <c r="F237" t="s">
        <v>521</v>
      </c>
      <c r="G237" t="s">
        <v>747</v>
      </c>
      <c r="H237" t="s">
        <v>707</v>
      </c>
      <c r="I237" t="s">
        <v>167</v>
      </c>
      <c r="J237" t="s">
        <v>168</v>
      </c>
      <c r="K237" t="s">
        <v>169</v>
      </c>
      <c r="L237"/>
      <c r="N237">
        <v>136.87293099057811</v>
      </c>
      <c r="O237">
        <v>2.5</v>
      </c>
      <c r="P237">
        <v>32</v>
      </c>
      <c r="Q237">
        <v>22</v>
      </c>
      <c r="R237">
        <v>19</v>
      </c>
      <c r="S237" t="s">
        <v>61</v>
      </c>
      <c r="T237" t="s">
        <v>49</v>
      </c>
      <c r="U237">
        <v>5.8567383333333334</v>
      </c>
      <c r="V237">
        <v>-77.282328333333339</v>
      </c>
      <c r="W237">
        <v>214</v>
      </c>
      <c r="X237" t="s">
        <v>50</v>
      </c>
      <c r="Y237" t="s">
        <v>51</v>
      </c>
      <c r="AA237" s="4">
        <v>44496</v>
      </c>
      <c r="AB237" t="s">
        <v>748</v>
      </c>
      <c r="AC237" t="s">
        <v>93</v>
      </c>
      <c r="AH237" t="s">
        <v>96</v>
      </c>
      <c r="AI237" t="s">
        <v>749</v>
      </c>
    </row>
    <row r="238" spans="1:35" x14ac:dyDescent="0.3">
      <c r="A238" t="s">
        <v>35</v>
      </c>
      <c r="B238" t="s">
        <v>36</v>
      </c>
      <c r="C238" t="s">
        <v>483</v>
      </c>
      <c r="D238" t="s">
        <v>484</v>
      </c>
      <c r="E238" t="s">
        <v>485</v>
      </c>
      <c r="F238" t="s">
        <v>486</v>
      </c>
      <c r="G238" t="s">
        <v>742</v>
      </c>
      <c r="H238" t="s">
        <v>42</v>
      </c>
      <c r="I238" t="s">
        <v>43</v>
      </c>
      <c r="J238" t="s">
        <v>79</v>
      </c>
      <c r="L238" s="5" t="s">
        <v>750</v>
      </c>
      <c r="N238">
        <v>5.0929462694168581</v>
      </c>
      <c r="O238">
        <v>5</v>
      </c>
      <c r="P238">
        <v>8</v>
      </c>
      <c r="Q238">
        <v>4</v>
      </c>
      <c r="R238">
        <v>3</v>
      </c>
      <c r="S238" t="s">
        <v>61</v>
      </c>
      <c r="T238" t="s">
        <v>49</v>
      </c>
      <c r="U238">
        <v>5.5716400000000004</v>
      </c>
      <c r="V238">
        <v>-77.501755000000003</v>
      </c>
      <c r="W238">
        <v>55</v>
      </c>
      <c r="X238" t="s">
        <v>50</v>
      </c>
      <c r="Y238" t="s">
        <v>51</v>
      </c>
      <c r="AA238" s="4">
        <v>44492</v>
      </c>
      <c r="AB238" t="s">
        <v>751</v>
      </c>
      <c r="AC238" t="s">
        <v>54</v>
      </c>
      <c r="AD238" s="2">
        <v>44501</v>
      </c>
      <c r="AE238" t="s">
        <v>55</v>
      </c>
      <c r="AH238" t="s">
        <v>96</v>
      </c>
      <c r="AI238" t="s">
        <v>141</v>
      </c>
    </row>
    <row r="239" spans="1:35" x14ac:dyDescent="0.3">
      <c r="A239" t="s">
        <v>86</v>
      </c>
      <c r="B239" t="s">
        <v>36</v>
      </c>
      <c r="C239" t="s">
        <v>483</v>
      </c>
      <c r="D239" t="s">
        <v>484</v>
      </c>
      <c r="E239" t="s">
        <v>521</v>
      </c>
      <c r="F239" t="s">
        <v>521</v>
      </c>
      <c r="G239" t="s">
        <v>752</v>
      </c>
      <c r="H239" t="s">
        <v>88</v>
      </c>
      <c r="I239" t="s">
        <v>89</v>
      </c>
      <c r="J239" t="s">
        <v>90</v>
      </c>
      <c r="K239" t="s">
        <v>540</v>
      </c>
      <c r="L239"/>
      <c r="N239">
        <v>78.62235803412274</v>
      </c>
      <c r="O239">
        <v>22</v>
      </c>
      <c r="P239">
        <v>35</v>
      </c>
      <c r="Q239">
        <v>16</v>
      </c>
      <c r="R239">
        <v>20</v>
      </c>
      <c r="S239" t="s">
        <v>61</v>
      </c>
      <c r="T239" t="s">
        <v>49</v>
      </c>
      <c r="U239">
        <v>5.8501183333333344</v>
      </c>
      <c r="V239">
        <v>-77.280731666666668</v>
      </c>
      <c r="W239">
        <v>73</v>
      </c>
      <c r="X239" t="s">
        <v>50</v>
      </c>
      <c r="Y239" t="s">
        <v>51</v>
      </c>
      <c r="AA239" s="4">
        <v>44496</v>
      </c>
      <c r="AB239" t="s">
        <v>753</v>
      </c>
      <c r="AC239" t="s">
        <v>93</v>
      </c>
      <c r="AH239" t="s">
        <v>96</v>
      </c>
    </row>
    <row r="240" spans="1:35" x14ac:dyDescent="0.3">
      <c r="A240" t="s">
        <v>86</v>
      </c>
      <c r="B240" t="s">
        <v>36</v>
      </c>
      <c r="C240" t="s">
        <v>483</v>
      </c>
      <c r="D240" t="s">
        <v>484</v>
      </c>
      <c r="E240" t="s">
        <v>521</v>
      </c>
      <c r="F240" t="s">
        <v>568</v>
      </c>
      <c r="G240" t="s">
        <v>754</v>
      </c>
      <c r="H240" t="s">
        <v>88</v>
      </c>
      <c r="I240" t="s">
        <v>89</v>
      </c>
      <c r="J240" t="s">
        <v>90</v>
      </c>
      <c r="K240" t="s">
        <v>540</v>
      </c>
      <c r="L240"/>
      <c r="N240">
        <v>63.980137509549273</v>
      </c>
      <c r="O240">
        <v>20</v>
      </c>
      <c r="P240">
        <v>35</v>
      </c>
      <c r="Q240">
        <v>15</v>
      </c>
      <c r="R240">
        <v>16</v>
      </c>
      <c r="S240" t="s">
        <v>61</v>
      </c>
      <c r="T240" t="s">
        <v>49</v>
      </c>
      <c r="U240">
        <v>5.8741700000000003</v>
      </c>
      <c r="V240">
        <v>-77.294393333333332</v>
      </c>
      <c r="W240">
        <v>17</v>
      </c>
      <c r="X240" t="s">
        <v>50</v>
      </c>
      <c r="Y240" t="s">
        <v>51</v>
      </c>
      <c r="AA240" s="4">
        <v>44497</v>
      </c>
      <c r="AB240" t="s">
        <v>755</v>
      </c>
      <c r="AC240" t="s">
        <v>93</v>
      </c>
      <c r="AH240" t="s">
        <v>96</v>
      </c>
    </row>
    <row r="241" spans="1:35" x14ac:dyDescent="0.3">
      <c r="A241" t="s">
        <v>86</v>
      </c>
      <c r="B241" t="s">
        <v>36</v>
      </c>
      <c r="C241" t="s">
        <v>483</v>
      </c>
      <c r="D241" t="s">
        <v>484</v>
      </c>
      <c r="E241" t="s">
        <v>521</v>
      </c>
      <c r="F241" t="s">
        <v>568</v>
      </c>
      <c r="G241" t="s">
        <v>756</v>
      </c>
      <c r="H241" t="s">
        <v>88</v>
      </c>
      <c r="I241" t="s">
        <v>89</v>
      </c>
      <c r="J241" t="s">
        <v>90</v>
      </c>
      <c r="K241" t="s">
        <v>540</v>
      </c>
      <c r="L241"/>
      <c r="N241">
        <v>52.521008403361343</v>
      </c>
      <c r="O241">
        <v>18</v>
      </c>
      <c r="P241">
        <v>30</v>
      </c>
      <c r="Q241">
        <v>12</v>
      </c>
      <c r="R241">
        <v>14</v>
      </c>
      <c r="S241" t="s">
        <v>61</v>
      </c>
      <c r="T241" t="s">
        <v>49</v>
      </c>
      <c r="U241">
        <v>5.8741983333333332</v>
      </c>
      <c r="V241">
        <v>-77.293895000000006</v>
      </c>
      <c r="W241">
        <v>17</v>
      </c>
      <c r="X241" t="s">
        <v>50</v>
      </c>
      <c r="Y241" t="s">
        <v>51</v>
      </c>
      <c r="AA241" s="4">
        <v>44497</v>
      </c>
      <c r="AB241" t="s">
        <v>757</v>
      </c>
      <c r="AC241" t="s">
        <v>93</v>
      </c>
      <c r="AH241" t="s">
        <v>96</v>
      </c>
    </row>
    <row r="242" spans="1:35" x14ac:dyDescent="0.3">
      <c r="A242" t="s">
        <v>35</v>
      </c>
      <c r="B242" t="s">
        <v>36</v>
      </c>
      <c r="C242" t="s">
        <v>483</v>
      </c>
      <c r="D242" t="s">
        <v>484</v>
      </c>
      <c r="E242" t="s">
        <v>485</v>
      </c>
      <c r="F242" t="s">
        <v>486</v>
      </c>
      <c r="G242" t="s">
        <v>758</v>
      </c>
      <c r="H242" t="s">
        <v>42</v>
      </c>
      <c r="I242" t="s">
        <v>43</v>
      </c>
      <c r="L242" s="5" t="s">
        <v>488</v>
      </c>
      <c r="N242">
        <v>0</v>
      </c>
      <c r="P242">
        <v>1.4</v>
      </c>
      <c r="Q242">
        <v>1.5</v>
      </c>
      <c r="R242">
        <v>0.6</v>
      </c>
      <c r="S242" t="s">
        <v>61</v>
      </c>
      <c r="T242" t="s">
        <v>49</v>
      </c>
      <c r="U242">
        <v>5.5711833333333338</v>
      </c>
      <c r="V242">
        <v>-77.501741666666661</v>
      </c>
      <c r="W242">
        <v>55</v>
      </c>
      <c r="X242" t="s">
        <v>50</v>
      </c>
      <c r="Y242" t="s">
        <v>51</v>
      </c>
      <c r="AA242" s="4">
        <v>44493</v>
      </c>
      <c r="AB242" t="s">
        <v>759</v>
      </c>
      <c r="AC242" t="s">
        <v>54</v>
      </c>
      <c r="AD242" s="2">
        <v>44501</v>
      </c>
      <c r="AE242" t="s">
        <v>55</v>
      </c>
      <c r="AH242" t="s">
        <v>96</v>
      </c>
      <c r="AI242" t="s">
        <v>760</v>
      </c>
    </row>
    <row r="243" spans="1:35" x14ac:dyDescent="0.3">
      <c r="A243" t="s">
        <v>86</v>
      </c>
      <c r="B243" t="s">
        <v>36</v>
      </c>
      <c r="C243" t="s">
        <v>483</v>
      </c>
      <c r="D243" t="s">
        <v>484</v>
      </c>
      <c r="E243" t="s">
        <v>521</v>
      </c>
      <c r="F243" t="s">
        <v>568</v>
      </c>
      <c r="G243" t="s">
        <v>761</v>
      </c>
      <c r="H243" t="s">
        <v>88</v>
      </c>
      <c r="I243" t="s">
        <v>89</v>
      </c>
      <c r="J243" t="s">
        <v>90</v>
      </c>
      <c r="K243" t="s">
        <v>540</v>
      </c>
      <c r="L243"/>
      <c r="N243">
        <v>95.492742551566081</v>
      </c>
      <c r="O243">
        <v>32</v>
      </c>
      <c r="P243">
        <v>40</v>
      </c>
      <c r="Q243">
        <v>22</v>
      </c>
      <c r="R243">
        <v>18</v>
      </c>
      <c r="S243" t="s">
        <v>61</v>
      </c>
      <c r="T243" t="s">
        <v>49</v>
      </c>
      <c r="U243">
        <v>5.8744916666666667</v>
      </c>
      <c r="V243">
        <v>-77.292323333333329</v>
      </c>
      <c r="W243">
        <v>80</v>
      </c>
      <c r="X243" t="s">
        <v>50</v>
      </c>
      <c r="Y243" t="s">
        <v>51</v>
      </c>
      <c r="AA243" s="4">
        <v>44497</v>
      </c>
      <c r="AB243" t="s">
        <v>762</v>
      </c>
      <c r="AC243" t="s">
        <v>93</v>
      </c>
      <c r="AH243" t="s">
        <v>96</v>
      </c>
    </row>
    <row r="244" spans="1:35" x14ac:dyDescent="0.3">
      <c r="A244" t="s">
        <v>86</v>
      </c>
      <c r="B244" t="s">
        <v>36</v>
      </c>
      <c r="C244" t="s">
        <v>483</v>
      </c>
      <c r="D244" t="s">
        <v>484</v>
      </c>
      <c r="E244" t="s">
        <v>521</v>
      </c>
      <c r="F244" t="s">
        <v>568</v>
      </c>
      <c r="G244" t="s">
        <v>763</v>
      </c>
      <c r="H244" t="s">
        <v>88</v>
      </c>
      <c r="I244" t="s">
        <v>89</v>
      </c>
      <c r="J244" t="s">
        <v>90</v>
      </c>
      <c r="K244" t="s">
        <v>540</v>
      </c>
      <c r="L244"/>
      <c r="N244">
        <v>85.306850012732369</v>
      </c>
      <c r="O244">
        <v>18</v>
      </c>
      <c r="P244">
        <v>25</v>
      </c>
      <c r="Q244">
        <v>20</v>
      </c>
      <c r="R244">
        <v>21</v>
      </c>
      <c r="S244" t="s">
        <v>61</v>
      </c>
      <c r="T244" t="s">
        <v>49</v>
      </c>
      <c r="U244">
        <v>5.8742266666666669</v>
      </c>
      <c r="V244">
        <v>-77.291573333333332</v>
      </c>
      <c r="W244">
        <v>154</v>
      </c>
      <c r="X244" t="s">
        <v>50</v>
      </c>
      <c r="Y244" t="s">
        <v>51</v>
      </c>
      <c r="AA244" s="4">
        <v>44497</v>
      </c>
      <c r="AB244" t="s">
        <v>764</v>
      </c>
      <c r="AC244" t="s">
        <v>93</v>
      </c>
      <c r="AH244" t="s">
        <v>96</v>
      </c>
    </row>
    <row r="245" spans="1:35" x14ac:dyDescent="0.3">
      <c r="A245" t="s">
        <v>35</v>
      </c>
      <c r="B245" t="s">
        <v>36</v>
      </c>
      <c r="C245" t="s">
        <v>483</v>
      </c>
      <c r="D245" t="s">
        <v>484</v>
      </c>
      <c r="E245" t="s">
        <v>485</v>
      </c>
      <c r="F245" t="s">
        <v>486</v>
      </c>
      <c r="G245" t="s">
        <v>765</v>
      </c>
      <c r="H245" t="s">
        <v>42</v>
      </c>
      <c r="I245" t="s">
        <v>43</v>
      </c>
      <c r="J245" t="s">
        <v>500</v>
      </c>
      <c r="L245" s="5" t="s">
        <v>515</v>
      </c>
      <c r="N245">
        <v>2.7056277056277058</v>
      </c>
      <c r="O245">
        <v>3</v>
      </c>
      <c r="P245">
        <v>5</v>
      </c>
      <c r="Q245">
        <v>3</v>
      </c>
      <c r="R245">
        <v>2</v>
      </c>
      <c r="S245" t="s">
        <v>48</v>
      </c>
      <c r="T245" t="s">
        <v>49</v>
      </c>
      <c r="U245">
        <v>5.5694249999999998</v>
      </c>
      <c r="V245">
        <v>-77.501745</v>
      </c>
      <c r="W245">
        <v>58</v>
      </c>
      <c r="X245" t="s">
        <v>50</v>
      </c>
      <c r="Y245" t="s">
        <v>51</v>
      </c>
      <c r="AA245" s="4">
        <v>44493</v>
      </c>
      <c r="AB245" t="s">
        <v>766</v>
      </c>
      <c r="AC245" t="s">
        <v>54</v>
      </c>
      <c r="AD245" s="2">
        <v>44501</v>
      </c>
      <c r="AH245" t="s">
        <v>494</v>
      </c>
    </row>
    <row r="246" spans="1:35" x14ac:dyDescent="0.3">
      <c r="A246" t="s">
        <v>86</v>
      </c>
      <c r="B246" t="s">
        <v>36</v>
      </c>
      <c r="C246" t="s">
        <v>483</v>
      </c>
      <c r="D246" t="s">
        <v>484</v>
      </c>
      <c r="E246" t="s">
        <v>521</v>
      </c>
      <c r="F246" t="s">
        <v>568</v>
      </c>
      <c r="G246" t="s">
        <v>767</v>
      </c>
      <c r="H246" t="s">
        <v>707</v>
      </c>
      <c r="I246" t="s">
        <v>167</v>
      </c>
      <c r="J246" t="s">
        <v>168</v>
      </c>
      <c r="K246" t="s">
        <v>169</v>
      </c>
      <c r="L246"/>
      <c r="N246">
        <v>57.295645530939652</v>
      </c>
      <c r="O246">
        <v>20</v>
      </c>
      <c r="P246">
        <v>35</v>
      </c>
      <c r="Q246">
        <v>25</v>
      </c>
      <c r="R246">
        <v>15</v>
      </c>
      <c r="S246" t="s">
        <v>61</v>
      </c>
      <c r="T246" t="s">
        <v>49</v>
      </c>
      <c r="U246">
        <v>5.8751249999999997</v>
      </c>
      <c r="V246">
        <v>-77.290138333333331</v>
      </c>
      <c r="W246">
        <v>160</v>
      </c>
      <c r="X246" t="s">
        <v>50</v>
      </c>
      <c r="Y246" t="s">
        <v>51</v>
      </c>
      <c r="AA246" s="4">
        <v>44497</v>
      </c>
      <c r="AB246" t="s">
        <v>768</v>
      </c>
      <c r="AC246" t="s">
        <v>93</v>
      </c>
      <c r="AH246" t="s">
        <v>96</v>
      </c>
    </row>
    <row r="247" spans="1:35" x14ac:dyDescent="0.3">
      <c r="A247" t="s">
        <v>35</v>
      </c>
      <c r="B247" t="s">
        <v>36</v>
      </c>
      <c r="C247" t="s">
        <v>483</v>
      </c>
      <c r="D247" t="s">
        <v>484</v>
      </c>
      <c r="E247" t="s">
        <v>485</v>
      </c>
      <c r="F247" t="s">
        <v>486</v>
      </c>
      <c r="G247" t="s">
        <v>769</v>
      </c>
      <c r="H247" t="s">
        <v>42</v>
      </c>
      <c r="I247" t="s">
        <v>43</v>
      </c>
      <c r="J247" t="s">
        <v>663</v>
      </c>
      <c r="L247" s="5" t="s">
        <v>770</v>
      </c>
      <c r="N247">
        <v>41.380188439011967</v>
      </c>
      <c r="O247">
        <v>10</v>
      </c>
      <c r="P247">
        <v>18</v>
      </c>
      <c r="Q247">
        <v>6</v>
      </c>
      <c r="R247">
        <v>7</v>
      </c>
      <c r="S247" t="s">
        <v>48</v>
      </c>
      <c r="T247" t="s">
        <v>49</v>
      </c>
      <c r="U247">
        <v>5.5696133333333329</v>
      </c>
      <c r="V247">
        <v>-77.501504999999995</v>
      </c>
      <c r="W247">
        <v>58</v>
      </c>
      <c r="X247" t="s">
        <v>50</v>
      </c>
      <c r="Y247" t="s">
        <v>51</v>
      </c>
      <c r="AA247" s="4">
        <v>44493</v>
      </c>
      <c r="AB247" t="s">
        <v>771</v>
      </c>
      <c r="AC247" t="s">
        <v>54</v>
      </c>
      <c r="AD247" s="2">
        <v>44501</v>
      </c>
      <c r="AH247" t="s">
        <v>494</v>
      </c>
      <c r="AI247" t="s">
        <v>772</v>
      </c>
    </row>
    <row r="248" spans="1:35" x14ac:dyDescent="0.3">
      <c r="A248" t="s">
        <v>35</v>
      </c>
      <c r="B248" t="s">
        <v>36</v>
      </c>
      <c r="C248" t="s">
        <v>483</v>
      </c>
      <c r="D248" t="s">
        <v>484</v>
      </c>
      <c r="E248" t="s">
        <v>485</v>
      </c>
      <c r="F248" t="s">
        <v>486</v>
      </c>
      <c r="G248" t="s">
        <v>773</v>
      </c>
      <c r="H248" t="s">
        <v>42</v>
      </c>
      <c r="I248" t="s">
        <v>43</v>
      </c>
      <c r="J248" t="s">
        <v>774</v>
      </c>
      <c r="L248" s="5" t="s">
        <v>775</v>
      </c>
      <c r="N248">
        <v>18.46193022663611</v>
      </c>
      <c r="O248">
        <v>10</v>
      </c>
      <c r="P248">
        <v>22</v>
      </c>
      <c r="Q248">
        <v>6</v>
      </c>
      <c r="R248">
        <v>5</v>
      </c>
      <c r="S248" t="s">
        <v>48</v>
      </c>
      <c r="T248" t="s">
        <v>49</v>
      </c>
      <c r="U248">
        <v>5.5735749999999999</v>
      </c>
      <c r="V248">
        <v>-77.499039999999994</v>
      </c>
      <c r="W248">
        <v>74</v>
      </c>
      <c r="X248" t="s">
        <v>50</v>
      </c>
      <c r="Y248" t="s">
        <v>51</v>
      </c>
      <c r="AA248" s="4">
        <v>44493</v>
      </c>
      <c r="AB248" t="s">
        <v>776</v>
      </c>
      <c r="AC248" t="s">
        <v>54</v>
      </c>
      <c r="AD248" s="2">
        <v>44501</v>
      </c>
      <c r="AI248" t="s">
        <v>777</v>
      </c>
    </row>
    <row r="249" spans="1:35" x14ac:dyDescent="0.3">
      <c r="A249" t="s">
        <v>35</v>
      </c>
      <c r="B249" t="s">
        <v>36</v>
      </c>
      <c r="C249" t="s">
        <v>483</v>
      </c>
      <c r="D249" t="s">
        <v>484</v>
      </c>
      <c r="E249" t="s">
        <v>521</v>
      </c>
      <c r="F249" t="s">
        <v>521</v>
      </c>
      <c r="G249" t="s">
        <v>778</v>
      </c>
      <c r="H249" t="s">
        <v>42</v>
      </c>
      <c r="I249" t="s">
        <v>43</v>
      </c>
      <c r="J249" t="s">
        <v>59</v>
      </c>
      <c r="L249" s="5" t="s">
        <v>779</v>
      </c>
      <c r="N249">
        <v>13.36898395721925</v>
      </c>
      <c r="O249">
        <v>4</v>
      </c>
      <c r="P249">
        <v>8</v>
      </c>
      <c r="Q249">
        <v>12</v>
      </c>
      <c r="R249">
        <v>10</v>
      </c>
      <c r="S249" t="s">
        <v>61</v>
      </c>
      <c r="T249" t="s">
        <v>49</v>
      </c>
      <c r="U249">
        <v>58.68333333333333</v>
      </c>
      <c r="V249">
        <v>-77.266850000000005</v>
      </c>
      <c r="W249">
        <v>77</v>
      </c>
      <c r="X249" t="s">
        <v>50</v>
      </c>
      <c r="Y249" t="s">
        <v>51</v>
      </c>
      <c r="AA249" s="4">
        <v>44496</v>
      </c>
      <c r="AB249" t="s">
        <v>780</v>
      </c>
      <c r="AC249" t="s">
        <v>54</v>
      </c>
      <c r="AD249" s="2">
        <v>44501</v>
      </c>
      <c r="AH249" t="s">
        <v>96</v>
      </c>
      <c r="AI249" t="s">
        <v>781</v>
      </c>
    </row>
    <row r="250" spans="1:35" x14ac:dyDescent="0.3">
      <c r="A250" t="s">
        <v>86</v>
      </c>
      <c r="B250" t="s">
        <v>36</v>
      </c>
      <c r="C250" t="s">
        <v>483</v>
      </c>
      <c r="D250" t="s">
        <v>484</v>
      </c>
      <c r="E250" t="s">
        <v>521</v>
      </c>
      <c r="F250" t="s">
        <v>568</v>
      </c>
      <c r="G250" t="s">
        <v>782</v>
      </c>
      <c r="H250" t="s">
        <v>707</v>
      </c>
      <c r="I250" t="s">
        <v>167</v>
      </c>
      <c r="J250" t="s">
        <v>168</v>
      </c>
      <c r="K250" t="s">
        <v>169</v>
      </c>
      <c r="L250"/>
      <c r="N250">
        <v>38.19709702062643</v>
      </c>
      <c r="O250">
        <v>5</v>
      </c>
      <c r="P250">
        <v>45</v>
      </c>
      <c r="Q250">
        <v>30</v>
      </c>
      <c r="R250">
        <v>25</v>
      </c>
      <c r="S250" t="s">
        <v>61</v>
      </c>
      <c r="T250" t="s">
        <v>49</v>
      </c>
      <c r="U250">
        <v>5.8782616666666669</v>
      </c>
      <c r="V250">
        <v>-77.288079999999994</v>
      </c>
      <c r="W250">
        <v>150</v>
      </c>
      <c r="X250" t="s">
        <v>50</v>
      </c>
      <c r="Y250" t="s">
        <v>51</v>
      </c>
      <c r="AA250" s="4">
        <v>44497</v>
      </c>
      <c r="AB250" t="s">
        <v>783</v>
      </c>
      <c r="AC250" t="s">
        <v>93</v>
      </c>
      <c r="AH250" t="s">
        <v>96</v>
      </c>
    </row>
    <row r="251" spans="1:35" x14ac:dyDescent="0.3">
      <c r="A251" t="s">
        <v>86</v>
      </c>
      <c r="B251" t="s">
        <v>36</v>
      </c>
      <c r="C251" t="s">
        <v>483</v>
      </c>
      <c r="D251" t="s">
        <v>484</v>
      </c>
      <c r="E251" t="s">
        <v>521</v>
      </c>
      <c r="F251" t="s">
        <v>568</v>
      </c>
      <c r="G251" t="s">
        <v>784</v>
      </c>
      <c r="H251" t="s">
        <v>88</v>
      </c>
      <c r="I251" t="s">
        <v>89</v>
      </c>
      <c r="J251" t="s">
        <v>90</v>
      </c>
      <c r="K251" t="s">
        <v>540</v>
      </c>
      <c r="L251"/>
      <c r="N251">
        <v>97.084288260758854</v>
      </c>
      <c r="O251">
        <v>22</v>
      </c>
      <c r="P251">
        <v>35</v>
      </c>
      <c r="Q251">
        <v>15</v>
      </c>
      <c r="R251">
        <v>20</v>
      </c>
      <c r="S251" t="s">
        <v>353</v>
      </c>
      <c r="T251" t="s">
        <v>49</v>
      </c>
      <c r="U251">
        <v>5.8756449999999996</v>
      </c>
      <c r="V251">
        <v>-77.29567333333334</v>
      </c>
      <c r="W251">
        <v>81</v>
      </c>
      <c r="X251" t="s">
        <v>50</v>
      </c>
      <c r="Y251" t="s">
        <v>51</v>
      </c>
      <c r="AA251" s="4">
        <v>44497</v>
      </c>
      <c r="AB251" t="s">
        <v>785</v>
      </c>
      <c r="AC251" t="s">
        <v>93</v>
      </c>
      <c r="AH251" t="s">
        <v>96</v>
      </c>
      <c r="AI251" t="s">
        <v>786</v>
      </c>
    </row>
    <row r="252" spans="1:35" x14ac:dyDescent="0.3">
      <c r="A252" t="s">
        <v>86</v>
      </c>
      <c r="B252" t="s">
        <v>36</v>
      </c>
      <c r="C252" t="s">
        <v>483</v>
      </c>
      <c r="D252" t="s">
        <v>484</v>
      </c>
      <c r="E252" t="s">
        <v>521</v>
      </c>
      <c r="F252" t="s">
        <v>568</v>
      </c>
      <c r="G252" t="s">
        <v>787</v>
      </c>
      <c r="H252" t="s">
        <v>88</v>
      </c>
      <c r="I252" t="s">
        <v>89</v>
      </c>
      <c r="J252" t="s">
        <v>90</v>
      </c>
      <c r="K252" t="s">
        <v>540</v>
      </c>
      <c r="L252"/>
      <c r="N252">
        <v>63.343519225872171</v>
      </c>
      <c r="O252">
        <v>8</v>
      </c>
      <c r="P252">
        <v>20</v>
      </c>
      <c r="Q252">
        <v>16</v>
      </c>
      <c r="R252">
        <v>20</v>
      </c>
      <c r="S252" t="s">
        <v>48</v>
      </c>
      <c r="T252" t="s">
        <v>49</v>
      </c>
      <c r="U252">
        <v>5.8754999999999997</v>
      </c>
      <c r="V252">
        <v>-77.29567333333334</v>
      </c>
      <c r="W252">
        <v>81</v>
      </c>
      <c r="X252" t="s">
        <v>50</v>
      </c>
      <c r="Y252" t="s">
        <v>51</v>
      </c>
      <c r="AA252" s="4">
        <v>44497</v>
      </c>
      <c r="AB252" t="s">
        <v>788</v>
      </c>
      <c r="AC252" t="s">
        <v>93</v>
      </c>
      <c r="AH252" t="s">
        <v>96</v>
      </c>
    </row>
    <row r="253" spans="1:35" x14ac:dyDescent="0.3">
      <c r="A253" t="s">
        <v>86</v>
      </c>
      <c r="B253" t="s">
        <v>36</v>
      </c>
      <c r="C253" t="s">
        <v>483</v>
      </c>
      <c r="D253" t="s">
        <v>484</v>
      </c>
      <c r="E253" t="s">
        <v>521</v>
      </c>
      <c r="F253" t="s">
        <v>568</v>
      </c>
      <c r="G253" t="s">
        <v>789</v>
      </c>
      <c r="H253" t="s">
        <v>88</v>
      </c>
      <c r="I253" t="s">
        <v>89</v>
      </c>
      <c r="J253" t="s">
        <v>90</v>
      </c>
      <c r="K253" t="s">
        <v>540</v>
      </c>
      <c r="L253"/>
      <c r="N253">
        <v>71.619556913674558</v>
      </c>
      <c r="O253">
        <v>9</v>
      </c>
      <c r="P253">
        <v>23</v>
      </c>
      <c r="Q253">
        <v>12</v>
      </c>
      <c r="R253">
        <v>15</v>
      </c>
      <c r="S253" t="s">
        <v>48</v>
      </c>
      <c r="T253" t="s">
        <v>49</v>
      </c>
      <c r="U253">
        <v>5.8762299999999996</v>
      </c>
      <c r="V253">
        <v>-77.296621666666667</v>
      </c>
      <c r="W253">
        <v>26</v>
      </c>
      <c r="X253" t="s">
        <v>50</v>
      </c>
      <c r="Y253" t="s">
        <v>51</v>
      </c>
      <c r="AA253" s="4">
        <v>44497</v>
      </c>
      <c r="AB253" t="s">
        <v>790</v>
      </c>
      <c r="AC253" t="s">
        <v>93</v>
      </c>
      <c r="AH253" t="s">
        <v>96</v>
      </c>
    </row>
    <row r="254" spans="1:35" x14ac:dyDescent="0.3">
      <c r="A254" t="s">
        <v>35</v>
      </c>
      <c r="B254" t="s">
        <v>36</v>
      </c>
      <c r="C254" t="s">
        <v>483</v>
      </c>
      <c r="D254" t="s">
        <v>484</v>
      </c>
      <c r="E254" t="s">
        <v>521</v>
      </c>
      <c r="F254" t="s">
        <v>521</v>
      </c>
      <c r="G254" t="s">
        <v>791</v>
      </c>
      <c r="H254" t="s">
        <v>42</v>
      </c>
      <c r="I254" t="s">
        <v>43</v>
      </c>
      <c r="L254" s="5" t="s">
        <v>531</v>
      </c>
      <c r="N254">
        <v>0</v>
      </c>
      <c r="P254">
        <v>2.5</v>
      </c>
      <c r="Q254">
        <v>2</v>
      </c>
      <c r="R254">
        <v>1.5</v>
      </c>
      <c r="S254" t="s">
        <v>48</v>
      </c>
      <c r="T254" t="s">
        <v>49</v>
      </c>
      <c r="U254">
        <v>5.8497149999999998</v>
      </c>
      <c r="V254">
        <v>-77.279983333333334</v>
      </c>
      <c r="W254">
        <v>64</v>
      </c>
      <c r="X254" t="s">
        <v>50</v>
      </c>
      <c r="Y254" t="s">
        <v>51</v>
      </c>
      <c r="AA254" s="4">
        <v>44496</v>
      </c>
      <c r="AB254" t="s">
        <v>792</v>
      </c>
      <c r="AC254" t="s">
        <v>54</v>
      </c>
      <c r="AD254" s="2">
        <v>44501</v>
      </c>
      <c r="AH254" t="s">
        <v>96</v>
      </c>
    </row>
    <row r="255" spans="1:35" x14ac:dyDescent="0.3">
      <c r="A255" t="s">
        <v>86</v>
      </c>
      <c r="B255" t="s">
        <v>36</v>
      </c>
      <c r="C255" t="s">
        <v>483</v>
      </c>
      <c r="D255" t="s">
        <v>484</v>
      </c>
      <c r="E255" t="s">
        <v>521</v>
      </c>
      <c r="F255" t="s">
        <v>568</v>
      </c>
      <c r="G255" t="s">
        <v>793</v>
      </c>
      <c r="H255" t="s">
        <v>88</v>
      </c>
      <c r="I255" t="s">
        <v>89</v>
      </c>
      <c r="J255" t="s">
        <v>90</v>
      </c>
      <c r="K255" t="s">
        <v>540</v>
      </c>
      <c r="L255"/>
      <c r="N255">
        <v>127.32365673542139</v>
      </c>
      <c r="O255">
        <v>28</v>
      </c>
      <c r="P255">
        <v>48</v>
      </c>
      <c r="Q255">
        <v>12</v>
      </c>
      <c r="R255">
        <v>14</v>
      </c>
      <c r="S255" t="s">
        <v>48</v>
      </c>
      <c r="T255" t="s">
        <v>49</v>
      </c>
      <c r="U255">
        <v>5.8764450000000004</v>
      </c>
      <c r="V255">
        <v>-77.296508333333335</v>
      </c>
      <c r="W255">
        <v>26</v>
      </c>
      <c r="X255" t="s">
        <v>50</v>
      </c>
      <c r="Y255" t="s">
        <v>51</v>
      </c>
      <c r="AA255" s="4">
        <v>44497</v>
      </c>
      <c r="AB255" t="s">
        <v>794</v>
      </c>
      <c r="AC255" t="s">
        <v>93</v>
      </c>
      <c r="AH255" t="s">
        <v>96</v>
      </c>
      <c r="AI255" t="s">
        <v>795</v>
      </c>
    </row>
    <row r="256" spans="1:35" x14ac:dyDescent="0.3">
      <c r="A256" t="s">
        <v>86</v>
      </c>
      <c r="B256" t="s">
        <v>36</v>
      </c>
      <c r="C256" t="s">
        <v>483</v>
      </c>
      <c r="D256" t="s">
        <v>484</v>
      </c>
      <c r="E256" t="s">
        <v>521</v>
      </c>
      <c r="F256" t="s">
        <v>568</v>
      </c>
      <c r="G256" t="s">
        <v>796</v>
      </c>
      <c r="H256" t="s">
        <v>88</v>
      </c>
      <c r="I256" t="s">
        <v>89</v>
      </c>
      <c r="J256" t="s">
        <v>90</v>
      </c>
      <c r="K256" t="s">
        <v>540</v>
      </c>
      <c r="L256"/>
      <c r="N256">
        <v>44.563279857397497</v>
      </c>
      <c r="O256">
        <v>12</v>
      </c>
      <c r="P256">
        <v>20</v>
      </c>
      <c r="Q256">
        <v>15</v>
      </c>
      <c r="R256">
        <v>18</v>
      </c>
      <c r="S256" t="s">
        <v>48</v>
      </c>
      <c r="T256" t="s">
        <v>49</v>
      </c>
      <c r="U256">
        <v>5.876408333333333</v>
      </c>
      <c r="V256">
        <v>-77.29651166666666</v>
      </c>
      <c r="W256">
        <v>26</v>
      </c>
      <c r="X256" t="s">
        <v>50</v>
      </c>
      <c r="Y256" t="s">
        <v>51</v>
      </c>
      <c r="AA256" s="4">
        <v>44497</v>
      </c>
      <c r="AB256" t="s">
        <v>797</v>
      </c>
      <c r="AC256" t="s">
        <v>93</v>
      </c>
      <c r="AH256" t="s">
        <v>96</v>
      </c>
    </row>
    <row r="257" spans="1:35" x14ac:dyDescent="0.3">
      <c r="A257" t="s">
        <v>86</v>
      </c>
      <c r="B257" t="s">
        <v>36</v>
      </c>
      <c r="C257" t="s">
        <v>483</v>
      </c>
      <c r="D257" t="s">
        <v>484</v>
      </c>
      <c r="E257" t="s">
        <v>521</v>
      </c>
      <c r="F257" t="s">
        <v>568</v>
      </c>
      <c r="G257" t="s">
        <v>798</v>
      </c>
      <c r="H257" t="s">
        <v>88</v>
      </c>
      <c r="I257" t="s">
        <v>89</v>
      </c>
      <c r="J257" t="s">
        <v>90</v>
      </c>
      <c r="K257" t="s">
        <v>540</v>
      </c>
      <c r="L257"/>
      <c r="N257">
        <v>63.661828367710719</v>
      </c>
      <c r="O257">
        <v>15</v>
      </c>
      <c r="P257">
        <v>30</v>
      </c>
      <c r="Q257">
        <v>18</v>
      </c>
      <c r="R257">
        <v>16</v>
      </c>
      <c r="S257" t="s">
        <v>353</v>
      </c>
      <c r="T257" t="s">
        <v>49</v>
      </c>
      <c r="U257">
        <v>5.8762299999999996</v>
      </c>
      <c r="V257">
        <v>-77.296279999999996</v>
      </c>
      <c r="W257">
        <v>26</v>
      </c>
      <c r="X257" t="s">
        <v>50</v>
      </c>
      <c r="Y257" t="s">
        <v>51</v>
      </c>
      <c r="AA257" s="4">
        <v>44497</v>
      </c>
      <c r="AB257" t="s">
        <v>799</v>
      </c>
      <c r="AC257" t="s">
        <v>93</v>
      </c>
      <c r="AH257" t="s">
        <v>96</v>
      </c>
    </row>
    <row r="258" spans="1:35" x14ac:dyDescent="0.3">
      <c r="A258" t="s">
        <v>86</v>
      </c>
      <c r="B258" t="s">
        <v>36</v>
      </c>
      <c r="C258" t="s">
        <v>483</v>
      </c>
      <c r="D258" t="s">
        <v>484</v>
      </c>
      <c r="E258" t="s">
        <v>521</v>
      </c>
      <c r="F258" t="s">
        <v>568</v>
      </c>
      <c r="G258" t="s">
        <v>800</v>
      </c>
      <c r="H258" t="s">
        <v>88</v>
      </c>
      <c r="I258" t="s">
        <v>89</v>
      </c>
      <c r="J258" t="s">
        <v>90</v>
      </c>
      <c r="K258" t="s">
        <v>540</v>
      </c>
      <c r="L258"/>
      <c r="N258">
        <v>159.15457091927681</v>
      </c>
      <c r="O258">
        <v>30</v>
      </c>
      <c r="P258">
        <v>48</v>
      </c>
      <c r="Q258">
        <v>18</v>
      </c>
      <c r="R258">
        <v>22</v>
      </c>
      <c r="S258" t="s">
        <v>353</v>
      </c>
      <c r="T258" t="s">
        <v>49</v>
      </c>
      <c r="U258">
        <v>5.8770816666666663</v>
      </c>
      <c r="V258">
        <v>-77.295631666666665</v>
      </c>
      <c r="W258">
        <v>81</v>
      </c>
      <c r="X258" t="s">
        <v>50</v>
      </c>
      <c r="Y258" t="s">
        <v>51</v>
      </c>
      <c r="AA258" s="4">
        <v>44497</v>
      </c>
      <c r="AB258" t="s">
        <v>801</v>
      </c>
      <c r="AC258" t="s">
        <v>93</v>
      </c>
      <c r="AH258" t="s">
        <v>96</v>
      </c>
    </row>
    <row r="259" spans="1:35" x14ac:dyDescent="0.3">
      <c r="A259" t="s">
        <v>86</v>
      </c>
      <c r="B259" t="s">
        <v>36</v>
      </c>
      <c r="C259" t="s">
        <v>483</v>
      </c>
      <c r="D259" t="s">
        <v>484</v>
      </c>
      <c r="E259" t="s">
        <v>521</v>
      </c>
      <c r="F259" t="s">
        <v>568</v>
      </c>
      <c r="G259" t="s">
        <v>802</v>
      </c>
      <c r="H259" t="s">
        <v>88</v>
      </c>
      <c r="I259" t="s">
        <v>89</v>
      </c>
      <c r="J259" t="s">
        <v>90</v>
      </c>
      <c r="K259" t="s">
        <v>540</v>
      </c>
      <c r="L259"/>
      <c r="N259">
        <v>70.0280112044818</v>
      </c>
      <c r="O259">
        <v>30</v>
      </c>
      <c r="P259">
        <v>20</v>
      </c>
      <c r="Q259">
        <v>12</v>
      </c>
      <c r="R259">
        <v>10</v>
      </c>
      <c r="S259" t="s">
        <v>48</v>
      </c>
      <c r="T259" t="s">
        <v>49</v>
      </c>
      <c r="U259">
        <v>5.8770766666666674</v>
      </c>
      <c r="V259">
        <v>-77.295098333333328</v>
      </c>
      <c r="W259">
        <v>81</v>
      </c>
      <c r="X259" t="s">
        <v>50</v>
      </c>
      <c r="Y259" t="s">
        <v>51</v>
      </c>
      <c r="AA259" s="4">
        <v>44497</v>
      </c>
      <c r="AB259" t="s">
        <v>803</v>
      </c>
      <c r="AC259" t="s">
        <v>93</v>
      </c>
      <c r="AH259" t="s">
        <v>96</v>
      </c>
    </row>
    <row r="260" spans="1:35" x14ac:dyDescent="0.3">
      <c r="A260" t="s">
        <v>86</v>
      </c>
      <c r="B260" t="s">
        <v>36</v>
      </c>
      <c r="C260" t="s">
        <v>483</v>
      </c>
      <c r="D260" t="s">
        <v>484</v>
      </c>
      <c r="E260" t="s">
        <v>521</v>
      </c>
      <c r="F260" t="s">
        <v>568</v>
      </c>
      <c r="G260" t="s">
        <v>804</v>
      </c>
      <c r="H260" t="s">
        <v>707</v>
      </c>
      <c r="I260" t="s">
        <v>167</v>
      </c>
      <c r="J260" t="s">
        <v>168</v>
      </c>
      <c r="K260" t="s">
        <v>169</v>
      </c>
      <c r="L260"/>
      <c r="N260">
        <v>89.126559714795007</v>
      </c>
      <c r="O260">
        <v>40</v>
      </c>
      <c r="P260">
        <v>55</v>
      </c>
      <c r="Q260">
        <v>30</v>
      </c>
      <c r="R260">
        <v>15</v>
      </c>
      <c r="S260" t="s">
        <v>48</v>
      </c>
      <c r="T260" t="s">
        <v>49</v>
      </c>
      <c r="U260">
        <v>5.8770100000000003</v>
      </c>
      <c r="V260">
        <v>-77.294823333333326</v>
      </c>
      <c r="W260">
        <v>81</v>
      </c>
      <c r="X260" t="s">
        <v>50</v>
      </c>
      <c r="Y260" t="s">
        <v>51</v>
      </c>
      <c r="AA260" s="4">
        <v>44497</v>
      </c>
      <c r="AB260" t="s">
        <v>805</v>
      </c>
      <c r="AC260" t="s">
        <v>93</v>
      </c>
      <c r="AH260" t="s">
        <v>96</v>
      </c>
    </row>
    <row r="261" spans="1:35" x14ac:dyDescent="0.3">
      <c r="A261" t="s">
        <v>35</v>
      </c>
      <c r="B261" t="s">
        <v>36</v>
      </c>
      <c r="C261" t="s">
        <v>483</v>
      </c>
      <c r="D261" t="s">
        <v>484</v>
      </c>
      <c r="E261" t="s">
        <v>521</v>
      </c>
      <c r="F261" t="s">
        <v>521</v>
      </c>
      <c r="G261" t="s">
        <v>806</v>
      </c>
      <c r="H261" t="s">
        <v>42</v>
      </c>
      <c r="I261" t="s">
        <v>43</v>
      </c>
      <c r="J261" t="s">
        <v>79</v>
      </c>
      <c r="L261" s="5" t="s">
        <v>531</v>
      </c>
      <c r="N261">
        <v>0</v>
      </c>
      <c r="P261">
        <v>2</v>
      </c>
      <c r="Q261">
        <v>2</v>
      </c>
      <c r="R261">
        <v>1.8</v>
      </c>
      <c r="S261" t="s">
        <v>61</v>
      </c>
      <c r="T261" t="s">
        <v>49</v>
      </c>
      <c r="U261">
        <v>5.84992</v>
      </c>
      <c r="V261">
        <v>-77.280439999999999</v>
      </c>
      <c r="W261">
        <v>64</v>
      </c>
      <c r="X261" t="s">
        <v>50</v>
      </c>
      <c r="Y261" t="s">
        <v>51</v>
      </c>
      <c r="AA261" s="4">
        <v>44496</v>
      </c>
      <c r="AB261" t="s">
        <v>807</v>
      </c>
      <c r="AC261" t="s">
        <v>54</v>
      </c>
      <c r="AD261" s="2">
        <v>44501</v>
      </c>
      <c r="AH261" t="s">
        <v>96</v>
      </c>
      <c r="AI261" t="s">
        <v>141</v>
      </c>
    </row>
    <row r="262" spans="1:35" x14ac:dyDescent="0.3">
      <c r="A262" t="s">
        <v>86</v>
      </c>
      <c r="B262" t="s">
        <v>36</v>
      </c>
      <c r="C262" t="s">
        <v>483</v>
      </c>
      <c r="D262" t="s">
        <v>484</v>
      </c>
      <c r="E262" t="s">
        <v>521</v>
      </c>
      <c r="F262" t="s">
        <v>568</v>
      </c>
      <c r="G262" t="s">
        <v>808</v>
      </c>
      <c r="H262" t="s">
        <v>88</v>
      </c>
      <c r="I262" t="s">
        <v>89</v>
      </c>
      <c r="J262" t="s">
        <v>90</v>
      </c>
      <c r="K262" t="s">
        <v>540</v>
      </c>
      <c r="L262"/>
      <c r="N262">
        <v>20.69009421950598</v>
      </c>
      <c r="O262">
        <v>15</v>
      </c>
      <c r="P262">
        <v>22</v>
      </c>
      <c r="Q262">
        <v>13</v>
      </c>
      <c r="R262">
        <v>14</v>
      </c>
      <c r="S262" t="s">
        <v>48</v>
      </c>
      <c r="T262" t="s">
        <v>49</v>
      </c>
      <c r="U262">
        <v>5.8786750000000003</v>
      </c>
      <c r="V262">
        <v>-77.293841666666665</v>
      </c>
      <c r="W262">
        <v>135</v>
      </c>
      <c r="X262" t="s">
        <v>50</v>
      </c>
      <c r="Y262" t="s">
        <v>51</v>
      </c>
      <c r="AA262" s="4">
        <v>44497</v>
      </c>
      <c r="AB262" t="s">
        <v>809</v>
      </c>
      <c r="AC262" t="s">
        <v>93</v>
      </c>
      <c r="AH262" t="s">
        <v>96</v>
      </c>
    </row>
    <row r="263" spans="1:35" x14ac:dyDescent="0.3">
      <c r="A263" t="s">
        <v>86</v>
      </c>
      <c r="B263" t="s">
        <v>36</v>
      </c>
      <c r="C263" t="s">
        <v>483</v>
      </c>
      <c r="D263" t="s">
        <v>484</v>
      </c>
      <c r="E263" t="s">
        <v>521</v>
      </c>
      <c r="F263" t="s">
        <v>568</v>
      </c>
      <c r="G263" t="s">
        <v>810</v>
      </c>
      <c r="H263" t="s">
        <v>88</v>
      </c>
      <c r="I263" t="s">
        <v>89</v>
      </c>
      <c r="J263" t="s">
        <v>90</v>
      </c>
      <c r="K263" t="s">
        <v>540</v>
      </c>
      <c r="L263"/>
      <c r="N263">
        <v>111.4081996434938</v>
      </c>
      <c r="O263">
        <v>20</v>
      </c>
      <c r="P263">
        <v>28</v>
      </c>
      <c r="Q263">
        <v>14</v>
      </c>
      <c r="R263">
        <v>16</v>
      </c>
      <c r="S263" t="s">
        <v>48</v>
      </c>
      <c r="T263" t="s">
        <v>49</v>
      </c>
      <c r="U263">
        <v>5.8764849999999997</v>
      </c>
      <c r="V263">
        <v>-77.293878333333339</v>
      </c>
      <c r="W263">
        <v>81</v>
      </c>
      <c r="X263" t="s">
        <v>50</v>
      </c>
      <c r="Y263" t="s">
        <v>51</v>
      </c>
      <c r="AA263" s="4">
        <v>44497</v>
      </c>
      <c r="AB263" t="s">
        <v>811</v>
      </c>
      <c r="AC263" t="s">
        <v>93</v>
      </c>
      <c r="AH263" t="s">
        <v>96</v>
      </c>
    </row>
    <row r="264" spans="1:35" x14ac:dyDescent="0.3">
      <c r="A264" t="s">
        <v>35</v>
      </c>
      <c r="B264" t="s">
        <v>36</v>
      </c>
      <c r="C264" t="s">
        <v>483</v>
      </c>
      <c r="D264" t="s">
        <v>484</v>
      </c>
      <c r="E264" t="s">
        <v>521</v>
      </c>
      <c r="F264" t="s">
        <v>568</v>
      </c>
      <c r="G264" t="s">
        <v>812</v>
      </c>
      <c r="H264" t="s">
        <v>42</v>
      </c>
      <c r="I264" t="s">
        <v>43</v>
      </c>
      <c r="J264" t="s">
        <v>244</v>
      </c>
      <c r="L264" s="5" t="s">
        <v>571</v>
      </c>
      <c r="N264">
        <v>0</v>
      </c>
      <c r="P264">
        <v>1.6</v>
      </c>
      <c r="Q264">
        <v>1.5</v>
      </c>
      <c r="R264">
        <v>1.8</v>
      </c>
      <c r="S264" t="s">
        <v>61</v>
      </c>
      <c r="T264" t="s">
        <v>49</v>
      </c>
      <c r="U264">
        <v>5.8743633333333332</v>
      </c>
      <c r="V264">
        <v>-77.293319999999994</v>
      </c>
      <c r="W264">
        <v>80</v>
      </c>
      <c r="X264" t="s">
        <v>50</v>
      </c>
      <c r="Y264" t="s">
        <v>51</v>
      </c>
      <c r="AA264" s="4">
        <v>44497</v>
      </c>
      <c r="AB264" t="s">
        <v>813</v>
      </c>
      <c r="AC264" t="s">
        <v>54</v>
      </c>
      <c r="AD264" s="2">
        <v>44501</v>
      </c>
      <c r="AH264" t="s">
        <v>96</v>
      </c>
    </row>
    <row r="265" spans="1:35" x14ac:dyDescent="0.3">
      <c r="A265" t="s">
        <v>35</v>
      </c>
      <c r="B265" t="s">
        <v>36</v>
      </c>
      <c r="C265" t="s">
        <v>483</v>
      </c>
      <c r="D265" t="s">
        <v>484</v>
      </c>
      <c r="E265" t="s">
        <v>521</v>
      </c>
      <c r="F265" t="s">
        <v>568</v>
      </c>
      <c r="G265" t="s">
        <v>814</v>
      </c>
      <c r="H265" t="s">
        <v>42</v>
      </c>
      <c r="I265" t="s">
        <v>43</v>
      </c>
      <c r="L265" s="5" t="s">
        <v>815</v>
      </c>
      <c r="N265">
        <v>11.45912910618793</v>
      </c>
      <c r="O265">
        <v>5</v>
      </c>
      <c r="P265">
        <v>18</v>
      </c>
      <c r="Q265">
        <v>10</v>
      </c>
      <c r="R265">
        <v>4</v>
      </c>
      <c r="S265" t="s">
        <v>61</v>
      </c>
      <c r="T265" t="s">
        <v>49</v>
      </c>
      <c r="U265">
        <v>5.8747199999999999</v>
      </c>
      <c r="V265">
        <v>-77.290656666666663</v>
      </c>
      <c r="W265">
        <v>154</v>
      </c>
      <c r="X265" t="s">
        <v>50</v>
      </c>
      <c r="Y265" t="s">
        <v>51</v>
      </c>
      <c r="AA265" s="4">
        <v>44497</v>
      </c>
      <c r="AB265" t="s">
        <v>816</v>
      </c>
      <c r="AC265" t="s">
        <v>54</v>
      </c>
      <c r="AD265" s="2">
        <v>44501</v>
      </c>
      <c r="AH265" t="s">
        <v>96</v>
      </c>
      <c r="AI265" t="s">
        <v>817</v>
      </c>
    </row>
    <row r="266" spans="1:35" x14ac:dyDescent="0.3">
      <c r="A266" t="s">
        <v>35</v>
      </c>
      <c r="B266" t="s">
        <v>36</v>
      </c>
      <c r="C266" t="s">
        <v>483</v>
      </c>
      <c r="D266" t="s">
        <v>484</v>
      </c>
      <c r="E266" t="s">
        <v>521</v>
      </c>
      <c r="F266" t="s">
        <v>568</v>
      </c>
      <c r="G266" t="s">
        <v>818</v>
      </c>
      <c r="H266" t="s">
        <v>42</v>
      </c>
      <c r="I266" t="s">
        <v>43</v>
      </c>
      <c r="L266" s="5" t="s">
        <v>819</v>
      </c>
      <c r="N266">
        <v>5.0929462694168581</v>
      </c>
      <c r="O266">
        <v>5</v>
      </c>
      <c r="P266">
        <v>10</v>
      </c>
      <c r="Q266">
        <v>4</v>
      </c>
      <c r="R266">
        <v>6</v>
      </c>
      <c r="S266" t="s">
        <v>61</v>
      </c>
      <c r="T266" t="s">
        <v>49</v>
      </c>
      <c r="U266">
        <v>5.8778683333333337</v>
      </c>
      <c r="V266">
        <v>-77.288444999999996</v>
      </c>
      <c r="W266">
        <v>150</v>
      </c>
      <c r="X266" t="s">
        <v>50</v>
      </c>
      <c r="Y266" t="s">
        <v>51</v>
      </c>
      <c r="AA266" s="4">
        <v>44497</v>
      </c>
      <c r="AB266" t="s">
        <v>820</v>
      </c>
      <c r="AC266" t="s">
        <v>54</v>
      </c>
      <c r="AD266" s="2">
        <v>44501</v>
      </c>
      <c r="AH266" t="s">
        <v>96</v>
      </c>
    </row>
    <row r="267" spans="1:35" x14ac:dyDescent="0.3">
      <c r="A267" t="s">
        <v>35</v>
      </c>
      <c r="B267" t="s">
        <v>36</v>
      </c>
      <c r="C267" t="s">
        <v>483</v>
      </c>
      <c r="D267" t="s">
        <v>484</v>
      </c>
      <c r="E267" t="s">
        <v>521</v>
      </c>
      <c r="F267" t="s">
        <v>568</v>
      </c>
      <c r="G267" t="s">
        <v>821</v>
      </c>
      <c r="H267" t="s">
        <v>42</v>
      </c>
      <c r="I267" t="s">
        <v>43</v>
      </c>
      <c r="J267" t="s">
        <v>83</v>
      </c>
      <c r="L267" s="5" t="s">
        <v>571</v>
      </c>
      <c r="N267">
        <v>0</v>
      </c>
      <c r="P267">
        <v>180</v>
      </c>
      <c r="Q267">
        <v>2</v>
      </c>
      <c r="R267">
        <v>1.5</v>
      </c>
      <c r="S267" t="s">
        <v>48</v>
      </c>
      <c r="T267" t="s">
        <v>49</v>
      </c>
      <c r="U267">
        <v>5.8780099999999997</v>
      </c>
      <c r="V267">
        <v>-77.294318333333337</v>
      </c>
      <c r="W267">
        <v>135</v>
      </c>
      <c r="X267" t="s">
        <v>50</v>
      </c>
      <c r="Y267" t="s">
        <v>51</v>
      </c>
      <c r="AA267" s="4">
        <v>44497</v>
      </c>
      <c r="AB267" t="s">
        <v>822</v>
      </c>
      <c r="AC267" t="s">
        <v>54</v>
      </c>
      <c r="AD267" s="2">
        <v>44501</v>
      </c>
      <c r="AH267" t="s">
        <v>96</v>
      </c>
      <c r="AI267" t="s">
        <v>823</v>
      </c>
    </row>
    <row r="268" spans="1:35" x14ac:dyDescent="0.3">
      <c r="A268" t="s">
        <v>35</v>
      </c>
      <c r="B268" t="s">
        <v>36</v>
      </c>
      <c r="C268" t="s">
        <v>483</v>
      </c>
      <c r="D268" t="s">
        <v>484</v>
      </c>
      <c r="E268" t="s">
        <v>521</v>
      </c>
      <c r="F268" t="s">
        <v>568</v>
      </c>
      <c r="G268" t="s">
        <v>824</v>
      </c>
      <c r="H268" t="s">
        <v>42</v>
      </c>
      <c r="I268" t="s">
        <v>43</v>
      </c>
      <c r="J268" t="s">
        <v>825</v>
      </c>
      <c r="L268" s="5" t="s">
        <v>826</v>
      </c>
      <c r="N268">
        <v>10.504201680672271</v>
      </c>
      <c r="O268">
        <v>10</v>
      </c>
      <c r="P268">
        <v>18</v>
      </c>
      <c r="Q268">
        <v>6</v>
      </c>
      <c r="R268">
        <v>5</v>
      </c>
      <c r="S268" t="s">
        <v>61</v>
      </c>
      <c r="T268" t="s">
        <v>49</v>
      </c>
      <c r="U268">
        <v>5.8577016666666664</v>
      </c>
      <c r="V268">
        <v>-77.293809999999993</v>
      </c>
      <c r="W268">
        <v>11</v>
      </c>
      <c r="X268" t="s">
        <v>50</v>
      </c>
      <c r="Y268" t="s">
        <v>51</v>
      </c>
      <c r="AA268" s="4">
        <v>44499</v>
      </c>
      <c r="AB268" t="s">
        <v>827</v>
      </c>
      <c r="AC268" t="s">
        <v>54</v>
      </c>
      <c r="AD268" s="2">
        <v>44501</v>
      </c>
      <c r="AH268" t="s">
        <v>96</v>
      </c>
    </row>
    <row r="269" spans="1:35" x14ac:dyDescent="0.3">
      <c r="A269" t="s">
        <v>35</v>
      </c>
      <c r="B269" t="s">
        <v>36</v>
      </c>
      <c r="C269" t="s">
        <v>483</v>
      </c>
      <c r="D269" t="s">
        <v>484</v>
      </c>
      <c r="E269" t="s">
        <v>521</v>
      </c>
      <c r="F269" t="s">
        <v>568</v>
      </c>
      <c r="G269" t="s">
        <v>828</v>
      </c>
      <c r="H269" t="s">
        <v>42</v>
      </c>
      <c r="I269" t="s">
        <v>43</v>
      </c>
      <c r="J269" t="s">
        <v>829</v>
      </c>
      <c r="L269" s="5" t="s">
        <v>571</v>
      </c>
      <c r="N269">
        <v>0</v>
      </c>
      <c r="P269">
        <v>1.2</v>
      </c>
      <c r="Q269">
        <v>0.5</v>
      </c>
      <c r="R269">
        <v>0.3</v>
      </c>
      <c r="S269" t="s">
        <v>353</v>
      </c>
      <c r="T269" t="s">
        <v>49</v>
      </c>
      <c r="U269">
        <v>5.8765416666666663</v>
      </c>
      <c r="V269">
        <v>-77.297740000000005</v>
      </c>
      <c r="W269">
        <v>26</v>
      </c>
      <c r="X269" t="s">
        <v>50</v>
      </c>
      <c r="Y269" t="s">
        <v>51</v>
      </c>
      <c r="AA269" s="4">
        <v>44499</v>
      </c>
      <c r="AB269" t="s">
        <v>830</v>
      </c>
      <c r="AC269" t="s">
        <v>54</v>
      </c>
      <c r="AD269" s="2">
        <v>44501</v>
      </c>
      <c r="AH269" t="s">
        <v>96</v>
      </c>
      <c r="AI269" t="s">
        <v>831</v>
      </c>
    </row>
    <row r="270" spans="1:35" x14ac:dyDescent="0.3">
      <c r="A270" t="s">
        <v>35</v>
      </c>
      <c r="B270" t="s">
        <v>36</v>
      </c>
      <c r="C270" t="s">
        <v>483</v>
      </c>
      <c r="D270" t="s">
        <v>484</v>
      </c>
      <c r="E270" t="s">
        <v>521</v>
      </c>
      <c r="F270" t="s">
        <v>568</v>
      </c>
      <c r="G270" t="s">
        <v>832</v>
      </c>
      <c r="H270" t="s">
        <v>42</v>
      </c>
      <c r="I270" t="s">
        <v>43</v>
      </c>
      <c r="J270" t="s">
        <v>663</v>
      </c>
      <c r="L270" s="5" t="s">
        <v>833</v>
      </c>
      <c r="N270">
        <v>7.9577285459638398</v>
      </c>
      <c r="O270">
        <v>2</v>
      </c>
      <c r="P270">
        <v>33</v>
      </c>
      <c r="Q270">
        <v>3</v>
      </c>
      <c r="R270">
        <v>3</v>
      </c>
      <c r="S270" t="s">
        <v>353</v>
      </c>
      <c r="T270" t="s">
        <v>49</v>
      </c>
      <c r="U270">
        <v>5.87636</v>
      </c>
      <c r="V270">
        <v>-77.297836666666669</v>
      </c>
      <c r="W270">
        <v>26</v>
      </c>
      <c r="X270" t="s">
        <v>50</v>
      </c>
      <c r="Y270" t="s">
        <v>51</v>
      </c>
      <c r="AA270" s="4">
        <v>44499</v>
      </c>
      <c r="AB270" t="s">
        <v>834</v>
      </c>
      <c r="AC270" t="s">
        <v>54</v>
      </c>
      <c r="AD270" s="2">
        <v>44501</v>
      </c>
      <c r="AH270" t="s">
        <v>96</v>
      </c>
      <c r="AI270" t="s">
        <v>835</v>
      </c>
    </row>
    <row r="271" spans="1:35" x14ac:dyDescent="0.3">
      <c r="A271" t="s">
        <v>86</v>
      </c>
      <c r="B271" t="s">
        <v>36</v>
      </c>
      <c r="C271" t="s">
        <v>483</v>
      </c>
      <c r="D271" t="s">
        <v>836</v>
      </c>
      <c r="E271" t="s">
        <v>836</v>
      </c>
      <c r="F271" t="s">
        <v>837</v>
      </c>
      <c r="G271" t="s">
        <v>838</v>
      </c>
      <c r="H271" t="s">
        <v>171</v>
      </c>
      <c r="I271" t="s">
        <v>172</v>
      </c>
      <c r="J271" t="s">
        <v>173</v>
      </c>
      <c r="K271" t="s">
        <v>174</v>
      </c>
      <c r="L271"/>
      <c r="S271" t="s">
        <v>61</v>
      </c>
      <c r="T271" t="s">
        <v>49</v>
      </c>
      <c r="U271">
        <v>0</v>
      </c>
      <c r="V271">
        <v>0</v>
      </c>
      <c r="W271">
        <v>0</v>
      </c>
      <c r="X271" t="s">
        <v>50</v>
      </c>
      <c r="Y271" t="s">
        <v>51</v>
      </c>
      <c r="AA271" s="4">
        <v>44499</v>
      </c>
      <c r="AB271" t="s">
        <v>839</v>
      </c>
      <c r="AC271" t="s">
        <v>93</v>
      </c>
      <c r="AH271" t="s">
        <v>96</v>
      </c>
    </row>
    <row r="272" spans="1:35" x14ac:dyDescent="0.3">
      <c r="A272" t="s">
        <v>86</v>
      </c>
      <c r="B272" t="s">
        <v>36</v>
      </c>
      <c r="C272" t="s">
        <v>37</v>
      </c>
      <c r="D272" t="s">
        <v>38</v>
      </c>
      <c r="E272" t="s">
        <v>39</v>
      </c>
      <c r="F272" t="s">
        <v>40</v>
      </c>
      <c r="G272" t="s">
        <v>840</v>
      </c>
      <c r="H272" t="s">
        <v>427</v>
      </c>
      <c r="I272" t="s">
        <v>428</v>
      </c>
      <c r="J272" t="s">
        <v>452</v>
      </c>
      <c r="K272" t="s">
        <v>1378</v>
      </c>
      <c r="L272"/>
      <c r="N272">
        <v>6.366197723675814</v>
      </c>
      <c r="O272">
        <v>7</v>
      </c>
      <c r="P272">
        <v>8</v>
      </c>
      <c r="Q272">
        <v>2</v>
      </c>
      <c r="R272">
        <v>1.5</v>
      </c>
      <c r="S272" t="s">
        <v>353</v>
      </c>
      <c r="T272" t="s">
        <v>49</v>
      </c>
      <c r="U272">
        <v>3.9519470000000001</v>
      </c>
      <c r="V272">
        <v>-76.991095000000001</v>
      </c>
      <c r="W272">
        <v>63.788235</v>
      </c>
      <c r="X272" t="s">
        <v>50</v>
      </c>
      <c r="Y272" t="s">
        <v>51</v>
      </c>
      <c r="AA272" s="4">
        <v>44454</v>
      </c>
      <c r="AB272" t="s">
        <v>841</v>
      </c>
      <c r="AC272" t="s">
        <v>54</v>
      </c>
      <c r="AD272" s="19">
        <v>44389</v>
      </c>
      <c r="AE272" t="s">
        <v>71</v>
      </c>
      <c r="AG272" t="s">
        <v>96</v>
      </c>
      <c r="AH272" t="s">
        <v>96</v>
      </c>
    </row>
    <row r="273" spans="1:34" x14ac:dyDescent="0.3">
      <c r="A273" t="s">
        <v>86</v>
      </c>
      <c r="B273" t="s">
        <v>36</v>
      </c>
      <c r="C273" t="s">
        <v>37</v>
      </c>
      <c r="D273" t="s">
        <v>38</v>
      </c>
      <c r="E273" t="s">
        <v>39</v>
      </c>
      <c r="F273" t="s">
        <v>40</v>
      </c>
      <c r="G273" t="s">
        <v>842</v>
      </c>
      <c r="H273" t="s">
        <v>427</v>
      </c>
      <c r="I273" t="s">
        <v>428</v>
      </c>
      <c r="J273" t="s">
        <v>452</v>
      </c>
      <c r="K273" t="s">
        <v>1378</v>
      </c>
      <c r="L273"/>
      <c r="N273">
        <v>7.4802823253190809</v>
      </c>
      <c r="O273">
        <v>9</v>
      </c>
      <c r="P273">
        <v>12</v>
      </c>
      <c r="Q273">
        <v>15</v>
      </c>
      <c r="R273">
        <v>2</v>
      </c>
      <c r="S273" t="s">
        <v>48</v>
      </c>
      <c r="T273" t="s">
        <v>49</v>
      </c>
      <c r="U273">
        <v>3.9638659999999999</v>
      </c>
      <c r="V273">
        <v>-77.010187000000002</v>
      </c>
      <c r="W273">
        <v>47.028731999999998</v>
      </c>
      <c r="X273" t="s">
        <v>50</v>
      </c>
      <c r="Y273" t="s">
        <v>51</v>
      </c>
      <c r="AA273" s="4">
        <v>44454</v>
      </c>
      <c r="AB273" t="s">
        <v>843</v>
      </c>
      <c r="AC273" t="s">
        <v>54</v>
      </c>
      <c r="AD273" s="19">
        <v>44389</v>
      </c>
      <c r="AE273" t="s">
        <v>71</v>
      </c>
      <c r="AG273" t="s">
        <v>96</v>
      </c>
      <c r="AH273" t="s">
        <v>96</v>
      </c>
    </row>
    <row r="274" spans="1:34" x14ac:dyDescent="0.3">
      <c r="A274" t="s">
        <v>86</v>
      </c>
      <c r="B274" t="s">
        <v>36</v>
      </c>
      <c r="C274" t="s">
        <v>37</v>
      </c>
      <c r="D274" t="s">
        <v>38</v>
      </c>
      <c r="E274" t="s">
        <v>39</v>
      </c>
      <c r="F274" t="s">
        <v>40</v>
      </c>
      <c r="G274" t="s">
        <v>844</v>
      </c>
      <c r="H274" t="s">
        <v>427</v>
      </c>
      <c r="I274" t="s">
        <v>428</v>
      </c>
      <c r="J274" t="s">
        <v>452</v>
      </c>
      <c r="K274" t="s">
        <v>1378</v>
      </c>
      <c r="L274"/>
      <c r="N274">
        <v>9.1354937334747923</v>
      </c>
      <c r="O274">
        <v>12</v>
      </c>
      <c r="P274">
        <v>15</v>
      </c>
      <c r="Q274">
        <v>4</v>
      </c>
      <c r="R274">
        <v>3</v>
      </c>
      <c r="S274" t="s">
        <v>61</v>
      </c>
      <c r="T274" t="s">
        <v>49</v>
      </c>
      <c r="U274">
        <v>3.9614699999999998</v>
      </c>
      <c r="V274">
        <v>-77.008582000000004</v>
      </c>
      <c r="W274">
        <v>56.763969000000003</v>
      </c>
      <c r="X274" t="s">
        <v>50</v>
      </c>
      <c r="Y274" t="s">
        <v>51</v>
      </c>
      <c r="AA274" s="4">
        <v>44454</v>
      </c>
      <c r="AB274" t="s">
        <v>845</v>
      </c>
      <c r="AC274" t="s">
        <v>54</v>
      </c>
      <c r="AD274" s="19">
        <v>44389</v>
      </c>
      <c r="AE274" t="s">
        <v>71</v>
      </c>
      <c r="AG274" t="s">
        <v>96</v>
      </c>
      <c r="AH274" t="s">
        <v>96</v>
      </c>
    </row>
    <row r="275" spans="1:34" x14ac:dyDescent="0.3">
      <c r="A275" t="s">
        <v>86</v>
      </c>
      <c r="B275" t="s">
        <v>36</v>
      </c>
      <c r="C275" t="s">
        <v>37</v>
      </c>
      <c r="D275" t="s">
        <v>38</v>
      </c>
      <c r="E275" t="s">
        <v>39</v>
      </c>
      <c r="F275" t="s">
        <v>40</v>
      </c>
      <c r="G275" t="s">
        <v>846</v>
      </c>
      <c r="H275" t="s">
        <v>427</v>
      </c>
      <c r="I275" t="s">
        <v>428</v>
      </c>
      <c r="J275" t="s">
        <v>452</v>
      </c>
      <c r="K275" t="s">
        <v>1378</v>
      </c>
      <c r="L275"/>
      <c r="N275">
        <v>10.98169107334078</v>
      </c>
      <c r="O275">
        <v>7</v>
      </c>
      <c r="P275">
        <v>11</v>
      </c>
      <c r="Q275">
        <v>3</v>
      </c>
      <c r="R275">
        <v>2</v>
      </c>
      <c r="S275" t="s">
        <v>48</v>
      </c>
      <c r="T275" t="s">
        <v>49</v>
      </c>
      <c r="U275">
        <v>3.9576760000000002</v>
      </c>
      <c r="V275">
        <v>-76.995896999999999</v>
      </c>
      <c r="W275">
        <v>60.317532</v>
      </c>
      <c r="X275" t="s">
        <v>50</v>
      </c>
      <c r="Y275" t="s">
        <v>51</v>
      </c>
      <c r="AA275" s="4">
        <v>44454</v>
      </c>
      <c r="AB275" t="s">
        <v>847</v>
      </c>
      <c r="AC275" t="s">
        <v>54</v>
      </c>
      <c r="AD275" s="19">
        <v>44389</v>
      </c>
      <c r="AE275" t="s">
        <v>71</v>
      </c>
      <c r="AG275" t="s">
        <v>96</v>
      </c>
      <c r="AH275" t="s">
        <v>96</v>
      </c>
    </row>
    <row r="276" spans="1:34" x14ac:dyDescent="0.3">
      <c r="A276" t="s">
        <v>86</v>
      </c>
      <c r="B276" t="s">
        <v>36</v>
      </c>
      <c r="C276" t="s">
        <v>37</v>
      </c>
      <c r="D276" t="s">
        <v>38</v>
      </c>
      <c r="E276" t="s">
        <v>39</v>
      </c>
      <c r="F276" t="s">
        <v>40</v>
      </c>
      <c r="G276" t="s">
        <v>848</v>
      </c>
      <c r="H276" t="s">
        <v>427</v>
      </c>
      <c r="I276" t="s">
        <v>428</v>
      </c>
      <c r="J276" t="s">
        <v>452</v>
      </c>
      <c r="K276" t="s">
        <v>1378</v>
      </c>
      <c r="L276"/>
      <c r="N276">
        <v>8.403380995252073</v>
      </c>
      <c r="O276">
        <v>6</v>
      </c>
      <c r="P276">
        <v>8</v>
      </c>
      <c r="Q276">
        <v>1.5</v>
      </c>
      <c r="R276">
        <v>1</v>
      </c>
      <c r="S276" t="s">
        <v>48</v>
      </c>
      <c r="T276" t="s">
        <v>49</v>
      </c>
      <c r="U276">
        <v>3.9362740000000001</v>
      </c>
      <c r="V276">
        <v>-77.029703999999995</v>
      </c>
      <c r="W276">
        <v>55.394573000000001</v>
      </c>
      <c r="X276" t="s">
        <v>50</v>
      </c>
      <c r="Y276" t="s">
        <v>51</v>
      </c>
      <c r="AA276" s="4">
        <v>44454</v>
      </c>
      <c r="AB276" t="s">
        <v>849</v>
      </c>
      <c r="AC276" t="s">
        <v>54</v>
      </c>
      <c r="AD276" s="19">
        <v>44389</v>
      </c>
      <c r="AE276" t="s">
        <v>71</v>
      </c>
      <c r="AG276" t="s">
        <v>96</v>
      </c>
      <c r="AH276" t="s">
        <v>96</v>
      </c>
    </row>
    <row r="277" spans="1:34" x14ac:dyDescent="0.3">
      <c r="A277" t="s">
        <v>86</v>
      </c>
      <c r="B277" t="s">
        <v>36</v>
      </c>
      <c r="C277" t="s">
        <v>37</v>
      </c>
      <c r="D277" t="s">
        <v>38</v>
      </c>
      <c r="E277" t="s">
        <v>39</v>
      </c>
      <c r="F277" t="s">
        <v>40</v>
      </c>
      <c r="G277" t="s">
        <v>850</v>
      </c>
      <c r="H277" t="s">
        <v>427</v>
      </c>
      <c r="I277" t="s">
        <v>428</v>
      </c>
      <c r="J277" t="s">
        <v>452</v>
      </c>
      <c r="K277" t="s">
        <v>1378</v>
      </c>
      <c r="L277"/>
      <c r="N277">
        <v>10.88619810748564</v>
      </c>
      <c r="O277">
        <v>8</v>
      </c>
      <c r="P277">
        <v>11</v>
      </c>
      <c r="Q277">
        <v>2</v>
      </c>
      <c r="R277">
        <v>1.5</v>
      </c>
      <c r="S277" t="s">
        <v>61</v>
      </c>
      <c r="T277" t="s">
        <v>49</v>
      </c>
      <c r="U277">
        <v>3.929001</v>
      </c>
      <c r="V277">
        <v>-77.033725000000004</v>
      </c>
      <c r="W277">
        <v>45.885769000000003</v>
      </c>
      <c r="X277" t="s">
        <v>50</v>
      </c>
      <c r="Y277" t="s">
        <v>51</v>
      </c>
      <c r="AA277" s="4">
        <v>44454</v>
      </c>
      <c r="AB277" t="s">
        <v>851</v>
      </c>
      <c r="AC277" t="s">
        <v>54</v>
      </c>
      <c r="AD277" s="19">
        <v>44389</v>
      </c>
      <c r="AE277" t="s">
        <v>71</v>
      </c>
      <c r="AG277" t="s">
        <v>96</v>
      </c>
      <c r="AH277" t="s">
        <v>96</v>
      </c>
    </row>
    <row r="278" spans="1:34" x14ac:dyDescent="0.3">
      <c r="A278" t="s">
        <v>86</v>
      </c>
      <c r="B278" t="s">
        <v>36</v>
      </c>
      <c r="C278" t="s">
        <v>37</v>
      </c>
      <c r="D278" t="s">
        <v>38</v>
      </c>
      <c r="E278" t="s">
        <v>39</v>
      </c>
      <c r="F278" t="s">
        <v>40</v>
      </c>
      <c r="G278" t="s">
        <v>852</v>
      </c>
      <c r="H278" t="s">
        <v>427</v>
      </c>
      <c r="I278" t="s">
        <v>428</v>
      </c>
      <c r="J278" t="s">
        <v>452</v>
      </c>
      <c r="K278" t="s">
        <v>1378</v>
      </c>
      <c r="L278"/>
      <c r="N278">
        <v>12.254930618075941</v>
      </c>
      <c r="O278">
        <v>9</v>
      </c>
      <c r="P278">
        <v>12</v>
      </c>
      <c r="Q278">
        <v>3</v>
      </c>
      <c r="R278">
        <v>2</v>
      </c>
      <c r="S278" t="s">
        <v>61</v>
      </c>
      <c r="T278" t="s">
        <v>49</v>
      </c>
      <c r="U278">
        <v>3.9538139999999999</v>
      </c>
      <c r="V278">
        <v>-76.997623000000004</v>
      </c>
      <c r="W278">
        <v>58.153641</v>
      </c>
      <c r="X278" t="s">
        <v>50</v>
      </c>
      <c r="Y278" t="s">
        <v>51</v>
      </c>
      <c r="AA278" s="4">
        <v>44454</v>
      </c>
      <c r="AB278" t="s">
        <v>853</v>
      </c>
      <c r="AC278" t="s">
        <v>54</v>
      </c>
      <c r="AD278" s="19">
        <v>44389</v>
      </c>
      <c r="AE278" t="s">
        <v>71</v>
      </c>
      <c r="AG278" t="s">
        <v>96</v>
      </c>
      <c r="AH278" t="s">
        <v>96</v>
      </c>
    </row>
    <row r="279" spans="1:34" x14ac:dyDescent="0.3">
      <c r="A279" t="s">
        <v>86</v>
      </c>
      <c r="B279" t="s">
        <v>36</v>
      </c>
      <c r="C279" t="s">
        <v>37</v>
      </c>
      <c r="D279" t="s">
        <v>38</v>
      </c>
      <c r="E279" t="s">
        <v>39</v>
      </c>
      <c r="F279" t="s">
        <v>40</v>
      </c>
      <c r="G279" t="s">
        <v>854</v>
      </c>
      <c r="H279" t="s">
        <v>427</v>
      </c>
      <c r="I279" t="s">
        <v>428</v>
      </c>
      <c r="J279" t="s">
        <v>452</v>
      </c>
      <c r="K279" t="s">
        <v>1378</v>
      </c>
      <c r="L279"/>
      <c r="N279">
        <v>15.62901541162412</v>
      </c>
      <c r="O279">
        <v>6</v>
      </c>
      <c r="P279">
        <v>9</v>
      </c>
      <c r="Q279">
        <v>3</v>
      </c>
      <c r="R279">
        <v>2.5</v>
      </c>
      <c r="S279" t="s">
        <v>61</v>
      </c>
      <c r="T279" t="s">
        <v>49</v>
      </c>
      <c r="U279">
        <v>3.9526699999999999</v>
      </c>
      <c r="V279">
        <v>-76.988990999999999</v>
      </c>
      <c r="W279">
        <v>59.419724000000002</v>
      </c>
      <c r="X279" t="s">
        <v>50</v>
      </c>
      <c r="Y279" t="s">
        <v>51</v>
      </c>
      <c r="AA279" s="4">
        <v>44454</v>
      </c>
      <c r="AB279" t="s">
        <v>855</v>
      </c>
      <c r="AC279" t="s">
        <v>54</v>
      </c>
      <c r="AD279" s="19">
        <v>44389</v>
      </c>
      <c r="AE279" t="s">
        <v>71</v>
      </c>
      <c r="AG279" t="s">
        <v>96</v>
      </c>
      <c r="AH279" t="s">
        <v>96</v>
      </c>
    </row>
    <row r="280" spans="1:34" x14ac:dyDescent="0.3">
      <c r="A280" t="s">
        <v>86</v>
      </c>
      <c r="B280" t="s">
        <v>36</v>
      </c>
      <c r="C280" t="s">
        <v>37</v>
      </c>
      <c r="D280" t="s">
        <v>38</v>
      </c>
      <c r="E280" t="s">
        <v>39</v>
      </c>
      <c r="F280" t="s">
        <v>40</v>
      </c>
      <c r="G280" t="s">
        <v>856</v>
      </c>
      <c r="H280" t="s">
        <v>427</v>
      </c>
      <c r="I280" t="s">
        <v>428</v>
      </c>
      <c r="J280" t="s">
        <v>452</v>
      </c>
      <c r="K280" t="s">
        <v>1378</v>
      </c>
      <c r="L280"/>
      <c r="N280">
        <v>21.167607431222081</v>
      </c>
      <c r="O280">
        <v>3</v>
      </c>
      <c r="P280">
        <v>10</v>
      </c>
      <c r="Q280">
        <v>5</v>
      </c>
      <c r="R280">
        <v>3</v>
      </c>
      <c r="S280" t="s">
        <v>61</v>
      </c>
      <c r="T280" t="s">
        <v>49</v>
      </c>
      <c r="U280">
        <v>3.9539369999999998</v>
      </c>
      <c r="V280">
        <v>-76.990482999999998</v>
      </c>
      <c r="W280">
        <v>57.202370000000002</v>
      </c>
      <c r="X280" t="s">
        <v>50</v>
      </c>
      <c r="Y280" t="s">
        <v>51</v>
      </c>
      <c r="AA280" s="4">
        <v>44454</v>
      </c>
      <c r="AB280" t="s">
        <v>857</v>
      </c>
      <c r="AC280" t="s">
        <v>54</v>
      </c>
      <c r="AD280" s="19">
        <v>44389</v>
      </c>
      <c r="AE280" t="s">
        <v>71</v>
      </c>
      <c r="AG280" t="s">
        <v>96</v>
      </c>
      <c r="AH280" t="s">
        <v>96</v>
      </c>
    </row>
    <row r="281" spans="1:34" x14ac:dyDescent="0.3">
      <c r="A281" t="s">
        <v>86</v>
      </c>
      <c r="B281" t="s">
        <v>36</v>
      </c>
      <c r="C281" t="s">
        <v>483</v>
      </c>
      <c r="D281" t="s">
        <v>858</v>
      </c>
      <c r="E281" t="s">
        <v>859</v>
      </c>
      <c r="F281" t="s">
        <v>860</v>
      </c>
      <c r="G281" t="s">
        <v>861</v>
      </c>
      <c r="H281" t="s">
        <v>88</v>
      </c>
      <c r="I281" t="s">
        <v>89</v>
      </c>
      <c r="J281" t="s">
        <v>90</v>
      </c>
      <c r="K281" t="s">
        <v>862</v>
      </c>
      <c r="L281"/>
      <c r="N281">
        <v>44.6</v>
      </c>
      <c r="O281">
        <v>10</v>
      </c>
      <c r="P281">
        <v>17</v>
      </c>
      <c r="Q281">
        <v>8</v>
      </c>
      <c r="R281">
        <v>9</v>
      </c>
      <c r="S281" t="s">
        <v>61</v>
      </c>
      <c r="T281" t="s">
        <v>49</v>
      </c>
      <c r="U281">
        <v>4.1417109999999999</v>
      </c>
      <c r="V281">
        <v>-77.421814999999995</v>
      </c>
      <c r="W281">
        <v>-21.252039</v>
      </c>
      <c r="X281" t="s">
        <v>50</v>
      </c>
      <c r="Y281" t="s">
        <v>51</v>
      </c>
      <c r="AA281" s="4" t="s">
        <v>863</v>
      </c>
      <c r="AB281" t="s">
        <v>864</v>
      </c>
      <c r="AC281" t="s">
        <v>93</v>
      </c>
      <c r="AE281" t="s">
        <v>865</v>
      </c>
    </row>
    <row r="282" spans="1:34" x14ac:dyDescent="0.3">
      <c r="A282" t="s">
        <v>86</v>
      </c>
      <c r="B282" t="s">
        <v>36</v>
      </c>
      <c r="C282" t="s">
        <v>483</v>
      </c>
      <c r="D282" t="s">
        <v>858</v>
      </c>
      <c r="E282" t="s">
        <v>859</v>
      </c>
      <c r="F282" t="s">
        <v>860</v>
      </c>
      <c r="G282" t="s">
        <v>866</v>
      </c>
      <c r="H282" t="s">
        <v>171</v>
      </c>
      <c r="I282" t="s">
        <v>172</v>
      </c>
      <c r="J282" t="s">
        <v>173</v>
      </c>
      <c r="K282" t="s">
        <v>867</v>
      </c>
      <c r="L282"/>
      <c r="N282">
        <v>38.200000000000003</v>
      </c>
      <c r="O282">
        <v>11</v>
      </c>
      <c r="P282">
        <v>20</v>
      </c>
      <c r="Q282">
        <v>6</v>
      </c>
      <c r="R282">
        <v>7</v>
      </c>
      <c r="S282" t="s">
        <v>61</v>
      </c>
      <c r="T282" t="s">
        <v>49</v>
      </c>
      <c r="U282">
        <v>4.1405349999999999</v>
      </c>
      <c r="V282">
        <v>-77.421092999999999</v>
      </c>
      <c r="W282">
        <v>0.58571099999999998</v>
      </c>
      <c r="X282" t="s">
        <v>50</v>
      </c>
      <c r="Y282" t="s">
        <v>51</v>
      </c>
      <c r="AA282" s="4" t="s">
        <v>863</v>
      </c>
      <c r="AB282" t="s">
        <v>868</v>
      </c>
      <c r="AC282" t="s">
        <v>93</v>
      </c>
      <c r="AE282" t="s">
        <v>869</v>
      </c>
    </row>
    <row r="283" spans="1:34" x14ac:dyDescent="0.3">
      <c r="A283" t="s">
        <v>86</v>
      </c>
      <c r="B283" t="s">
        <v>36</v>
      </c>
      <c r="C283" t="s">
        <v>483</v>
      </c>
      <c r="D283" t="s">
        <v>858</v>
      </c>
      <c r="E283" t="s">
        <v>859</v>
      </c>
      <c r="F283" t="s">
        <v>860</v>
      </c>
      <c r="G283" t="s">
        <v>870</v>
      </c>
      <c r="H283" t="s">
        <v>88</v>
      </c>
      <c r="I283" t="s">
        <v>89</v>
      </c>
      <c r="J283" t="s">
        <v>90</v>
      </c>
      <c r="K283" t="s">
        <v>862</v>
      </c>
      <c r="L283"/>
      <c r="N283">
        <v>12.8</v>
      </c>
      <c r="O283">
        <v>8</v>
      </c>
      <c r="P283">
        <v>10</v>
      </c>
      <c r="Q283">
        <v>2</v>
      </c>
      <c r="R283">
        <v>3</v>
      </c>
      <c r="S283" t="s">
        <v>61</v>
      </c>
      <c r="T283" t="s">
        <v>49</v>
      </c>
      <c r="U283">
        <v>4.1407579999999999</v>
      </c>
      <c r="V283">
        <v>-77.420935999999998</v>
      </c>
      <c r="W283">
        <v>6.8846759999999998</v>
      </c>
      <c r="X283" t="s">
        <v>50</v>
      </c>
      <c r="Y283" t="s">
        <v>51</v>
      </c>
      <c r="AA283" s="4" t="s">
        <v>863</v>
      </c>
      <c r="AB283" t="s">
        <v>871</v>
      </c>
      <c r="AC283" t="s">
        <v>93</v>
      </c>
      <c r="AE283" t="s">
        <v>865</v>
      </c>
    </row>
    <row r="284" spans="1:34" x14ac:dyDescent="0.3">
      <c r="A284" t="s">
        <v>35</v>
      </c>
      <c r="B284" t="s">
        <v>36</v>
      </c>
      <c r="C284" t="s">
        <v>483</v>
      </c>
      <c r="D284" t="s">
        <v>858</v>
      </c>
      <c r="E284" t="s">
        <v>859</v>
      </c>
      <c r="F284" t="s">
        <v>860</v>
      </c>
      <c r="G284" t="s">
        <v>872</v>
      </c>
      <c r="H284" t="s">
        <v>42</v>
      </c>
      <c r="I284" t="s">
        <v>43</v>
      </c>
      <c r="L284" s="5" t="s">
        <v>873</v>
      </c>
      <c r="N284">
        <v>5.8</v>
      </c>
      <c r="O284">
        <v>7</v>
      </c>
      <c r="P284">
        <v>9</v>
      </c>
      <c r="Q284">
        <v>4</v>
      </c>
      <c r="R284">
        <v>3</v>
      </c>
      <c r="S284" t="s">
        <v>61</v>
      </c>
      <c r="T284" t="s">
        <v>49</v>
      </c>
      <c r="U284">
        <v>4.1403179999999997</v>
      </c>
      <c r="V284">
        <v>-77.420767999999995</v>
      </c>
      <c r="W284">
        <v>12.981277</v>
      </c>
      <c r="X284" t="s">
        <v>50</v>
      </c>
      <c r="Y284" t="s">
        <v>51</v>
      </c>
      <c r="AA284" s="4" t="s">
        <v>863</v>
      </c>
      <c r="AB284" t="s">
        <v>874</v>
      </c>
      <c r="AC284" t="s">
        <v>54</v>
      </c>
      <c r="AD284" s="6">
        <v>44523</v>
      </c>
      <c r="AE284" t="s">
        <v>865</v>
      </c>
      <c r="AG284" t="s">
        <v>96</v>
      </c>
      <c r="AH284" t="s">
        <v>96</v>
      </c>
    </row>
    <row r="285" spans="1:34" x14ac:dyDescent="0.3">
      <c r="A285" t="s">
        <v>35</v>
      </c>
      <c r="B285" t="s">
        <v>36</v>
      </c>
      <c r="C285" t="s">
        <v>483</v>
      </c>
      <c r="D285" t="s">
        <v>858</v>
      </c>
      <c r="E285" t="s">
        <v>859</v>
      </c>
      <c r="F285" t="s">
        <v>860</v>
      </c>
      <c r="G285" t="s">
        <v>875</v>
      </c>
      <c r="H285" t="s">
        <v>42</v>
      </c>
      <c r="I285" t="s">
        <v>43</v>
      </c>
      <c r="L285" s="5" t="s">
        <v>876</v>
      </c>
      <c r="N285">
        <v>3.5</v>
      </c>
      <c r="O285">
        <v>5</v>
      </c>
      <c r="P285">
        <v>7</v>
      </c>
      <c r="Q285">
        <v>0.5</v>
      </c>
      <c r="R285">
        <v>1</v>
      </c>
      <c r="S285" t="s">
        <v>61</v>
      </c>
      <c r="T285" t="s">
        <v>49</v>
      </c>
      <c r="U285">
        <v>4.1401389999999996</v>
      </c>
      <c r="V285">
        <v>-77.420112000000003</v>
      </c>
      <c r="W285">
        <v>13.573579000000001</v>
      </c>
      <c r="X285" t="s">
        <v>50</v>
      </c>
      <c r="Y285" t="s">
        <v>51</v>
      </c>
      <c r="AA285" s="4" t="s">
        <v>863</v>
      </c>
      <c r="AB285" t="s">
        <v>877</v>
      </c>
      <c r="AC285" t="s">
        <v>54</v>
      </c>
      <c r="AD285" s="6">
        <v>44523</v>
      </c>
      <c r="AE285" t="s">
        <v>865</v>
      </c>
      <c r="AG285" t="s">
        <v>96</v>
      </c>
      <c r="AH285" t="s">
        <v>96</v>
      </c>
    </row>
    <row r="286" spans="1:34" x14ac:dyDescent="0.3">
      <c r="A286" t="s">
        <v>86</v>
      </c>
      <c r="B286" t="s">
        <v>36</v>
      </c>
      <c r="C286" t="s">
        <v>483</v>
      </c>
      <c r="D286" t="s">
        <v>858</v>
      </c>
      <c r="E286" t="s">
        <v>859</v>
      </c>
      <c r="F286" t="s">
        <v>860</v>
      </c>
      <c r="G286" t="s">
        <v>878</v>
      </c>
      <c r="H286" t="s">
        <v>171</v>
      </c>
      <c r="I286" t="s">
        <v>172</v>
      </c>
      <c r="J286" t="s">
        <v>173</v>
      </c>
      <c r="K286" t="s">
        <v>867</v>
      </c>
      <c r="L286"/>
      <c r="N286">
        <v>34.9</v>
      </c>
      <c r="O286">
        <v>17</v>
      </c>
      <c r="P286">
        <v>20</v>
      </c>
      <c r="Q286">
        <v>6</v>
      </c>
      <c r="R286">
        <v>7</v>
      </c>
      <c r="S286" t="s">
        <v>61</v>
      </c>
      <c r="T286" t="s">
        <v>49</v>
      </c>
      <c r="U286">
        <v>4.1402219999999996</v>
      </c>
      <c r="V286">
        <v>-77.420135999999999</v>
      </c>
      <c r="W286">
        <v>15.408635</v>
      </c>
      <c r="X286" t="s">
        <v>50</v>
      </c>
      <c r="Y286" t="s">
        <v>51</v>
      </c>
      <c r="AA286" s="4" t="s">
        <v>863</v>
      </c>
      <c r="AB286" t="s">
        <v>879</v>
      </c>
      <c r="AC286" t="s">
        <v>93</v>
      </c>
      <c r="AE286" t="s">
        <v>869</v>
      </c>
    </row>
    <row r="287" spans="1:34" x14ac:dyDescent="0.3">
      <c r="A287" t="s">
        <v>35</v>
      </c>
      <c r="B287" t="s">
        <v>36</v>
      </c>
      <c r="C287" t="s">
        <v>483</v>
      </c>
      <c r="D287" t="s">
        <v>858</v>
      </c>
      <c r="E287" t="s">
        <v>859</v>
      </c>
      <c r="F287" t="s">
        <v>860</v>
      </c>
      <c r="G287" t="s">
        <v>880</v>
      </c>
      <c r="H287" t="s">
        <v>42</v>
      </c>
      <c r="I287" t="s">
        <v>43</v>
      </c>
      <c r="J287" t="s">
        <v>663</v>
      </c>
      <c r="L287" s="5" t="s">
        <v>881</v>
      </c>
      <c r="N287">
        <v>6</v>
      </c>
      <c r="O287">
        <v>5</v>
      </c>
      <c r="P287">
        <v>8</v>
      </c>
      <c r="Q287">
        <v>2.5</v>
      </c>
      <c r="R287">
        <v>3</v>
      </c>
      <c r="S287" t="s">
        <v>61</v>
      </c>
      <c r="T287" t="s">
        <v>49</v>
      </c>
      <c r="U287">
        <v>4.140892</v>
      </c>
      <c r="V287">
        <v>-77.421036999999998</v>
      </c>
      <c r="W287">
        <v>17.407097</v>
      </c>
      <c r="X287" t="s">
        <v>50</v>
      </c>
      <c r="Y287" t="s">
        <v>51</v>
      </c>
      <c r="AA287" s="4" t="s">
        <v>863</v>
      </c>
      <c r="AB287" t="s">
        <v>882</v>
      </c>
      <c r="AC287" t="s">
        <v>54</v>
      </c>
      <c r="AD287" s="6">
        <v>44523</v>
      </c>
      <c r="AE287" t="s">
        <v>71</v>
      </c>
      <c r="AG287" t="s">
        <v>96</v>
      </c>
      <c r="AH287" t="s">
        <v>96</v>
      </c>
    </row>
    <row r="288" spans="1:34" x14ac:dyDescent="0.3">
      <c r="A288" t="s">
        <v>86</v>
      </c>
      <c r="B288" t="s">
        <v>36</v>
      </c>
      <c r="C288" t="s">
        <v>483</v>
      </c>
      <c r="D288" t="s">
        <v>858</v>
      </c>
      <c r="E288" t="s">
        <v>859</v>
      </c>
      <c r="F288" t="s">
        <v>860</v>
      </c>
      <c r="G288" t="s">
        <v>883</v>
      </c>
      <c r="H288" t="s">
        <v>171</v>
      </c>
      <c r="I288" t="s">
        <v>172</v>
      </c>
      <c r="J288" t="s">
        <v>173</v>
      </c>
      <c r="K288" t="s">
        <v>867</v>
      </c>
      <c r="L288"/>
      <c r="N288">
        <v>28.1</v>
      </c>
      <c r="O288">
        <v>18</v>
      </c>
      <c r="P288">
        <v>20</v>
      </c>
      <c r="Q288">
        <v>5</v>
      </c>
      <c r="R288">
        <v>7</v>
      </c>
      <c r="S288" t="s">
        <v>61</v>
      </c>
      <c r="T288" t="s">
        <v>49</v>
      </c>
      <c r="U288">
        <v>4.1377810000000004</v>
      </c>
      <c r="V288">
        <v>-77.409574000000006</v>
      </c>
      <c r="W288">
        <v>24.320694</v>
      </c>
      <c r="X288" t="s">
        <v>50</v>
      </c>
      <c r="Y288" t="s">
        <v>51</v>
      </c>
      <c r="AA288" s="4" t="s">
        <v>863</v>
      </c>
      <c r="AB288" t="s">
        <v>884</v>
      </c>
      <c r="AC288" t="s">
        <v>93</v>
      </c>
      <c r="AE288" t="s">
        <v>869</v>
      </c>
    </row>
    <row r="289" spans="1:34" x14ac:dyDescent="0.3">
      <c r="A289" t="s">
        <v>86</v>
      </c>
      <c r="B289" t="s">
        <v>36</v>
      </c>
      <c r="C289" t="s">
        <v>483</v>
      </c>
      <c r="D289" t="s">
        <v>858</v>
      </c>
      <c r="E289" t="s">
        <v>859</v>
      </c>
      <c r="F289" t="s">
        <v>860</v>
      </c>
      <c r="G289" t="s">
        <v>885</v>
      </c>
      <c r="H289" t="s">
        <v>88</v>
      </c>
      <c r="I289" t="s">
        <v>89</v>
      </c>
      <c r="J289" t="s">
        <v>90</v>
      </c>
      <c r="K289" t="s">
        <v>862</v>
      </c>
      <c r="L289"/>
      <c r="N289">
        <v>24.5</v>
      </c>
      <c r="O289">
        <v>11</v>
      </c>
      <c r="P289">
        <v>20</v>
      </c>
      <c r="Q289">
        <v>7</v>
      </c>
      <c r="R289">
        <v>8</v>
      </c>
      <c r="S289" t="s">
        <v>61</v>
      </c>
      <c r="T289" t="s">
        <v>49</v>
      </c>
      <c r="U289">
        <v>4.1273549999999997</v>
      </c>
      <c r="V289">
        <v>-77.415717000000001</v>
      </c>
      <c r="W289">
        <v>21.206827000000001</v>
      </c>
      <c r="X289" t="s">
        <v>50</v>
      </c>
      <c r="Y289" t="s">
        <v>51</v>
      </c>
      <c r="AA289" s="4" t="s">
        <v>863</v>
      </c>
      <c r="AB289" t="s">
        <v>886</v>
      </c>
      <c r="AC289" t="s">
        <v>93</v>
      </c>
      <c r="AE289" t="s">
        <v>869</v>
      </c>
    </row>
    <row r="290" spans="1:34" x14ac:dyDescent="0.3">
      <c r="A290" t="s">
        <v>86</v>
      </c>
      <c r="B290" t="s">
        <v>36</v>
      </c>
      <c r="C290" t="s">
        <v>483</v>
      </c>
      <c r="D290" t="s">
        <v>858</v>
      </c>
      <c r="E290" t="s">
        <v>859</v>
      </c>
      <c r="F290" t="s">
        <v>860</v>
      </c>
      <c r="G290" t="s">
        <v>887</v>
      </c>
      <c r="H290" t="s">
        <v>171</v>
      </c>
      <c r="I290" t="s">
        <v>172</v>
      </c>
      <c r="J290" t="s">
        <v>173</v>
      </c>
      <c r="K290" t="s">
        <v>867</v>
      </c>
      <c r="L290"/>
      <c r="N290">
        <v>5.3</v>
      </c>
      <c r="O290">
        <v>7</v>
      </c>
      <c r="P290">
        <v>8</v>
      </c>
      <c r="Q290">
        <v>1</v>
      </c>
      <c r="R290">
        <v>2</v>
      </c>
      <c r="S290" t="s">
        <v>61</v>
      </c>
      <c r="T290" t="s">
        <v>49</v>
      </c>
      <c r="U290">
        <v>4.1273</v>
      </c>
      <c r="V290">
        <v>-77.416048000000004</v>
      </c>
      <c r="W290">
        <v>23.252865</v>
      </c>
      <c r="X290" t="s">
        <v>50</v>
      </c>
      <c r="Y290" t="s">
        <v>51</v>
      </c>
      <c r="AA290" s="4" t="s">
        <v>863</v>
      </c>
      <c r="AB290" t="s">
        <v>888</v>
      </c>
      <c r="AC290" t="s">
        <v>93</v>
      </c>
      <c r="AE290" t="s">
        <v>869</v>
      </c>
    </row>
    <row r="291" spans="1:34" x14ac:dyDescent="0.3">
      <c r="A291" t="s">
        <v>86</v>
      </c>
      <c r="B291" t="s">
        <v>36</v>
      </c>
      <c r="C291" t="s">
        <v>483</v>
      </c>
      <c r="D291" t="s">
        <v>858</v>
      </c>
      <c r="E291" t="s">
        <v>859</v>
      </c>
      <c r="F291" t="s">
        <v>860</v>
      </c>
      <c r="G291" t="s">
        <v>889</v>
      </c>
      <c r="H291" t="s">
        <v>88</v>
      </c>
      <c r="I291" t="s">
        <v>89</v>
      </c>
      <c r="J291" t="s">
        <v>90</v>
      </c>
      <c r="K291" t="s">
        <v>862</v>
      </c>
      <c r="L291"/>
      <c r="N291">
        <v>22.8</v>
      </c>
      <c r="O291">
        <v>5</v>
      </c>
      <c r="P291">
        <v>6</v>
      </c>
      <c r="Q291">
        <v>2</v>
      </c>
      <c r="R291">
        <v>2</v>
      </c>
      <c r="S291" t="s">
        <v>61</v>
      </c>
      <c r="T291" t="s">
        <v>49</v>
      </c>
      <c r="U291">
        <v>4.1275139999999997</v>
      </c>
      <c r="V291">
        <v>-77.416487000000004</v>
      </c>
      <c r="W291">
        <v>27.443477999999999</v>
      </c>
      <c r="X291" t="s">
        <v>50</v>
      </c>
      <c r="Y291" t="s">
        <v>51</v>
      </c>
      <c r="AA291" s="4" t="s">
        <v>863</v>
      </c>
      <c r="AB291" t="s">
        <v>890</v>
      </c>
      <c r="AC291" t="s">
        <v>93</v>
      </c>
      <c r="AE291" t="s">
        <v>869</v>
      </c>
    </row>
    <row r="292" spans="1:34" x14ac:dyDescent="0.3">
      <c r="A292" t="s">
        <v>86</v>
      </c>
      <c r="B292" t="s">
        <v>36</v>
      </c>
      <c r="C292" t="s">
        <v>483</v>
      </c>
      <c r="D292" t="s">
        <v>858</v>
      </c>
      <c r="E292" t="s">
        <v>859</v>
      </c>
      <c r="F292" t="s">
        <v>860</v>
      </c>
      <c r="G292" t="s">
        <v>891</v>
      </c>
      <c r="H292" t="s">
        <v>88</v>
      </c>
      <c r="I292" t="s">
        <v>89</v>
      </c>
      <c r="J292" t="s">
        <v>90</v>
      </c>
      <c r="K292" t="s">
        <v>862</v>
      </c>
      <c r="L292"/>
      <c r="N292">
        <v>5.4</v>
      </c>
      <c r="O292">
        <v>4</v>
      </c>
      <c r="P292">
        <v>6</v>
      </c>
      <c r="Q292">
        <v>2</v>
      </c>
      <c r="R292">
        <v>3</v>
      </c>
      <c r="S292" t="s">
        <v>61</v>
      </c>
      <c r="T292" t="s">
        <v>49</v>
      </c>
      <c r="U292">
        <v>4.1278810000000004</v>
      </c>
      <c r="V292">
        <v>-77.416888</v>
      </c>
      <c r="W292">
        <v>25.712612</v>
      </c>
      <c r="X292" t="s">
        <v>50</v>
      </c>
      <c r="Y292" t="s">
        <v>51</v>
      </c>
      <c r="AA292" s="4" t="s">
        <v>863</v>
      </c>
      <c r="AB292" t="s">
        <v>892</v>
      </c>
      <c r="AC292" t="s">
        <v>93</v>
      </c>
      <c r="AE292" t="s">
        <v>869</v>
      </c>
    </row>
    <row r="293" spans="1:34" x14ac:dyDescent="0.3">
      <c r="A293" t="s">
        <v>86</v>
      </c>
      <c r="B293" t="s">
        <v>36</v>
      </c>
      <c r="C293" t="s">
        <v>483</v>
      </c>
      <c r="D293" t="s">
        <v>858</v>
      </c>
      <c r="E293" t="s">
        <v>859</v>
      </c>
      <c r="F293" t="s">
        <v>860</v>
      </c>
      <c r="G293" t="s">
        <v>893</v>
      </c>
      <c r="H293" t="s">
        <v>88</v>
      </c>
      <c r="I293" t="s">
        <v>89</v>
      </c>
      <c r="J293" t="s">
        <v>90</v>
      </c>
      <c r="K293" t="s">
        <v>862</v>
      </c>
      <c r="L293"/>
      <c r="N293">
        <v>6.3</v>
      </c>
      <c r="O293">
        <v>5</v>
      </c>
      <c r="P293">
        <v>7</v>
      </c>
      <c r="Q293">
        <v>25</v>
      </c>
      <c r="R293">
        <v>3</v>
      </c>
      <c r="S293" t="s">
        <v>61</v>
      </c>
      <c r="T293" t="s">
        <v>49</v>
      </c>
      <c r="U293">
        <v>4.1280520000000003</v>
      </c>
      <c r="V293">
        <v>-77.416916999999998</v>
      </c>
      <c r="W293">
        <v>27.840472999999999</v>
      </c>
      <c r="X293" t="s">
        <v>50</v>
      </c>
      <c r="Y293" t="s">
        <v>51</v>
      </c>
      <c r="AA293" s="4" t="s">
        <v>863</v>
      </c>
      <c r="AB293" t="s">
        <v>894</v>
      </c>
      <c r="AC293" t="s">
        <v>93</v>
      </c>
      <c r="AE293" t="s">
        <v>869</v>
      </c>
    </row>
    <row r="294" spans="1:34" x14ac:dyDescent="0.3">
      <c r="A294" t="s">
        <v>35</v>
      </c>
      <c r="B294" t="s">
        <v>36</v>
      </c>
      <c r="C294" t="s">
        <v>483</v>
      </c>
      <c r="D294" t="s">
        <v>858</v>
      </c>
      <c r="E294" t="s">
        <v>859</v>
      </c>
      <c r="F294" t="s">
        <v>860</v>
      </c>
      <c r="G294" t="s">
        <v>895</v>
      </c>
      <c r="H294" t="s">
        <v>42</v>
      </c>
      <c r="I294" t="s">
        <v>275</v>
      </c>
      <c r="J294" t="s">
        <v>896</v>
      </c>
      <c r="L294" t="s">
        <v>897</v>
      </c>
      <c r="N294">
        <v>2</v>
      </c>
      <c r="S294" t="s">
        <v>61</v>
      </c>
      <c r="T294" t="s">
        <v>49</v>
      </c>
      <c r="U294">
        <v>4.1280520000000003</v>
      </c>
      <c r="V294">
        <v>-77.416916999999998</v>
      </c>
      <c r="W294">
        <v>27.840472999999999</v>
      </c>
      <c r="X294" t="s">
        <v>50</v>
      </c>
      <c r="Y294" t="s">
        <v>51</v>
      </c>
      <c r="AA294" s="4" t="s">
        <v>863</v>
      </c>
      <c r="AB294" t="s">
        <v>898</v>
      </c>
      <c r="AC294" t="s">
        <v>54</v>
      </c>
      <c r="AE294" t="s">
        <v>71</v>
      </c>
      <c r="AG294" t="s">
        <v>96</v>
      </c>
      <c r="AH294" t="s">
        <v>96</v>
      </c>
    </row>
    <row r="295" spans="1:34" x14ac:dyDescent="0.3">
      <c r="A295" t="s">
        <v>35</v>
      </c>
      <c r="B295" t="s">
        <v>36</v>
      </c>
      <c r="C295" t="s">
        <v>483</v>
      </c>
      <c r="D295" t="s">
        <v>858</v>
      </c>
      <c r="E295" t="s">
        <v>859</v>
      </c>
      <c r="F295" t="s">
        <v>860</v>
      </c>
      <c r="G295" t="s">
        <v>899</v>
      </c>
      <c r="H295" t="s">
        <v>42</v>
      </c>
      <c r="I295" t="s">
        <v>43</v>
      </c>
      <c r="J295" t="s">
        <v>79</v>
      </c>
      <c r="L295" s="5" t="s">
        <v>900</v>
      </c>
      <c r="N295">
        <v>1.5</v>
      </c>
      <c r="O295">
        <v>4.5</v>
      </c>
      <c r="P295">
        <v>6</v>
      </c>
      <c r="Q295">
        <v>1</v>
      </c>
      <c r="R295">
        <v>2</v>
      </c>
      <c r="S295" t="s">
        <v>61</v>
      </c>
      <c r="T295" t="s">
        <v>49</v>
      </c>
      <c r="U295">
        <v>4.128101</v>
      </c>
      <c r="V295">
        <v>-77.416973999999996</v>
      </c>
      <c r="W295">
        <v>23.240151999999998</v>
      </c>
      <c r="X295" t="s">
        <v>50</v>
      </c>
      <c r="Y295" t="s">
        <v>51</v>
      </c>
      <c r="AA295" s="4" t="s">
        <v>863</v>
      </c>
      <c r="AB295" t="s">
        <v>901</v>
      </c>
      <c r="AC295" t="s">
        <v>54</v>
      </c>
      <c r="AD295" s="6">
        <v>44523</v>
      </c>
      <c r="AE295" t="s">
        <v>71</v>
      </c>
      <c r="AG295" t="s">
        <v>96</v>
      </c>
      <c r="AH295" t="s">
        <v>96</v>
      </c>
    </row>
    <row r="296" spans="1:34" x14ac:dyDescent="0.3">
      <c r="A296" t="s">
        <v>35</v>
      </c>
      <c r="B296" t="s">
        <v>36</v>
      </c>
      <c r="C296" t="s">
        <v>483</v>
      </c>
      <c r="D296" t="s">
        <v>858</v>
      </c>
      <c r="E296" t="s">
        <v>859</v>
      </c>
      <c r="F296" t="s">
        <v>860</v>
      </c>
      <c r="G296" t="s">
        <v>902</v>
      </c>
      <c r="H296" t="s">
        <v>42</v>
      </c>
      <c r="I296" t="s">
        <v>43</v>
      </c>
      <c r="J296" t="s">
        <v>83</v>
      </c>
      <c r="L296" s="5" t="s">
        <v>903</v>
      </c>
      <c r="N296">
        <v>2.6</v>
      </c>
      <c r="O296">
        <v>4</v>
      </c>
      <c r="P296">
        <v>5</v>
      </c>
      <c r="Q296">
        <v>1</v>
      </c>
      <c r="R296">
        <v>1</v>
      </c>
      <c r="S296" t="s">
        <v>61</v>
      </c>
      <c r="T296" t="s">
        <v>49</v>
      </c>
      <c r="U296">
        <v>4.1280239999999999</v>
      </c>
      <c r="V296">
        <v>-77.416962999999996</v>
      </c>
      <c r="W296">
        <v>22.346654999999998</v>
      </c>
      <c r="X296" t="s">
        <v>50</v>
      </c>
      <c r="Y296" t="s">
        <v>51</v>
      </c>
      <c r="AA296" s="4" t="s">
        <v>863</v>
      </c>
      <c r="AB296" t="s">
        <v>904</v>
      </c>
      <c r="AC296" t="s">
        <v>54</v>
      </c>
      <c r="AD296" s="6">
        <v>44523</v>
      </c>
      <c r="AE296" t="s">
        <v>71</v>
      </c>
      <c r="AG296" t="s">
        <v>96</v>
      </c>
      <c r="AH296" t="s">
        <v>96</v>
      </c>
    </row>
    <row r="297" spans="1:34" x14ac:dyDescent="0.3">
      <c r="A297" t="s">
        <v>86</v>
      </c>
      <c r="B297" t="s">
        <v>36</v>
      </c>
      <c r="C297" t="s">
        <v>483</v>
      </c>
      <c r="D297" t="s">
        <v>858</v>
      </c>
      <c r="E297" t="s">
        <v>859</v>
      </c>
      <c r="F297" t="s">
        <v>860</v>
      </c>
      <c r="G297" t="s">
        <v>905</v>
      </c>
      <c r="H297" t="s">
        <v>466</v>
      </c>
      <c r="I297" t="s">
        <v>467</v>
      </c>
      <c r="J297" t="s">
        <v>468</v>
      </c>
      <c r="K297" t="s">
        <v>906</v>
      </c>
      <c r="L297"/>
      <c r="N297">
        <v>16.600000000000001</v>
      </c>
      <c r="O297">
        <v>8</v>
      </c>
      <c r="P297">
        <v>10</v>
      </c>
      <c r="Q297">
        <v>4.5</v>
      </c>
      <c r="R297">
        <v>5</v>
      </c>
      <c r="S297" t="s">
        <v>61</v>
      </c>
      <c r="T297" t="s">
        <v>49</v>
      </c>
      <c r="U297">
        <v>4.1282220000000001</v>
      </c>
      <c r="V297">
        <v>-77.417175999999998</v>
      </c>
      <c r="W297">
        <v>25.138386000000001</v>
      </c>
      <c r="X297" t="s">
        <v>50</v>
      </c>
      <c r="Y297" t="s">
        <v>51</v>
      </c>
      <c r="AA297" s="4" t="s">
        <v>863</v>
      </c>
      <c r="AB297" t="s">
        <v>907</v>
      </c>
      <c r="AC297" t="s">
        <v>93</v>
      </c>
      <c r="AE297" t="s">
        <v>71</v>
      </c>
    </row>
    <row r="298" spans="1:34" x14ac:dyDescent="0.3">
      <c r="A298" t="s">
        <v>35</v>
      </c>
      <c r="B298" t="s">
        <v>36</v>
      </c>
      <c r="C298" t="s">
        <v>483</v>
      </c>
      <c r="D298" t="s">
        <v>858</v>
      </c>
      <c r="E298" t="s">
        <v>859</v>
      </c>
      <c r="F298" t="s">
        <v>860</v>
      </c>
      <c r="G298" t="s">
        <v>908</v>
      </c>
      <c r="H298" t="s">
        <v>42</v>
      </c>
      <c r="I298" t="s">
        <v>43</v>
      </c>
      <c r="L298" s="5" t="s">
        <v>881</v>
      </c>
      <c r="N298">
        <v>6</v>
      </c>
      <c r="O298">
        <v>6.5</v>
      </c>
      <c r="P298">
        <v>8</v>
      </c>
      <c r="Q298">
        <v>2.5</v>
      </c>
      <c r="R298">
        <v>2.5</v>
      </c>
      <c r="S298" t="s">
        <v>61</v>
      </c>
      <c r="T298" t="s">
        <v>49</v>
      </c>
      <c r="U298">
        <v>4.1282769999999998</v>
      </c>
      <c r="V298">
        <v>-77.417246000000006</v>
      </c>
      <c r="W298">
        <v>27.608858000000001</v>
      </c>
      <c r="X298" t="s">
        <v>50</v>
      </c>
      <c r="Y298" t="s">
        <v>51</v>
      </c>
      <c r="AA298" s="4" t="s">
        <v>863</v>
      </c>
      <c r="AB298" t="s">
        <v>909</v>
      </c>
      <c r="AC298" t="s">
        <v>54</v>
      </c>
      <c r="AD298" s="6">
        <v>44523</v>
      </c>
      <c r="AE298" t="s">
        <v>71</v>
      </c>
      <c r="AG298" t="s">
        <v>96</v>
      </c>
      <c r="AH298" t="s">
        <v>96</v>
      </c>
    </row>
    <row r="299" spans="1:34" x14ac:dyDescent="0.3">
      <c r="A299" t="s">
        <v>86</v>
      </c>
      <c r="B299" t="s">
        <v>36</v>
      </c>
      <c r="C299" t="s">
        <v>483</v>
      </c>
      <c r="D299" t="s">
        <v>858</v>
      </c>
      <c r="E299" t="s">
        <v>859</v>
      </c>
      <c r="F299" t="s">
        <v>860</v>
      </c>
      <c r="G299" t="s">
        <v>910</v>
      </c>
      <c r="H299" t="s">
        <v>171</v>
      </c>
      <c r="I299" t="s">
        <v>172</v>
      </c>
      <c r="J299" t="s">
        <v>173</v>
      </c>
      <c r="K299" t="s">
        <v>867</v>
      </c>
      <c r="L299"/>
      <c r="N299">
        <v>8</v>
      </c>
      <c r="P299">
        <v>7</v>
      </c>
      <c r="Q299">
        <v>3</v>
      </c>
      <c r="R299">
        <v>4</v>
      </c>
      <c r="S299" t="s">
        <v>61</v>
      </c>
      <c r="T299" t="s">
        <v>49</v>
      </c>
      <c r="U299">
        <v>4.128711</v>
      </c>
      <c r="V299">
        <v>-77.416347999999999</v>
      </c>
      <c r="W299">
        <v>21.487929999999999</v>
      </c>
      <c r="X299" t="s">
        <v>50</v>
      </c>
      <c r="Y299" t="s">
        <v>51</v>
      </c>
      <c r="AA299" s="4" t="s">
        <v>863</v>
      </c>
      <c r="AB299" t="s">
        <v>911</v>
      </c>
      <c r="AC299" t="s">
        <v>93</v>
      </c>
      <c r="AE299" t="s">
        <v>71</v>
      </c>
    </row>
    <row r="300" spans="1:34" x14ac:dyDescent="0.3">
      <c r="A300" t="s">
        <v>86</v>
      </c>
      <c r="B300" t="s">
        <v>36</v>
      </c>
      <c r="C300" t="s">
        <v>483</v>
      </c>
      <c r="D300" t="s">
        <v>858</v>
      </c>
      <c r="E300" t="s">
        <v>859</v>
      </c>
      <c r="F300" t="s">
        <v>860</v>
      </c>
      <c r="G300" t="s">
        <v>912</v>
      </c>
      <c r="H300" t="s">
        <v>466</v>
      </c>
      <c r="I300" t="s">
        <v>467</v>
      </c>
      <c r="J300" t="s">
        <v>468</v>
      </c>
      <c r="K300" t="s">
        <v>906</v>
      </c>
      <c r="L300"/>
      <c r="N300">
        <v>17</v>
      </c>
      <c r="O300">
        <v>13</v>
      </c>
      <c r="P300">
        <v>15</v>
      </c>
      <c r="Q300">
        <v>4.5</v>
      </c>
      <c r="R300">
        <v>6</v>
      </c>
      <c r="S300" t="s">
        <v>61</v>
      </c>
      <c r="T300" t="s">
        <v>49</v>
      </c>
      <c r="U300">
        <v>4.128673</v>
      </c>
      <c r="V300">
        <v>-77.416354999999996</v>
      </c>
      <c r="W300">
        <v>22.844674999999999</v>
      </c>
      <c r="X300" t="s">
        <v>50</v>
      </c>
      <c r="Y300" t="s">
        <v>51</v>
      </c>
      <c r="AA300" s="4" t="s">
        <v>863</v>
      </c>
      <c r="AB300" t="s">
        <v>913</v>
      </c>
      <c r="AC300" t="s">
        <v>93</v>
      </c>
      <c r="AE300" t="s">
        <v>71</v>
      </c>
    </row>
    <row r="301" spans="1:34" x14ac:dyDescent="0.3">
      <c r="A301" t="s">
        <v>35</v>
      </c>
      <c r="B301" t="s">
        <v>36</v>
      </c>
      <c r="C301" t="s">
        <v>483</v>
      </c>
      <c r="D301" t="s">
        <v>858</v>
      </c>
      <c r="E301" t="s">
        <v>859</v>
      </c>
      <c r="F301" t="s">
        <v>860</v>
      </c>
      <c r="G301" t="s">
        <v>914</v>
      </c>
      <c r="H301" t="s">
        <v>42</v>
      </c>
      <c r="I301" t="s">
        <v>43</v>
      </c>
      <c r="J301" t="s">
        <v>915</v>
      </c>
      <c r="L301" s="5" t="s">
        <v>916</v>
      </c>
      <c r="N301">
        <v>11</v>
      </c>
      <c r="P301">
        <v>5</v>
      </c>
      <c r="Q301">
        <v>4</v>
      </c>
      <c r="R301">
        <v>5</v>
      </c>
      <c r="S301" t="s">
        <v>61</v>
      </c>
      <c r="T301" t="s">
        <v>49</v>
      </c>
      <c r="U301">
        <v>4.1284890000000001</v>
      </c>
      <c r="V301">
        <v>-77.416051999999993</v>
      </c>
      <c r="W301">
        <v>20.424824000000001</v>
      </c>
      <c r="X301" t="s">
        <v>50</v>
      </c>
      <c r="Y301" t="s">
        <v>51</v>
      </c>
      <c r="AA301" s="4" t="s">
        <v>863</v>
      </c>
      <c r="AB301" t="s">
        <v>917</v>
      </c>
      <c r="AC301" t="s">
        <v>54</v>
      </c>
      <c r="AD301" s="6">
        <v>44523</v>
      </c>
      <c r="AE301" t="s">
        <v>71</v>
      </c>
      <c r="AG301" t="s">
        <v>96</v>
      </c>
      <c r="AH301" t="s">
        <v>96</v>
      </c>
    </row>
    <row r="302" spans="1:34" x14ac:dyDescent="0.3">
      <c r="A302" t="s">
        <v>35</v>
      </c>
      <c r="B302" t="s">
        <v>36</v>
      </c>
      <c r="C302" t="s">
        <v>483</v>
      </c>
      <c r="D302" t="s">
        <v>858</v>
      </c>
      <c r="E302" t="s">
        <v>859</v>
      </c>
      <c r="F302" t="s">
        <v>860</v>
      </c>
      <c r="G302" t="s">
        <v>918</v>
      </c>
      <c r="H302" t="s">
        <v>42</v>
      </c>
      <c r="I302" t="s">
        <v>43</v>
      </c>
      <c r="L302" s="5" t="s">
        <v>919</v>
      </c>
      <c r="N302">
        <v>9</v>
      </c>
      <c r="P302">
        <v>4.5</v>
      </c>
      <c r="Q302">
        <v>4</v>
      </c>
      <c r="R302">
        <v>4</v>
      </c>
      <c r="S302" t="s">
        <v>61</v>
      </c>
      <c r="T302" t="s">
        <v>49</v>
      </c>
      <c r="U302">
        <v>4.1304860000000003</v>
      </c>
      <c r="V302">
        <v>-77.416726999999995</v>
      </c>
      <c r="W302">
        <v>16.467545999999999</v>
      </c>
      <c r="X302" t="s">
        <v>50</v>
      </c>
      <c r="Y302" t="s">
        <v>51</v>
      </c>
      <c r="AA302" s="4" t="s">
        <v>863</v>
      </c>
      <c r="AB302" t="s">
        <v>920</v>
      </c>
      <c r="AC302" t="s">
        <v>54</v>
      </c>
      <c r="AD302" s="6">
        <v>44523</v>
      </c>
      <c r="AE302" t="s">
        <v>71</v>
      </c>
      <c r="AG302" t="s">
        <v>96</v>
      </c>
      <c r="AH302" t="s">
        <v>96</v>
      </c>
    </row>
    <row r="303" spans="1:34" x14ac:dyDescent="0.3">
      <c r="A303" t="s">
        <v>35</v>
      </c>
      <c r="B303" t="s">
        <v>36</v>
      </c>
      <c r="C303" t="s">
        <v>483</v>
      </c>
      <c r="D303" t="s">
        <v>858</v>
      </c>
      <c r="E303" t="s">
        <v>859</v>
      </c>
      <c r="F303" t="s">
        <v>860</v>
      </c>
      <c r="G303" t="s">
        <v>921</v>
      </c>
      <c r="H303" t="s">
        <v>42</v>
      </c>
      <c r="I303" t="s">
        <v>43</v>
      </c>
      <c r="L303" s="5" t="s">
        <v>922</v>
      </c>
      <c r="N303">
        <v>9</v>
      </c>
      <c r="P303">
        <v>9</v>
      </c>
      <c r="Q303">
        <v>5</v>
      </c>
      <c r="R303">
        <v>10</v>
      </c>
      <c r="S303" t="s">
        <v>61</v>
      </c>
      <c r="T303" t="s">
        <v>49</v>
      </c>
      <c r="U303">
        <v>4.1407080000000001</v>
      </c>
      <c r="V303">
        <v>-77.409041000000002</v>
      </c>
      <c r="W303">
        <v>11.982637</v>
      </c>
      <c r="X303" t="s">
        <v>50</v>
      </c>
      <c r="Y303" t="s">
        <v>51</v>
      </c>
      <c r="AA303" s="4" t="s">
        <v>863</v>
      </c>
      <c r="AB303" t="s">
        <v>923</v>
      </c>
      <c r="AC303" t="s">
        <v>54</v>
      </c>
      <c r="AD303" s="6">
        <v>44523</v>
      </c>
      <c r="AE303" t="s">
        <v>71</v>
      </c>
      <c r="AG303" t="s">
        <v>96</v>
      </c>
      <c r="AH303" t="s">
        <v>96</v>
      </c>
    </row>
    <row r="304" spans="1:34" x14ac:dyDescent="0.3">
      <c r="A304" t="s">
        <v>86</v>
      </c>
      <c r="B304" t="s">
        <v>36</v>
      </c>
      <c r="C304" t="s">
        <v>483</v>
      </c>
      <c r="D304" t="s">
        <v>858</v>
      </c>
      <c r="E304" t="s">
        <v>859</v>
      </c>
      <c r="F304" t="s">
        <v>860</v>
      </c>
      <c r="G304" t="s">
        <v>924</v>
      </c>
      <c r="H304" t="s">
        <v>171</v>
      </c>
      <c r="I304" t="s">
        <v>172</v>
      </c>
      <c r="J304" t="s">
        <v>173</v>
      </c>
      <c r="K304" t="s">
        <v>867</v>
      </c>
      <c r="L304"/>
      <c r="N304">
        <v>35</v>
      </c>
      <c r="O304">
        <v>14</v>
      </c>
      <c r="P304">
        <v>16</v>
      </c>
      <c r="Q304">
        <v>5</v>
      </c>
      <c r="R304">
        <v>6</v>
      </c>
      <c r="S304" t="s">
        <v>61</v>
      </c>
      <c r="T304" t="s">
        <v>49</v>
      </c>
      <c r="U304">
        <v>4.147475</v>
      </c>
      <c r="V304">
        <v>-77.381060000000005</v>
      </c>
      <c r="W304">
        <v>5.5917859999999999</v>
      </c>
      <c r="X304" t="s">
        <v>50</v>
      </c>
      <c r="Y304" t="s">
        <v>51</v>
      </c>
      <c r="AA304" s="4" t="s">
        <v>925</v>
      </c>
      <c r="AB304" t="s">
        <v>926</v>
      </c>
      <c r="AC304" t="s">
        <v>93</v>
      </c>
      <c r="AE304" t="s">
        <v>55</v>
      </c>
    </row>
    <row r="305" spans="1:31" x14ac:dyDescent="0.3">
      <c r="A305" t="s">
        <v>86</v>
      </c>
      <c r="B305" t="s">
        <v>36</v>
      </c>
      <c r="C305" t="s">
        <v>483</v>
      </c>
      <c r="D305" t="s">
        <v>858</v>
      </c>
      <c r="E305" t="s">
        <v>859</v>
      </c>
      <c r="F305" t="s">
        <v>860</v>
      </c>
      <c r="G305" t="s">
        <v>927</v>
      </c>
      <c r="H305" t="s">
        <v>171</v>
      </c>
      <c r="I305" t="s">
        <v>172</v>
      </c>
      <c r="J305" t="s">
        <v>173</v>
      </c>
      <c r="K305" t="s">
        <v>867</v>
      </c>
      <c r="L305"/>
      <c r="N305">
        <v>46.5</v>
      </c>
      <c r="O305">
        <v>20</v>
      </c>
      <c r="P305">
        <v>25</v>
      </c>
      <c r="Q305">
        <v>9</v>
      </c>
      <c r="R305">
        <v>10</v>
      </c>
      <c r="S305" t="s">
        <v>61</v>
      </c>
      <c r="T305" t="s">
        <v>49</v>
      </c>
      <c r="U305">
        <v>4.1530810000000002</v>
      </c>
      <c r="V305">
        <v>-77.364940000000004</v>
      </c>
      <c r="W305">
        <v>7.6362170000000003</v>
      </c>
      <c r="X305" t="s">
        <v>50</v>
      </c>
      <c r="Y305" t="s">
        <v>51</v>
      </c>
      <c r="AA305" s="4" t="s">
        <v>925</v>
      </c>
      <c r="AB305" t="s">
        <v>928</v>
      </c>
      <c r="AC305" t="s">
        <v>93</v>
      </c>
      <c r="AE305" t="s">
        <v>55</v>
      </c>
    </row>
    <row r="306" spans="1:31" x14ac:dyDescent="0.3">
      <c r="A306" t="s">
        <v>86</v>
      </c>
      <c r="B306" t="s">
        <v>36</v>
      </c>
      <c r="C306" t="s">
        <v>483</v>
      </c>
      <c r="D306" t="s">
        <v>858</v>
      </c>
      <c r="E306" t="s">
        <v>859</v>
      </c>
      <c r="F306" t="s">
        <v>860</v>
      </c>
      <c r="G306" t="s">
        <v>929</v>
      </c>
      <c r="H306" t="s">
        <v>171</v>
      </c>
      <c r="I306" t="s">
        <v>172</v>
      </c>
      <c r="J306" t="s">
        <v>173</v>
      </c>
      <c r="K306" t="s">
        <v>867</v>
      </c>
      <c r="L306"/>
      <c r="N306">
        <v>34.6</v>
      </c>
      <c r="O306">
        <v>12</v>
      </c>
      <c r="P306">
        <v>16</v>
      </c>
      <c r="Q306">
        <v>8</v>
      </c>
      <c r="R306">
        <v>7</v>
      </c>
      <c r="S306" t="s">
        <v>61</v>
      </c>
      <c r="T306" t="s">
        <v>49</v>
      </c>
      <c r="U306">
        <v>4.1538399999999998</v>
      </c>
      <c r="V306">
        <v>-77.353147000000007</v>
      </c>
      <c r="W306">
        <v>7.4119630000000001</v>
      </c>
      <c r="X306" t="s">
        <v>50</v>
      </c>
      <c r="Y306" t="s">
        <v>51</v>
      </c>
      <c r="AA306" s="4" t="s">
        <v>925</v>
      </c>
      <c r="AB306" t="s">
        <v>930</v>
      </c>
      <c r="AC306" t="s">
        <v>93</v>
      </c>
      <c r="AE306" t="s">
        <v>55</v>
      </c>
    </row>
    <row r="307" spans="1:31" x14ac:dyDescent="0.3">
      <c r="A307" t="s">
        <v>86</v>
      </c>
      <c r="B307" t="s">
        <v>36</v>
      </c>
      <c r="C307" t="s">
        <v>483</v>
      </c>
      <c r="D307" t="s">
        <v>858</v>
      </c>
      <c r="E307" t="s">
        <v>859</v>
      </c>
      <c r="F307" t="s">
        <v>860</v>
      </c>
      <c r="G307" t="s">
        <v>931</v>
      </c>
      <c r="H307" t="s">
        <v>88</v>
      </c>
      <c r="I307" t="s">
        <v>89</v>
      </c>
      <c r="J307" t="s">
        <v>90</v>
      </c>
      <c r="K307" t="s">
        <v>862</v>
      </c>
      <c r="L307"/>
      <c r="N307">
        <v>8.6999999999999993</v>
      </c>
      <c r="O307">
        <v>8</v>
      </c>
      <c r="P307">
        <v>12</v>
      </c>
      <c r="Q307">
        <v>4</v>
      </c>
      <c r="R307">
        <v>2</v>
      </c>
      <c r="S307" t="s">
        <v>61</v>
      </c>
      <c r="T307" t="s">
        <v>49</v>
      </c>
      <c r="U307">
        <v>4.1538399999999998</v>
      </c>
      <c r="V307">
        <v>-77.353147000000007</v>
      </c>
      <c r="W307">
        <v>7.4119630000000001</v>
      </c>
      <c r="X307" t="s">
        <v>50</v>
      </c>
      <c r="Y307" t="s">
        <v>51</v>
      </c>
      <c r="AA307" s="4" t="s">
        <v>925</v>
      </c>
      <c r="AB307" t="s">
        <v>932</v>
      </c>
      <c r="AC307" t="s">
        <v>93</v>
      </c>
      <c r="AE307" t="s">
        <v>55</v>
      </c>
    </row>
    <row r="308" spans="1:31" x14ac:dyDescent="0.3">
      <c r="A308" t="s">
        <v>86</v>
      </c>
      <c r="B308" t="s">
        <v>36</v>
      </c>
      <c r="C308" t="s">
        <v>483</v>
      </c>
      <c r="D308" t="s">
        <v>858</v>
      </c>
      <c r="E308" t="s">
        <v>859</v>
      </c>
      <c r="F308" t="s">
        <v>860</v>
      </c>
      <c r="G308" t="s">
        <v>933</v>
      </c>
      <c r="H308" t="s">
        <v>171</v>
      </c>
      <c r="I308" t="s">
        <v>172</v>
      </c>
      <c r="J308" t="s">
        <v>173</v>
      </c>
      <c r="K308" t="s">
        <v>867</v>
      </c>
      <c r="L308"/>
      <c r="N308">
        <v>47.3</v>
      </c>
      <c r="O308">
        <v>20</v>
      </c>
      <c r="P308">
        <v>25</v>
      </c>
      <c r="Q308">
        <v>8</v>
      </c>
      <c r="R308">
        <v>10</v>
      </c>
      <c r="S308" t="s">
        <v>61</v>
      </c>
      <c r="T308" t="s">
        <v>49</v>
      </c>
      <c r="U308">
        <v>4.1600339999999996</v>
      </c>
      <c r="V308">
        <v>-77.348862999999994</v>
      </c>
      <c r="W308">
        <v>6.3512979999999999</v>
      </c>
      <c r="X308" t="s">
        <v>50</v>
      </c>
      <c r="Y308" t="s">
        <v>51</v>
      </c>
      <c r="AA308" s="4" t="s">
        <v>925</v>
      </c>
      <c r="AB308" t="s">
        <v>934</v>
      </c>
      <c r="AC308" t="s">
        <v>93</v>
      </c>
      <c r="AE308" t="s">
        <v>55</v>
      </c>
    </row>
    <row r="309" spans="1:31" x14ac:dyDescent="0.3">
      <c r="A309" t="s">
        <v>86</v>
      </c>
      <c r="B309" t="s">
        <v>36</v>
      </c>
      <c r="C309" t="s">
        <v>483</v>
      </c>
      <c r="D309" t="s">
        <v>858</v>
      </c>
      <c r="E309" t="s">
        <v>859</v>
      </c>
      <c r="F309" t="s">
        <v>860</v>
      </c>
      <c r="G309" t="s">
        <v>935</v>
      </c>
      <c r="H309" t="s">
        <v>171</v>
      </c>
      <c r="I309" t="s">
        <v>172</v>
      </c>
      <c r="J309" t="s">
        <v>173</v>
      </c>
      <c r="K309" t="s">
        <v>867</v>
      </c>
      <c r="L309"/>
      <c r="N309">
        <v>37.5</v>
      </c>
      <c r="O309">
        <v>8</v>
      </c>
      <c r="P309">
        <v>12</v>
      </c>
      <c r="Q309">
        <v>7</v>
      </c>
      <c r="R309">
        <v>8</v>
      </c>
      <c r="S309" t="s">
        <v>61</v>
      </c>
      <c r="T309" t="s">
        <v>49</v>
      </c>
      <c r="U309">
        <v>4.15855</v>
      </c>
      <c r="V309">
        <v>-77.347570000000005</v>
      </c>
      <c r="W309">
        <v>3.359998</v>
      </c>
      <c r="X309" t="s">
        <v>50</v>
      </c>
      <c r="Y309" t="s">
        <v>51</v>
      </c>
      <c r="AA309" s="4" t="s">
        <v>925</v>
      </c>
      <c r="AB309" t="s">
        <v>936</v>
      </c>
      <c r="AC309" t="s">
        <v>93</v>
      </c>
      <c r="AE309" t="s">
        <v>55</v>
      </c>
    </row>
    <row r="310" spans="1:31" x14ac:dyDescent="0.3">
      <c r="A310" t="s">
        <v>86</v>
      </c>
      <c r="B310" t="s">
        <v>36</v>
      </c>
      <c r="C310" t="s">
        <v>483</v>
      </c>
      <c r="D310" t="s">
        <v>858</v>
      </c>
      <c r="E310" t="s">
        <v>859</v>
      </c>
      <c r="F310" t="s">
        <v>860</v>
      </c>
      <c r="G310" t="s">
        <v>937</v>
      </c>
      <c r="H310" t="s">
        <v>171</v>
      </c>
      <c r="I310" t="s">
        <v>172</v>
      </c>
      <c r="J310" t="s">
        <v>173</v>
      </c>
      <c r="K310" t="s">
        <v>867</v>
      </c>
      <c r="L310"/>
      <c r="N310">
        <v>55.3</v>
      </c>
      <c r="O310">
        <v>22</v>
      </c>
      <c r="P310">
        <v>24</v>
      </c>
      <c r="Q310">
        <v>6</v>
      </c>
      <c r="R310">
        <v>8</v>
      </c>
      <c r="S310" t="s">
        <v>61</v>
      </c>
      <c r="T310" t="s">
        <v>49</v>
      </c>
      <c r="U310">
        <v>4.1513</v>
      </c>
      <c r="V310">
        <v>-77.347204000000005</v>
      </c>
      <c r="W310">
        <v>0.98345899999999997</v>
      </c>
      <c r="X310" t="s">
        <v>50</v>
      </c>
      <c r="Y310" t="s">
        <v>51</v>
      </c>
      <c r="AA310" s="4" t="s">
        <v>925</v>
      </c>
      <c r="AB310" t="s">
        <v>938</v>
      </c>
      <c r="AC310" t="s">
        <v>93</v>
      </c>
      <c r="AE310" t="s">
        <v>55</v>
      </c>
    </row>
    <row r="311" spans="1:31" x14ac:dyDescent="0.3">
      <c r="A311" t="s">
        <v>86</v>
      </c>
      <c r="B311" t="s">
        <v>36</v>
      </c>
      <c r="C311" t="s">
        <v>483</v>
      </c>
      <c r="D311" t="s">
        <v>858</v>
      </c>
      <c r="E311" t="s">
        <v>859</v>
      </c>
      <c r="F311" t="s">
        <v>860</v>
      </c>
      <c r="G311" t="s">
        <v>939</v>
      </c>
      <c r="H311" t="s">
        <v>171</v>
      </c>
      <c r="I311" t="s">
        <v>172</v>
      </c>
      <c r="J311" t="s">
        <v>173</v>
      </c>
      <c r="K311" t="s">
        <v>867</v>
      </c>
      <c r="L311"/>
      <c r="N311">
        <v>30</v>
      </c>
      <c r="O311">
        <v>17</v>
      </c>
      <c r="P311">
        <v>18</v>
      </c>
      <c r="Q311">
        <v>8</v>
      </c>
      <c r="R311">
        <v>9</v>
      </c>
      <c r="S311" t="s">
        <v>61</v>
      </c>
      <c r="T311" t="s">
        <v>49</v>
      </c>
      <c r="U311">
        <v>4.1464480000000004</v>
      </c>
      <c r="V311">
        <v>-77.351048000000006</v>
      </c>
      <c r="W311">
        <v>-3.5180720000000001</v>
      </c>
      <c r="X311" t="s">
        <v>50</v>
      </c>
      <c r="Y311" t="s">
        <v>51</v>
      </c>
      <c r="AA311" s="4" t="s">
        <v>925</v>
      </c>
      <c r="AB311" t="s">
        <v>940</v>
      </c>
      <c r="AC311" t="s">
        <v>93</v>
      </c>
      <c r="AE311" t="s">
        <v>55</v>
      </c>
    </row>
    <row r="312" spans="1:31" x14ac:dyDescent="0.3">
      <c r="A312" t="s">
        <v>86</v>
      </c>
      <c r="B312" t="s">
        <v>36</v>
      </c>
      <c r="C312" t="s">
        <v>483</v>
      </c>
      <c r="D312" t="s">
        <v>858</v>
      </c>
      <c r="E312" t="s">
        <v>859</v>
      </c>
      <c r="F312" t="s">
        <v>860</v>
      </c>
      <c r="G312" t="s">
        <v>941</v>
      </c>
      <c r="H312" t="s">
        <v>171</v>
      </c>
      <c r="I312" t="s">
        <v>172</v>
      </c>
      <c r="J312" t="s">
        <v>173</v>
      </c>
      <c r="K312" t="s">
        <v>867</v>
      </c>
      <c r="L312"/>
      <c r="N312">
        <v>53</v>
      </c>
      <c r="O312">
        <v>17.5</v>
      </c>
      <c r="P312">
        <v>19</v>
      </c>
      <c r="Q312">
        <v>6</v>
      </c>
      <c r="R312">
        <v>8</v>
      </c>
      <c r="S312" t="s">
        <v>61</v>
      </c>
      <c r="T312" t="s">
        <v>49</v>
      </c>
      <c r="U312">
        <v>4.1474609999999998</v>
      </c>
      <c r="V312">
        <v>-77.349233999999996</v>
      </c>
      <c r="W312">
        <v>-3.8821629999999998</v>
      </c>
      <c r="X312" t="s">
        <v>50</v>
      </c>
      <c r="Y312" t="s">
        <v>51</v>
      </c>
      <c r="AA312" s="4" t="s">
        <v>925</v>
      </c>
      <c r="AB312" t="s">
        <v>942</v>
      </c>
      <c r="AC312" t="s">
        <v>93</v>
      </c>
      <c r="AE312" t="s">
        <v>55</v>
      </c>
    </row>
    <row r="313" spans="1:31" x14ac:dyDescent="0.3">
      <c r="A313" t="s">
        <v>86</v>
      </c>
      <c r="B313" t="s">
        <v>36</v>
      </c>
      <c r="C313" t="s">
        <v>483</v>
      </c>
      <c r="D313" t="s">
        <v>858</v>
      </c>
      <c r="E313" t="s">
        <v>943</v>
      </c>
      <c r="F313" t="s">
        <v>860</v>
      </c>
      <c r="G313" t="s">
        <v>944</v>
      </c>
      <c r="H313" t="s">
        <v>171</v>
      </c>
      <c r="I313" t="s">
        <v>172</v>
      </c>
      <c r="J313" t="s">
        <v>173</v>
      </c>
      <c r="K313" t="s">
        <v>867</v>
      </c>
      <c r="L313"/>
      <c r="N313">
        <v>18.7</v>
      </c>
      <c r="O313">
        <v>12</v>
      </c>
      <c r="P313">
        <v>15</v>
      </c>
      <c r="Q313">
        <v>4.5</v>
      </c>
      <c r="R313">
        <v>6</v>
      </c>
      <c r="S313" t="s">
        <v>61</v>
      </c>
      <c r="T313" t="s">
        <v>49</v>
      </c>
      <c r="U313">
        <v>4.1513609999999996</v>
      </c>
      <c r="V313">
        <v>-77.428863000000007</v>
      </c>
      <c r="W313">
        <v>-6.7877299999999998</v>
      </c>
      <c r="X313" t="s">
        <v>50</v>
      </c>
      <c r="Y313" t="s">
        <v>51</v>
      </c>
      <c r="AA313" s="4" t="s">
        <v>945</v>
      </c>
      <c r="AB313" t="s">
        <v>946</v>
      </c>
      <c r="AC313" t="s">
        <v>93</v>
      </c>
      <c r="AE313" t="s">
        <v>55</v>
      </c>
    </row>
    <row r="314" spans="1:31" x14ac:dyDescent="0.3">
      <c r="A314" t="s">
        <v>86</v>
      </c>
      <c r="B314" t="s">
        <v>36</v>
      </c>
      <c r="C314" t="s">
        <v>483</v>
      </c>
      <c r="D314" t="s">
        <v>858</v>
      </c>
      <c r="E314" t="s">
        <v>943</v>
      </c>
      <c r="F314" t="s">
        <v>860</v>
      </c>
      <c r="G314" t="s">
        <v>947</v>
      </c>
      <c r="H314" t="s">
        <v>171</v>
      </c>
      <c r="I314" t="s">
        <v>172</v>
      </c>
      <c r="J314" t="s">
        <v>173</v>
      </c>
      <c r="K314" t="s">
        <v>867</v>
      </c>
      <c r="L314"/>
      <c r="N314">
        <v>52.8</v>
      </c>
      <c r="O314">
        <v>12.5</v>
      </c>
      <c r="P314">
        <v>14</v>
      </c>
      <c r="Q314">
        <v>5</v>
      </c>
      <c r="R314">
        <v>4</v>
      </c>
      <c r="S314" t="s">
        <v>61</v>
      </c>
      <c r="T314" t="s">
        <v>49</v>
      </c>
      <c r="U314">
        <v>4.1531659999999997</v>
      </c>
      <c r="V314">
        <v>-77.417344</v>
      </c>
      <c r="W314">
        <v>-4.4879519999999999</v>
      </c>
      <c r="X314" t="s">
        <v>50</v>
      </c>
      <c r="Y314" t="s">
        <v>51</v>
      </c>
      <c r="AA314" s="4" t="s">
        <v>945</v>
      </c>
      <c r="AB314" t="s">
        <v>948</v>
      </c>
      <c r="AC314" t="s">
        <v>93</v>
      </c>
      <c r="AE314" t="s">
        <v>55</v>
      </c>
    </row>
    <row r="315" spans="1:31" x14ac:dyDescent="0.3">
      <c r="A315" t="s">
        <v>86</v>
      </c>
      <c r="B315" t="s">
        <v>36</v>
      </c>
      <c r="C315" t="s">
        <v>483</v>
      </c>
      <c r="D315" t="s">
        <v>858</v>
      </c>
      <c r="E315" t="s">
        <v>943</v>
      </c>
      <c r="F315" t="s">
        <v>860</v>
      </c>
      <c r="G315" t="s">
        <v>949</v>
      </c>
      <c r="H315" t="s">
        <v>88</v>
      </c>
      <c r="I315" t="s">
        <v>89</v>
      </c>
      <c r="J315" t="s">
        <v>90</v>
      </c>
      <c r="K315" t="s">
        <v>862</v>
      </c>
      <c r="L315"/>
      <c r="N315">
        <v>37.5</v>
      </c>
      <c r="O315">
        <v>6.5</v>
      </c>
      <c r="P315">
        <v>18</v>
      </c>
      <c r="Q315">
        <v>4</v>
      </c>
      <c r="R315">
        <v>5</v>
      </c>
      <c r="S315" t="s">
        <v>61</v>
      </c>
      <c r="T315" t="s">
        <v>49</v>
      </c>
      <c r="U315">
        <v>4.1531659999999997</v>
      </c>
      <c r="V315">
        <v>-77.417344</v>
      </c>
      <c r="W315">
        <v>-4.4879519999999999</v>
      </c>
      <c r="X315" t="s">
        <v>50</v>
      </c>
      <c r="Y315" t="s">
        <v>51</v>
      </c>
      <c r="AA315" s="4" t="s">
        <v>945</v>
      </c>
      <c r="AB315" t="s">
        <v>950</v>
      </c>
      <c r="AC315" t="s">
        <v>93</v>
      </c>
      <c r="AE315" t="s">
        <v>55</v>
      </c>
    </row>
    <row r="316" spans="1:31" x14ac:dyDescent="0.3">
      <c r="A316" t="s">
        <v>86</v>
      </c>
      <c r="B316" t="s">
        <v>36</v>
      </c>
      <c r="C316" t="s">
        <v>483</v>
      </c>
      <c r="D316" t="s">
        <v>858</v>
      </c>
      <c r="E316" t="s">
        <v>943</v>
      </c>
      <c r="F316" t="s">
        <v>860</v>
      </c>
      <c r="G316" t="s">
        <v>951</v>
      </c>
      <c r="H316" t="s">
        <v>88</v>
      </c>
      <c r="I316" t="s">
        <v>89</v>
      </c>
      <c r="J316" t="s">
        <v>90</v>
      </c>
      <c r="K316" t="s">
        <v>862</v>
      </c>
      <c r="L316"/>
      <c r="N316">
        <v>8</v>
      </c>
      <c r="O316">
        <v>11</v>
      </c>
      <c r="P316">
        <v>13.5</v>
      </c>
      <c r="Q316">
        <v>1.5</v>
      </c>
      <c r="R316">
        <v>1.5</v>
      </c>
      <c r="S316" t="s">
        <v>61</v>
      </c>
      <c r="T316" t="s">
        <v>49</v>
      </c>
      <c r="U316">
        <v>4.1511940000000003</v>
      </c>
      <c r="V316">
        <v>-77.415969000000004</v>
      </c>
      <c r="W316">
        <v>5.8565829999999997</v>
      </c>
      <c r="X316" t="s">
        <v>50</v>
      </c>
      <c r="Y316" t="s">
        <v>51</v>
      </c>
      <c r="AA316" s="4" t="s">
        <v>945</v>
      </c>
      <c r="AB316" t="s">
        <v>952</v>
      </c>
      <c r="AC316" t="s">
        <v>93</v>
      </c>
      <c r="AE316" t="s">
        <v>55</v>
      </c>
    </row>
    <row r="317" spans="1:31" x14ac:dyDescent="0.3">
      <c r="A317" t="s">
        <v>86</v>
      </c>
      <c r="B317" t="s">
        <v>36</v>
      </c>
      <c r="C317" t="s">
        <v>483</v>
      </c>
      <c r="D317" t="s">
        <v>858</v>
      </c>
      <c r="E317" t="s">
        <v>943</v>
      </c>
      <c r="F317" t="s">
        <v>860</v>
      </c>
      <c r="G317" t="s">
        <v>953</v>
      </c>
      <c r="H317" t="s">
        <v>88</v>
      </c>
      <c r="I317" t="s">
        <v>89</v>
      </c>
      <c r="J317" t="s">
        <v>90</v>
      </c>
      <c r="K317" t="s">
        <v>862</v>
      </c>
      <c r="L317"/>
      <c r="N317">
        <v>36.1</v>
      </c>
      <c r="O317">
        <v>9.5</v>
      </c>
      <c r="P317">
        <v>11</v>
      </c>
      <c r="Q317">
        <v>4</v>
      </c>
      <c r="R317">
        <v>7</v>
      </c>
      <c r="S317" t="s">
        <v>61</v>
      </c>
      <c r="T317" t="s">
        <v>49</v>
      </c>
      <c r="U317">
        <v>4.1542339999999998</v>
      </c>
      <c r="V317">
        <v>-77.422047000000006</v>
      </c>
      <c r="W317">
        <v>12.724164</v>
      </c>
      <c r="X317" t="s">
        <v>50</v>
      </c>
      <c r="Y317" t="s">
        <v>51</v>
      </c>
      <c r="AA317" s="4" t="s">
        <v>945</v>
      </c>
      <c r="AB317" t="s">
        <v>954</v>
      </c>
      <c r="AC317" t="s">
        <v>93</v>
      </c>
      <c r="AE317" t="s">
        <v>55</v>
      </c>
    </row>
    <row r="318" spans="1:31" x14ac:dyDescent="0.3">
      <c r="A318" t="s">
        <v>86</v>
      </c>
      <c r="B318" t="s">
        <v>36</v>
      </c>
      <c r="C318" t="s">
        <v>483</v>
      </c>
      <c r="D318" t="s">
        <v>858</v>
      </c>
      <c r="E318" t="s">
        <v>943</v>
      </c>
      <c r="F318" t="s">
        <v>860</v>
      </c>
      <c r="G318" t="s">
        <v>955</v>
      </c>
      <c r="H318" t="s">
        <v>88</v>
      </c>
      <c r="I318" t="s">
        <v>89</v>
      </c>
      <c r="J318" t="s">
        <v>90</v>
      </c>
      <c r="K318" t="s">
        <v>862</v>
      </c>
      <c r="L318"/>
      <c r="N318">
        <v>20.5</v>
      </c>
      <c r="P318">
        <v>14</v>
      </c>
      <c r="Q318">
        <v>2</v>
      </c>
      <c r="R318">
        <v>2</v>
      </c>
      <c r="S318" t="s">
        <v>61</v>
      </c>
      <c r="T318" t="s">
        <v>49</v>
      </c>
      <c r="U318">
        <v>4.1544160000000003</v>
      </c>
      <c r="V318">
        <v>-77.428292999999996</v>
      </c>
      <c r="W318">
        <v>19.908028000000002</v>
      </c>
      <c r="X318" t="s">
        <v>50</v>
      </c>
      <c r="Y318" t="s">
        <v>51</v>
      </c>
      <c r="AA318" s="4" t="s">
        <v>945</v>
      </c>
      <c r="AB318" t="s">
        <v>956</v>
      </c>
      <c r="AC318" t="s">
        <v>93</v>
      </c>
      <c r="AE318" t="s">
        <v>55</v>
      </c>
    </row>
    <row r="319" spans="1:31" x14ac:dyDescent="0.3">
      <c r="A319" t="s">
        <v>86</v>
      </c>
      <c r="B319" t="s">
        <v>36</v>
      </c>
      <c r="C319" t="s">
        <v>483</v>
      </c>
      <c r="D319" t="s">
        <v>858</v>
      </c>
      <c r="E319" t="s">
        <v>943</v>
      </c>
      <c r="F319" t="s">
        <v>860</v>
      </c>
      <c r="G319" t="s">
        <v>957</v>
      </c>
      <c r="H319" t="s">
        <v>88</v>
      </c>
      <c r="I319" t="s">
        <v>89</v>
      </c>
      <c r="J319" t="s">
        <v>90</v>
      </c>
      <c r="K319" t="s">
        <v>862</v>
      </c>
      <c r="L319"/>
      <c r="N319">
        <v>6.4</v>
      </c>
      <c r="O319">
        <v>8.5</v>
      </c>
      <c r="P319">
        <v>9</v>
      </c>
      <c r="Q319">
        <v>1.5</v>
      </c>
      <c r="R319">
        <v>2</v>
      </c>
      <c r="S319" t="s">
        <v>61</v>
      </c>
      <c r="T319" t="s">
        <v>49</v>
      </c>
      <c r="U319">
        <v>4.1508900000000004</v>
      </c>
      <c r="V319">
        <v>-77.427856000000006</v>
      </c>
      <c r="W319">
        <v>18.286013000000001</v>
      </c>
      <c r="X319" t="s">
        <v>50</v>
      </c>
      <c r="Y319" t="s">
        <v>51</v>
      </c>
      <c r="AA319" s="4" t="s">
        <v>945</v>
      </c>
      <c r="AB319" t="s">
        <v>958</v>
      </c>
      <c r="AC319" t="s">
        <v>93</v>
      </c>
      <c r="AE319" t="s">
        <v>55</v>
      </c>
    </row>
    <row r="320" spans="1:31" x14ac:dyDescent="0.3">
      <c r="A320" t="s">
        <v>86</v>
      </c>
      <c r="B320" t="s">
        <v>36</v>
      </c>
      <c r="C320" t="s">
        <v>483</v>
      </c>
      <c r="D320" t="s">
        <v>858</v>
      </c>
      <c r="E320" t="s">
        <v>943</v>
      </c>
      <c r="F320" t="s">
        <v>860</v>
      </c>
      <c r="G320" t="s">
        <v>959</v>
      </c>
      <c r="H320" t="s">
        <v>88</v>
      </c>
      <c r="I320" t="s">
        <v>89</v>
      </c>
      <c r="J320" t="s">
        <v>90</v>
      </c>
      <c r="K320" t="s">
        <v>862</v>
      </c>
      <c r="L320"/>
      <c r="N320">
        <v>3</v>
      </c>
      <c r="P320">
        <v>7</v>
      </c>
      <c r="Q320">
        <v>3</v>
      </c>
      <c r="R320">
        <v>4</v>
      </c>
      <c r="S320" t="s">
        <v>61</v>
      </c>
      <c r="T320" t="s">
        <v>49</v>
      </c>
      <c r="U320">
        <v>4.1497330000000003</v>
      </c>
      <c r="V320">
        <v>-77.424695</v>
      </c>
      <c r="W320">
        <v>17.884616999999999</v>
      </c>
      <c r="X320" t="s">
        <v>50</v>
      </c>
      <c r="Y320" t="s">
        <v>51</v>
      </c>
      <c r="AA320" s="4" t="s">
        <v>945</v>
      </c>
      <c r="AB320" t="s">
        <v>960</v>
      </c>
      <c r="AC320" t="s">
        <v>93</v>
      </c>
      <c r="AE320" t="s">
        <v>55</v>
      </c>
    </row>
    <row r="321" spans="1:35" x14ac:dyDescent="0.3">
      <c r="A321" t="s">
        <v>86</v>
      </c>
      <c r="B321" t="s">
        <v>36</v>
      </c>
      <c r="C321" t="s">
        <v>483</v>
      </c>
      <c r="D321" t="s">
        <v>858</v>
      </c>
      <c r="E321" t="s">
        <v>943</v>
      </c>
      <c r="F321" t="s">
        <v>860</v>
      </c>
      <c r="G321" t="s">
        <v>961</v>
      </c>
      <c r="H321" t="s">
        <v>88</v>
      </c>
      <c r="I321" t="s">
        <v>89</v>
      </c>
      <c r="J321" t="s">
        <v>90</v>
      </c>
      <c r="K321" t="s">
        <v>862</v>
      </c>
      <c r="L321"/>
      <c r="N321">
        <v>6.4</v>
      </c>
      <c r="O321">
        <v>9</v>
      </c>
      <c r="P321">
        <v>13</v>
      </c>
      <c r="Q321">
        <v>4</v>
      </c>
      <c r="R321">
        <v>6</v>
      </c>
      <c r="S321" t="s">
        <v>61</v>
      </c>
      <c r="T321" t="s">
        <v>49</v>
      </c>
      <c r="U321">
        <v>4.1497229999999998</v>
      </c>
      <c r="V321">
        <v>-77.421631000000005</v>
      </c>
      <c r="W321">
        <v>14.30494</v>
      </c>
      <c r="X321" t="s">
        <v>50</v>
      </c>
      <c r="Y321" t="s">
        <v>51</v>
      </c>
      <c r="AA321" s="4" t="s">
        <v>945</v>
      </c>
      <c r="AB321" t="s">
        <v>962</v>
      </c>
      <c r="AC321" t="s">
        <v>93</v>
      </c>
      <c r="AE321" t="s">
        <v>55</v>
      </c>
    </row>
    <row r="322" spans="1:35" x14ac:dyDescent="0.3">
      <c r="A322" t="s">
        <v>35</v>
      </c>
      <c r="B322" t="s">
        <v>36</v>
      </c>
      <c r="C322" t="s">
        <v>483</v>
      </c>
      <c r="D322" t="s">
        <v>858</v>
      </c>
      <c r="E322" t="s">
        <v>943</v>
      </c>
      <c r="F322" t="s">
        <v>860</v>
      </c>
      <c r="G322" t="s">
        <v>963</v>
      </c>
      <c r="H322" t="s">
        <v>42</v>
      </c>
      <c r="I322" t="s">
        <v>43</v>
      </c>
      <c r="L322" s="5" t="s">
        <v>964</v>
      </c>
      <c r="N322">
        <v>42</v>
      </c>
      <c r="P322">
        <v>8</v>
      </c>
      <c r="Q322">
        <v>6</v>
      </c>
      <c r="R322">
        <v>8</v>
      </c>
      <c r="S322" t="s">
        <v>48</v>
      </c>
      <c r="T322" t="s">
        <v>49</v>
      </c>
      <c r="U322">
        <v>4.1460710000000001</v>
      </c>
      <c r="V322">
        <v>-77.414866000000004</v>
      </c>
      <c r="W322">
        <v>15.492032999999999</v>
      </c>
      <c r="X322" t="s">
        <v>50</v>
      </c>
      <c r="Y322" t="s">
        <v>51</v>
      </c>
      <c r="AA322" s="4" t="s">
        <v>945</v>
      </c>
      <c r="AB322" t="s">
        <v>965</v>
      </c>
      <c r="AC322" t="s">
        <v>54</v>
      </c>
      <c r="AD322" s="6">
        <v>44523</v>
      </c>
      <c r="AE322" t="s">
        <v>71</v>
      </c>
      <c r="AG322" t="s">
        <v>96</v>
      </c>
      <c r="AH322" t="s">
        <v>96</v>
      </c>
    </row>
    <row r="323" spans="1:35" x14ac:dyDescent="0.3">
      <c r="A323" t="s">
        <v>86</v>
      </c>
      <c r="B323" t="s">
        <v>36</v>
      </c>
      <c r="C323" t="s">
        <v>483</v>
      </c>
      <c r="D323" t="s">
        <v>858</v>
      </c>
      <c r="E323" t="s">
        <v>943</v>
      </c>
      <c r="F323" t="s">
        <v>860</v>
      </c>
      <c r="G323" t="s">
        <v>966</v>
      </c>
      <c r="H323" t="s">
        <v>88</v>
      </c>
      <c r="I323" t="s">
        <v>89</v>
      </c>
      <c r="J323" t="s">
        <v>90</v>
      </c>
      <c r="K323" t="s">
        <v>862</v>
      </c>
      <c r="L323"/>
      <c r="N323">
        <v>26.8</v>
      </c>
      <c r="O323">
        <v>22</v>
      </c>
      <c r="P323">
        <v>22</v>
      </c>
      <c r="Q323">
        <v>24</v>
      </c>
      <c r="R323">
        <v>8</v>
      </c>
      <c r="S323" t="s">
        <v>61</v>
      </c>
      <c r="T323" t="s">
        <v>49</v>
      </c>
      <c r="U323">
        <v>4.157737</v>
      </c>
      <c r="V323">
        <v>-77.391013999999998</v>
      </c>
      <c r="W323">
        <v>9.5973740000000003</v>
      </c>
      <c r="X323" t="s">
        <v>50</v>
      </c>
      <c r="Y323" t="s">
        <v>51</v>
      </c>
      <c r="AA323" s="4" t="s">
        <v>945</v>
      </c>
      <c r="AB323" t="s">
        <v>967</v>
      </c>
      <c r="AC323" t="s">
        <v>93</v>
      </c>
      <c r="AE323" t="s">
        <v>55</v>
      </c>
    </row>
    <row r="324" spans="1:35" x14ac:dyDescent="0.3">
      <c r="A324" t="s">
        <v>86</v>
      </c>
      <c r="B324" t="s">
        <v>36</v>
      </c>
      <c r="C324" t="s">
        <v>483</v>
      </c>
      <c r="D324" t="s">
        <v>858</v>
      </c>
      <c r="E324" t="s">
        <v>943</v>
      </c>
      <c r="F324" t="s">
        <v>860</v>
      </c>
      <c r="G324" t="s">
        <v>968</v>
      </c>
      <c r="H324" t="s">
        <v>88</v>
      </c>
      <c r="I324" t="s">
        <v>89</v>
      </c>
      <c r="J324" t="s">
        <v>90</v>
      </c>
      <c r="K324" t="s">
        <v>862</v>
      </c>
      <c r="L324"/>
      <c r="N324">
        <v>20.5</v>
      </c>
      <c r="O324">
        <v>13.5</v>
      </c>
      <c r="P324">
        <v>15</v>
      </c>
      <c r="Q324">
        <v>4.5</v>
      </c>
      <c r="R324">
        <v>6</v>
      </c>
      <c r="S324" t="s">
        <v>61</v>
      </c>
      <c r="T324" t="s">
        <v>49</v>
      </c>
      <c r="U324">
        <v>4.1478650000000004</v>
      </c>
      <c r="V324">
        <v>-77.399077000000005</v>
      </c>
      <c r="W324">
        <v>14.824577</v>
      </c>
      <c r="X324" t="s">
        <v>50</v>
      </c>
      <c r="Y324" t="s">
        <v>51</v>
      </c>
      <c r="AA324" s="4" t="s">
        <v>945</v>
      </c>
      <c r="AB324" t="s">
        <v>969</v>
      </c>
      <c r="AC324" t="s">
        <v>93</v>
      </c>
      <c r="AE324" t="s">
        <v>55</v>
      </c>
    </row>
    <row r="325" spans="1:35" x14ac:dyDescent="0.3">
      <c r="A325" t="s">
        <v>86</v>
      </c>
      <c r="B325" t="s">
        <v>36</v>
      </c>
      <c r="C325" t="s">
        <v>37</v>
      </c>
      <c r="D325" t="s">
        <v>38</v>
      </c>
      <c r="E325" t="s">
        <v>970</v>
      </c>
      <c r="F325" t="s">
        <v>40</v>
      </c>
      <c r="G325" t="s">
        <v>971</v>
      </c>
      <c r="H325" t="s">
        <v>427</v>
      </c>
      <c r="I325" t="s">
        <v>428</v>
      </c>
      <c r="J325" t="s">
        <v>452</v>
      </c>
      <c r="K325" t="s">
        <v>1378</v>
      </c>
      <c r="L325"/>
      <c r="N325">
        <v>150</v>
      </c>
      <c r="O325">
        <v>9</v>
      </c>
      <c r="P325">
        <v>15</v>
      </c>
      <c r="Q325">
        <v>4</v>
      </c>
      <c r="R325">
        <v>6</v>
      </c>
      <c r="S325" t="s">
        <v>61</v>
      </c>
      <c r="T325" t="s">
        <v>49</v>
      </c>
      <c r="U325">
        <v>3.9114559999999998</v>
      </c>
      <c r="V325">
        <v>-76.961586999999994</v>
      </c>
      <c r="W325">
        <v>75.451172</v>
      </c>
      <c r="X325" t="s">
        <v>50</v>
      </c>
      <c r="Y325" t="s">
        <v>51</v>
      </c>
      <c r="AA325" s="4" t="s">
        <v>972</v>
      </c>
      <c r="AB325" t="s">
        <v>973</v>
      </c>
      <c r="AC325" t="s">
        <v>54</v>
      </c>
      <c r="AD325" s="19">
        <v>44389</v>
      </c>
      <c r="AE325" t="s">
        <v>71</v>
      </c>
      <c r="AG325" t="s">
        <v>96</v>
      </c>
      <c r="AH325" t="s">
        <v>96</v>
      </c>
    </row>
    <row r="326" spans="1:35" x14ac:dyDescent="0.3">
      <c r="A326" t="s">
        <v>86</v>
      </c>
      <c r="B326" t="s">
        <v>36</v>
      </c>
      <c r="C326" t="s">
        <v>37</v>
      </c>
      <c r="D326" t="s">
        <v>38</v>
      </c>
      <c r="E326" t="s">
        <v>970</v>
      </c>
      <c r="F326" t="s">
        <v>974</v>
      </c>
      <c r="G326" t="s">
        <v>975</v>
      </c>
      <c r="H326" t="s">
        <v>427</v>
      </c>
      <c r="I326" t="s">
        <v>428</v>
      </c>
      <c r="J326" t="s">
        <v>452</v>
      </c>
      <c r="K326" t="s">
        <v>1378</v>
      </c>
      <c r="L326"/>
      <c r="N326">
        <v>11.8</v>
      </c>
      <c r="O326">
        <v>5</v>
      </c>
      <c r="P326">
        <v>8</v>
      </c>
      <c r="Q326">
        <v>3.5</v>
      </c>
      <c r="R326">
        <v>3</v>
      </c>
      <c r="S326" t="s">
        <v>61</v>
      </c>
      <c r="T326" t="s">
        <v>49</v>
      </c>
      <c r="U326">
        <v>4.0083330000000004</v>
      </c>
      <c r="V326">
        <v>-76.963800000000006</v>
      </c>
      <c r="W326">
        <v>49.320549</v>
      </c>
      <c r="X326" t="s">
        <v>50</v>
      </c>
      <c r="Y326" t="s">
        <v>51</v>
      </c>
      <c r="AA326" s="4" t="s">
        <v>863</v>
      </c>
      <c r="AB326" t="s">
        <v>976</v>
      </c>
      <c r="AC326" t="s">
        <v>54</v>
      </c>
      <c r="AD326" s="19">
        <v>44389</v>
      </c>
      <c r="AE326" t="s">
        <v>71</v>
      </c>
      <c r="AG326" t="s">
        <v>96</v>
      </c>
      <c r="AH326" t="s">
        <v>96</v>
      </c>
    </row>
    <row r="327" spans="1:35" s="9" customFormat="1" x14ac:dyDescent="0.3">
      <c r="A327" s="9" t="s">
        <v>86</v>
      </c>
      <c r="B327" s="9" t="s">
        <v>36</v>
      </c>
      <c r="C327" s="9" t="s">
        <v>37</v>
      </c>
      <c r="D327" s="9" t="s">
        <v>38</v>
      </c>
      <c r="E327" s="9" t="s">
        <v>590</v>
      </c>
      <c r="F327" s="9" t="s">
        <v>590</v>
      </c>
      <c r="G327" s="9" t="s">
        <v>977</v>
      </c>
      <c r="H327" s="9" t="s">
        <v>427</v>
      </c>
      <c r="I327" s="9" t="s">
        <v>428</v>
      </c>
      <c r="J327" s="9" t="s">
        <v>452</v>
      </c>
      <c r="K327" s="9" t="s">
        <v>1378</v>
      </c>
      <c r="N327" s="9">
        <v>3.183098861837907</v>
      </c>
      <c r="O327" s="9">
        <v>7.5</v>
      </c>
      <c r="P327" s="9">
        <v>9</v>
      </c>
      <c r="Q327" s="9">
        <v>2</v>
      </c>
      <c r="R327" s="9">
        <v>2.5</v>
      </c>
      <c r="S327" s="9" t="s">
        <v>353</v>
      </c>
      <c r="T327" s="9" t="s">
        <v>49</v>
      </c>
      <c r="U327" s="9">
        <v>3.990386</v>
      </c>
      <c r="V327" s="9">
        <v>-77.238506999999998</v>
      </c>
      <c r="W327" s="9">
        <v>40.089756000000001</v>
      </c>
      <c r="X327" s="9" t="s">
        <v>50</v>
      </c>
      <c r="Y327" s="9" t="s">
        <v>51</v>
      </c>
      <c r="AA327" s="21" t="s">
        <v>593</v>
      </c>
      <c r="AB327" s="9" t="s">
        <v>978</v>
      </c>
      <c r="AC327" s="9" t="s">
        <v>54</v>
      </c>
      <c r="AD327" s="24">
        <v>44389</v>
      </c>
      <c r="AE327" s="9" t="s">
        <v>71</v>
      </c>
      <c r="AG327" s="9" t="s">
        <v>96</v>
      </c>
      <c r="AH327" s="9" t="s">
        <v>96</v>
      </c>
    </row>
    <row r="328" spans="1:35" s="9" customFormat="1" x14ac:dyDescent="0.3">
      <c r="A328" s="9" t="s">
        <v>86</v>
      </c>
      <c r="B328" s="9" t="s">
        <v>36</v>
      </c>
      <c r="C328" s="9" t="s">
        <v>37</v>
      </c>
      <c r="D328" s="9" t="s">
        <v>38</v>
      </c>
      <c r="E328" s="9" t="s">
        <v>590</v>
      </c>
      <c r="F328" s="9" t="s">
        <v>590</v>
      </c>
      <c r="G328" s="9" t="s">
        <v>980</v>
      </c>
      <c r="H328" s="9" t="s">
        <v>466</v>
      </c>
      <c r="I328" s="9" t="s">
        <v>467</v>
      </c>
      <c r="J328" t="s">
        <v>468</v>
      </c>
      <c r="K328" t="s">
        <v>906</v>
      </c>
      <c r="N328" s="9">
        <f>10/PI()</f>
        <v>3.183098861837907</v>
      </c>
      <c r="O328" s="9">
        <v>2</v>
      </c>
      <c r="P328" s="9">
        <v>3</v>
      </c>
      <c r="Q328" s="9">
        <v>1.8</v>
      </c>
      <c r="R328" s="9">
        <v>2</v>
      </c>
      <c r="S328" s="9" t="s">
        <v>61</v>
      </c>
      <c r="T328" s="9" t="s">
        <v>49</v>
      </c>
      <c r="U328" s="9">
        <v>3.990386</v>
      </c>
      <c r="V328" s="9">
        <v>-77.238506999999998</v>
      </c>
      <c r="W328" s="9">
        <v>40.089756000000001</v>
      </c>
      <c r="X328" s="9" t="s">
        <v>50</v>
      </c>
      <c r="Y328" s="9" t="s">
        <v>51</v>
      </c>
      <c r="AA328" s="21" t="s">
        <v>593</v>
      </c>
      <c r="AB328" s="9" t="s">
        <v>979</v>
      </c>
      <c r="AC328" s="9" t="s">
        <v>54</v>
      </c>
      <c r="AD328" s="24">
        <v>44389</v>
      </c>
      <c r="AE328" s="9" t="s">
        <v>71</v>
      </c>
      <c r="AG328" s="9" t="s">
        <v>96</v>
      </c>
      <c r="AH328" s="9" t="s">
        <v>96</v>
      </c>
    </row>
    <row r="329" spans="1:35" s="9" customFormat="1" x14ac:dyDescent="0.3">
      <c r="A329" s="9" t="s">
        <v>86</v>
      </c>
      <c r="B329" s="9" t="s">
        <v>36</v>
      </c>
      <c r="C329" s="9" t="s">
        <v>37</v>
      </c>
      <c r="D329" s="9" t="s">
        <v>38</v>
      </c>
      <c r="E329" s="9" t="s">
        <v>590</v>
      </c>
      <c r="F329" s="9" t="s">
        <v>590</v>
      </c>
      <c r="G329" s="9" t="s">
        <v>981</v>
      </c>
      <c r="H329" s="9" t="s">
        <v>171</v>
      </c>
      <c r="I329" s="9" t="s">
        <v>172</v>
      </c>
      <c r="J329" t="s">
        <v>173</v>
      </c>
      <c r="K329" t="s">
        <v>867</v>
      </c>
      <c r="N329" s="9">
        <v>21.326762374313979</v>
      </c>
      <c r="O329" s="9">
        <v>13</v>
      </c>
      <c r="P329" s="9">
        <v>7</v>
      </c>
      <c r="Q329" s="9">
        <v>5</v>
      </c>
      <c r="R329" s="9">
        <v>4</v>
      </c>
      <c r="S329" s="9" t="s">
        <v>353</v>
      </c>
      <c r="T329" s="9" t="s">
        <v>49</v>
      </c>
      <c r="U329" s="9">
        <v>3.9900609999999999</v>
      </c>
      <c r="V329" s="9">
        <v>-77.238446999999994</v>
      </c>
      <c r="W329" s="9">
        <v>45.221474000000001</v>
      </c>
      <c r="X329" s="9" t="s">
        <v>50</v>
      </c>
      <c r="Y329" s="9" t="s">
        <v>51</v>
      </c>
      <c r="AA329" s="21" t="s">
        <v>593</v>
      </c>
      <c r="AB329" s="9" t="s">
        <v>982</v>
      </c>
      <c r="AC329" s="9" t="s">
        <v>93</v>
      </c>
    </row>
    <row r="330" spans="1:35" s="9" customFormat="1" x14ac:dyDescent="0.3">
      <c r="A330" s="9" t="s">
        <v>86</v>
      </c>
      <c r="B330" s="9" t="s">
        <v>36</v>
      </c>
      <c r="C330" s="9" t="s">
        <v>37</v>
      </c>
      <c r="D330" s="9" t="s">
        <v>38</v>
      </c>
      <c r="E330" s="9" t="s">
        <v>590</v>
      </c>
      <c r="F330" s="9" t="s">
        <v>590</v>
      </c>
      <c r="G330" s="9" t="s">
        <v>983</v>
      </c>
      <c r="H330" s="9" t="s">
        <v>171</v>
      </c>
      <c r="I330" s="9" t="s">
        <v>172</v>
      </c>
      <c r="J330" t="s">
        <v>173</v>
      </c>
      <c r="K330" t="s">
        <v>867</v>
      </c>
      <c r="N330" s="9">
        <v>0</v>
      </c>
      <c r="O330" s="9">
        <v>1.4</v>
      </c>
      <c r="S330" s="9" t="s">
        <v>61</v>
      </c>
      <c r="T330" s="9" t="s">
        <v>49</v>
      </c>
      <c r="U330" s="9">
        <v>3.9898220000000002</v>
      </c>
      <c r="V330" s="9">
        <v>-77.237937000000002</v>
      </c>
      <c r="W330" s="9">
        <v>42.955234999999988</v>
      </c>
      <c r="X330" s="9" t="s">
        <v>50</v>
      </c>
      <c r="Y330" s="9" t="s">
        <v>51</v>
      </c>
      <c r="AA330" s="21" t="s">
        <v>593</v>
      </c>
      <c r="AB330" s="9" t="s">
        <v>984</v>
      </c>
      <c r="AC330" s="9" t="s">
        <v>93</v>
      </c>
    </row>
    <row r="331" spans="1:35" s="9" customFormat="1" x14ac:dyDescent="0.3">
      <c r="A331" s="9" t="s">
        <v>86</v>
      </c>
      <c r="B331" s="9" t="s">
        <v>36</v>
      </c>
      <c r="C331" s="9" t="s">
        <v>37</v>
      </c>
      <c r="D331" s="9" t="s">
        <v>38</v>
      </c>
      <c r="E331" s="9" t="s">
        <v>590</v>
      </c>
      <c r="F331" s="9" t="s">
        <v>590</v>
      </c>
      <c r="G331" s="9" t="s">
        <v>985</v>
      </c>
      <c r="H331" s="9" t="s">
        <v>88</v>
      </c>
      <c r="I331" s="9" t="s">
        <v>89</v>
      </c>
      <c r="J331" t="s">
        <v>90</v>
      </c>
      <c r="K331" s="9" t="s">
        <v>862</v>
      </c>
      <c r="N331" s="9">
        <v>8.5943669269623477</v>
      </c>
      <c r="O331" s="9">
        <v>7</v>
      </c>
      <c r="P331" s="9">
        <v>5</v>
      </c>
      <c r="Q331" s="9">
        <v>2</v>
      </c>
      <c r="R331" s="9">
        <v>1.5</v>
      </c>
      <c r="S331" s="9" t="s">
        <v>61</v>
      </c>
      <c r="T331" s="9" t="s">
        <v>49</v>
      </c>
      <c r="U331" s="9">
        <v>3.9897870000000002</v>
      </c>
      <c r="V331" s="9">
        <v>-77.237870999999998</v>
      </c>
      <c r="W331" s="9">
        <v>38.353591999999999</v>
      </c>
      <c r="X331" s="9" t="s">
        <v>50</v>
      </c>
      <c r="Y331" s="9" t="s">
        <v>51</v>
      </c>
      <c r="AA331" s="21" t="s">
        <v>593</v>
      </c>
      <c r="AB331" s="9" t="s">
        <v>986</v>
      </c>
      <c r="AC331" s="9" t="s">
        <v>93</v>
      </c>
    </row>
    <row r="332" spans="1:35" x14ac:dyDescent="0.3">
      <c r="A332" t="s">
        <v>35</v>
      </c>
      <c r="B332" t="s">
        <v>36</v>
      </c>
      <c r="C332" t="s">
        <v>483</v>
      </c>
      <c r="D332" t="s">
        <v>484</v>
      </c>
      <c r="E332" t="s">
        <v>521</v>
      </c>
      <c r="F332" t="s">
        <v>568</v>
      </c>
      <c r="G332" t="s">
        <v>987</v>
      </c>
      <c r="H332" t="s">
        <v>42</v>
      </c>
      <c r="I332" t="s">
        <v>43</v>
      </c>
      <c r="J332" t="s">
        <v>825</v>
      </c>
      <c r="L332" s="5" t="s">
        <v>571</v>
      </c>
      <c r="N332">
        <v>0</v>
      </c>
      <c r="P332">
        <v>1.8</v>
      </c>
      <c r="Q332">
        <v>1</v>
      </c>
      <c r="R332">
        <v>0.8</v>
      </c>
      <c r="S332" t="s">
        <v>61</v>
      </c>
      <c r="T332" t="s">
        <v>49</v>
      </c>
      <c r="U332">
        <v>5.8770316666666664</v>
      </c>
      <c r="V332">
        <v>-77.298393333333337</v>
      </c>
      <c r="W332">
        <v>0</v>
      </c>
      <c r="X332" t="s">
        <v>50</v>
      </c>
      <c r="Y332" t="s">
        <v>51</v>
      </c>
      <c r="AA332" s="4">
        <v>44499</v>
      </c>
      <c r="AB332" t="s">
        <v>988</v>
      </c>
      <c r="AC332" t="s">
        <v>54</v>
      </c>
      <c r="AD332" s="2">
        <v>44501</v>
      </c>
      <c r="AH332" t="s">
        <v>96</v>
      </c>
      <c r="AI332" t="s">
        <v>989</v>
      </c>
    </row>
    <row r="333" spans="1:35" x14ac:dyDescent="0.3">
      <c r="A333" t="s">
        <v>35</v>
      </c>
      <c r="B333" t="s">
        <v>36</v>
      </c>
      <c r="C333" t="s">
        <v>483</v>
      </c>
      <c r="D333" t="s">
        <v>484</v>
      </c>
      <c r="E333" t="s">
        <v>521</v>
      </c>
      <c r="F333" t="s">
        <v>568</v>
      </c>
      <c r="G333" t="s">
        <v>990</v>
      </c>
      <c r="H333" t="s">
        <v>42</v>
      </c>
      <c r="I333" t="s">
        <v>43</v>
      </c>
      <c r="J333" t="s">
        <v>410</v>
      </c>
      <c r="L333" s="5" t="s">
        <v>991</v>
      </c>
      <c r="N333">
        <v>2.2281639928698751</v>
      </c>
      <c r="O333">
        <v>3</v>
      </c>
      <c r="P333">
        <v>5</v>
      </c>
      <c r="Q333">
        <v>4</v>
      </c>
      <c r="R333">
        <v>3</v>
      </c>
      <c r="S333" t="s">
        <v>61</v>
      </c>
      <c r="T333" t="s">
        <v>49</v>
      </c>
      <c r="U333">
        <v>5.8778183333333338</v>
      </c>
      <c r="V333">
        <v>-77.299066666666661</v>
      </c>
      <c r="W333">
        <v>99</v>
      </c>
      <c r="X333" t="s">
        <v>50</v>
      </c>
      <c r="Y333" t="s">
        <v>51</v>
      </c>
      <c r="AA333" s="4">
        <v>44499</v>
      </c>
      <c r="AB333" t="s">
        <v>992</v>
      </c>
      <c r="AC333" t="s">
        <v>54</v>
      </c>
      <c r="AD333" s="2">
        <v>44501</v>
      </c>
      <c r="AH333" t="s">
        <v>96</v>
      </c>
      <c r="AI333" t="s">
        <v>993</v>
      </c>
    </row>
    <row r="334" spans="1:35" s="9" customFormat="1" x14ac:dyDescent="0.3">
      <c r="A334" s="9" t="s">
        <v>86</v>
      </c>
      <c r="B334" s="9" t="s">
        <v>36</v>
      </c>
      <c r="C334" s="9" t="s">
        <v>37</v>
      </c>
      <c r="D334" s="9" t="s">
        <v>38</v>
      </c>
      <c r="E334" s="9" t="s">
        <v>590</v>
      </c>
      <c r="F334" s="9" t="s">
        <v>590</v>
      </c>
      <c r="G334" s="9" t="s">
        <v>994</v>
      </c>
      <c r="H334" s="9" t="s">
        <v>171</v>
      </c>
      <c r="I334" s="9" t="s">
        <v>172</v>
      </c>
      <c r="J334" t="s">
        <v>173</v>
      </c>
      <c r="K334" t="s">
        <v>867</v>
      </c>
      <c r="N334" s="9">
        <v>33.74084793548181</v>
      </c>
      <c r="O334" s="9">
        <v>30</v>
      </c>
      <c r="P334" s="9">
        <v>18</v>
      </c>
      <c r="Q334" s="9">
        <v>10</v>
      </c>
      <c r="R334" s="9">
        <v>12</v>
      </c>
      <c r="S334" s="9" t="s">
        <v>61</v>
      </c>
      <c r="T334" s="9" t="s">
        <v>49</v>
      </c>
      <c r="U334" s="9">
        <v>3.9888750000000002</v>
      </c>
      <c r="V334" s="9">
        <v>-77.238467</v>
      </c>
      <c r="W334" s="9">
        <v>37.269939000000001</v>
      </c>
      <c r="X334" s="9" t="s">
        <v>50</v>
      </c>
      <c r="Y334" s="9" t="s">
        <v>51</v>
      </c>
      <c r="AA334" s="21" t="s">
        <v>593</v>
      </c>
      <c r="AB334" s="9" t="s">
        <v>995</v>
      </c>
      <c r="AC334" s="9" t="s">
        <v>93</v>
      </c>
    </row>
    <row r="335" spans="1:35" s="9" customFormat="1" x14ac:dyDescent="0.3">
      <c r="A335" s="9" t="s">
        <v>86</v>
      </c>
      <c r="B335" s="9" t="s">
        <v>36</v>
      </c>
      <c r="C335" s="9" t="s">
        <v>37</v>
      </c>
      <c r="D335" s="9" t="s">
        <v>38</v>
      </c>
      <c r="E335" s="9" t="s">
        <v>590</v>
      </c>
      <c r="F335" s="9" t="s">
        <v>590</v>
      </c>
      <c r="G335" s="9" t="s">
        <v>996</v>
      </c>
      <c r="H335" s="9" t="s">
        <v>88</v>
      </c>
      <c r="I335" s="9" t="s">
        <v>89</v>
      </c>
      <c r="J335" t="s">
        <v>90</v>
      </c>
      <c r="K335" s="9" t="s">
        <v>862</v>
      </c>
      <c r="N335" s="9">
        <v>9.8676064716975116</v>
      </c>
      <c r="O335" s="9">
        <v>12</v>
      </c>
      <c r="P335" s="9">
        <v>8</v>
      </c>
      <c r="Q335" s="9">
        <v>2.5</v>
      </c>
      <c r="R335" s="9">
        <v>3</v>
      </c>
      <c r="S335" s="9" t="s">
        <v>61</v>
      </c>
      <c r="T335" s="9" t="s">
        <v>49</v>
      </c>
      <c r="U335" s="9">
        <v>3.9883220000000001</v>
      </c>
      <c r="V335" s="9">
        <v>-77.238709</v>
      </c>
      <c r="W335" s="9">
        <v>36.243881000000002</v>
      </c>
      <c r="X335" s="9" t="s">
        <v>50</v>
      </c>
      <c r="Y335" s="9" t="s">
        <v>51</v>
      </c>
      <c r="AA335" s="21" t="s">
        <v>593</v>
      </c>
      <c r="AB335" s="9" t="s">
        <v>997</v>
      </c>
      <c r="AC335" s="9" t="s">
        <v>93</v>
      </c>
    </row>
    <row r="336" spans="1:35" s="9" customFormat="1" x14ac:dyDescent="0.3">
      <c r="A336" s="9" t="s">
        <v>35</v>
      </c>
      <c r="B336" s="9" t="s">
        <v>36</v>
      </c>
      <c r="C336" s="9" t="s">
        <v>37</v>
      </c>
      <c r="D336" s="9" t="s">
        <v>38</v>
      </c>
      <c r="E336" s="9" t="s">
        <v>590</v>
      </c>
      <c r="F336" s="9" t="s">
        <v>590</v>
      </c>
      <c r="G336" s="9" t="s">
        <v>998</v>
      </c>
      <c r="H336" s="9" t="s">
        <v>42</v>
      </c>
      <c r="I336" s="9" t="s">
        <v>43</v>
      </c>
      <c r="J336" s="9" t="s">
        <v>597</v>
      </c>
      <c r="L336" s="20" t="s">
        <v>999</v>
      </c>
      <c r="N336" s="9">
        <v>7.2256344163720483</v>
      </c>
      <c r="O336" s="9">
        <v>4</v>
      </c>
      <c r="P336" s="9">
        <v>6</v>
      </c>
      <c r="Q336" s="9">
        <v>2</v>
      </c>
      <c r="R336" s="9">
        <v>3</v>
      </c>
      <c r="S336" s="9" t="s">
        <v>353</v>
      </c>
      <c r="T336" s="9" t="s">
        <v>49</v>
      </c>
      <c r="U336" s="9" t="s">
        <v>1390</v>
      </c>
      <c r="V336" s="9" t="s">
        <v>1391</v>
      </c>
      <c r="W336" s="9" t="s">
        <v>1392</v>
      </c>
      <c r="X336" s="9" t="s">
        <v>50</v>
      </c>
      <c r="Y336" s="9" t="s">
        <v>51</v>
      </c>
      <c r="AA336" s="21" t="s">
        <v>593</v>
      </c>
      <c r="AB336" s="9" t="s">
        <v>1000</v>
      </c>
      <c r="AC336" s="9" t="s">
        <v>54</v>
      </c>
      <c r="AD336" s="22">
        <v>44523</v>
      </c>
      <c r="AE336" s="9" t="s">
        <v>71</v>
      </c>
      <c r="AG336" s="9" t="s">
        <v>96</v>
      </c>
      <c r="AH336" s="9" t="s">
        <v>96</v>
      </c>
      <c r="AI336" s="9" t="s">
        <v>1001</v>
      </c>
    </row>
    <row r="337" spans="1:35" s="9" customFormat="1" x14ac:dyDescent="0.3">
      <c r="A337" s="9" t="s">
        <v>86</v>
      </c>
      <c r="B337" s="9" t="s">
        <v>36</v>
      </c>
      <c r="C337" s="9" t="s">
        <v>37</v>
      </c>
      <c r="D337" s="9" t="s">
        <v>38</v>
      </c>
      <c r="E337" s="9" t="s">
        <v>590</v>
      </c>
      <c r="F337" s="9" t="s">
        <v>590</v>
      </c>
      <c r="G337" s="9" t="s">
        <v>1002</v>
      </c>
      <c r="H337" s="9" t="s">
        <v>171</v>
      </c>
      <c r="I337" s="9" t="s">
        <v>172</v>
      </c>
      <c r="J337" t="s">
        <v>173</v>
      </c>
      <c r="K337" t="s">
        <v>867</v>
      </c>
      <c r="N337" s="9">
        <v>8.339719018015316</v>
      </c>
      <c r="O337" s="9">
        <v>12</v>
      </c>
      <c r="P337" s="9">
        <v>8</v>
      </c>
      <c r="Q337" s="9">
        <v>4</v>
      </c>
      <c r="R337" s="9">
        <v>3</v>
      </c>
      <c r="S337" s="9" t="s">
        <v>61</v>
      </c>
      <c r="T337" s="9" t="s">
        <v>49</v>
      </c>
      <c r="U337" s="9" t="s">
        <v>1390</v>
      </c>
      <c r="V337" s="9" t="s">
        <v>1391</v>
      </c>
      <c r="W337" s="9" t="s">
        <v>1392</v>
      </c>
      <c r="X337" s="9" t="s">
        <v>50</v>
      </c>
      <c r="Y337" s="9" t="s">
        <v>51</v>
      </c>
      <c r="AA337" s="21" t="s">
        <v>593</v>
      </c>
      <c r="AB337" s="9" t="s">
        <v>1003</v>
      </c>
      <c r="AC337" s="9" t="s">
        <v>93</v>
      </c>
    </row>
    <row r="338" spans="1:35" s="9" customFormat="1" x14ac:dyDescent="0.3">
      <c r="A338" s="9" t="s">
        <v>86</v>
      </c>
      <c r="B338" s="9" t="s">
        <v>36</v>
      </c>
      <c r="C338" s="9" t="s">
        <v>37</v>
      </c>
      <c r="D338" s="9" t="s">
        <v>38</v>
      </c>
      <c r="E338" s="9" t="s">
        <v>590</v>
      </c>
      <c r="F338" s="9" t="s">
        <v>590</v>
      </c>
      <c r="G338" s="9" t="s">
        <v>1004</v>
      </c>
      <c r="H338" s="9" t="s">
        <v>88</v>
      </c>
      <c r="I338" s="9" t="s">
        <v>89</v>
      </c>
      <c r="J338" t="s">
        <v>90</v>
      </c>
      <c r="K338" s="9" t="s">
        <v>862</v>
      </c>
      <c r="N338" s="9">
        <v>7.6394372684109761</v>
      </c>
      <c r="O338" s="9">
        <v>14</v>
      </c>
      <c r="P338" s="9">
        <v>10</v>
      </c>
      <c r="Q338" s="9">
        <v>3</v>
      </c>
      <c r="R338" s="9">
        <v>3</v>
      </c>
      <c r="S338" s="9" t="s">
        <v>61</v>
      </c>
      <c r="T338" s="9" t="s">
        <v>49</v>
      </c>
      <c r="U338" s="9" t="s">
        <v>1390</v>
      </c>
      <c r="V338" s="9" t="s">
        <v>1391</v>
      </c>
      <c r="W338" s="9" t="s">
        <v>1392</v>
      </c>
      <c r="X338" s="9" t="s">
        <v>50</v>
      </c>
      <c r="Y338" s="9" t="s">
        <v>51</v>
      </c>
      <c r="AA338" s="21" t="s">
        <v>593</v>
      </c>
      <c r="AB338" s="9" t="s">
        <v>1005</v>
      </c>
      <c r="AC338" s="9" t="s">
        <v>93</v>
      </c>
    </row>
    <row r="339" spans="1:35" s="9" customFormat="1" x14ac:dyDescent="0.3">
      <c r="A339" s="9" t="s">
        <v>35</v>
      </c>
      <c r="B339" s="9" t="s">
        <v>36</v>
      </c>
      <c r="C339" s="9" t="s">
        <v>37</v>
      </c>
      <c r="D339" s="9" t="s">
        <v>38</v>
      </c>
      <c r="E339" s="9" t="s">
        <v>590</v>
      </c>
      <c r="F339" s="9" t="s">
        <v>590</v>
      </c>
      <c r="G339" s="9" t="s">
        <v>1006</v>
      </c>
      <c r="H339" s="9" t="s">
        <v>42</v>
      </c>
      <c r="I339" s="9" t="s">
        <v>43</v>
      </c>
      <c r="L339" s="20" t="s">
        <v>1007</v>
      </c>
      <c r="N339" s="9">
        <v>4.1380285203892786</v>
      </c>
      <c r="O339" s="9">
        <v>4</v>
      </c>
      <c r="P339" s="9">
        <v>5</v>
      </c>
      <c r="Q339" s="9">
        <v>0.5</v>
      </c>
      <c r="R339" s="9">
        <v>0.5</v>
      </c>
      <c r="S339" s="9" t="s">
        <v>61</v>
      </c>
      <c r="T339" s="9" t="s">
        <v>49</v>
      </c>
      <c r="U339" s="9" t="s">
        <v>1390</v>
      </c>
      <c r="V339" s="9" t="s">
        <v>1391</v>
      </c>
      <c r="W339" s="9" t="s">
        <v>1392</v>
      </c>
      <c r="X339" s="9" t="s">
        <v>50</v>
      </c>
      <c r="Y339" s="9" t="s">
        <v>51</v>
      </c>
      <c r="AA339" s="21" t="s">
        <v>593</v>
      </c>
      <c r="AB339" s="9" t="s">
        <v>1008</v>
      </c>
      <c r="AC339" s="9" t="s">
        <v>54</v>
      </c>
      <c r="AD339" s="22">
        <v>44523</v>
      </c>
      <c r="AE339" s="9" t="s">
        <v>71</v>
      </c>
      <c r="AG339" s="9" t="s">
        <v>96</v>
      </c>
      <c r="AH339" s="9" t="s">
        <v>96</v>
      </c>
    </row>
    <row r="340" spans="1:35" s="9" customFormat="1" x14ac:dyDescent="0.3">
      <c r="A340" s="9" t="s">
        <v>35</v>
      </c>
      <c r="B340" s="9" t="s">
        <v>36</v>
      </c>
      <c r="C340" s="9" t="s">
        <v>37</v>
      </c>
      <c r="D340" s="9" t="s">
        <v>38</v>
      </c>
      <c r="E340" s="9" t="s">
        <v>590</v>
      </c>
      <c r="F340" s="9" t="s">
        <v>590</v>
      </c>
      <c r="G340" s="9" t="s">
        <v>1009</v>
      </c>
      <c r="H340" s="9" t="s">
        <v>42</v>
      </c>
      <c r="I340" s="9" t="s">
        <v>43</v>
      </c>
      <c r="J340" s="9" t="s">
        <v>534</v>
      </c>
      <c r="L340" s="20" t="s">
        <v>1010</v>
      </c>
      <c r="N340" s="9">
        <v>3.501408748021698</v>
      </c>
      <c r="O340" s="9">
        <v>4.5</v>
      </c>
      <c r="P340" s="9">
        <v>4</v>
      </c>
      <c r="Q340" s="9">
        <v>1</v>
      </c>
      <c r="R340" s="9">
        <v>1</v>
      </c>
      <c r="S340" s="9" t="s">
        <v>61</v>
      </c>
      <c r="T340" s="9" t="s">
        <v>49</v>
      </c>
      <c r="U340" s="9">
        <v>3.987892</v>
      </c>
      <c r="V340" s="9">
        <v>-77.238214999999997</v>
      </c>
      <c r="W340" s="9">
        <v>35.009456999999998</v>
      </c>
      <c r="X340" s="9" t="s">
        <v>50</v>
      </c>
      <c r="Y340" s="9" t="s">
        <v>51</v>
      </c>
      <c r="AA340" s="21" t="s">
        <v>593</v>
      </c>
      <c r="AB340" s="9" t="s">
        <v>1011</v>
      </c>
      <c r="AC340" s="9" t="s">
        <v>54</v>
      </c>
      <c r="AD340" s="22">
        <v>44523</v>
      </c>
      <c r="AE340" s="9" t="s">
        <v>71</v>
      </c>
      <c r="AG340" s="9" t="s">
        <v>96</v>
      </c>
      <c r="AH340" s="9" t="s">
        <v>96</v>
      </c>
      <c r="AI340" s="9" t="s">
        <v>1012</v>
      </c>
    </row>
    <row r="341" spans="1:35" s="9" customFormat="1" x14ac:dyDescent="0.3">
      <c r="A341" s="9" t="s">
        <v>86</v>
      </c>
      <c r="B341" s="9" t="s">
        <v>36</v>
      </c>
      <c r="C341" s="9" t="s">
        <v>37</v>
      </c>
      <c r="D341" s="9" t="s">
        <v>38</v>
      </c>
      <c r="E341" s="9" t="s">
        <v>590</v>
      </c>
      <c r="F341" s="9" t="s">
        <v>590</v>
      </c>
      <c r="G341" s="9" t="s">
        <v>1013</v>
      </c>
      <c r="H341" s="9" t="s">
        <v>466</v>
      </c>
      <c r="I341" s="9" t="s">
        <v>467</v>
      </c>
      <c r="J341" t="s">
        <v>468</v>
      </c>
      <c r="K341" t="s">
        <v>906</v>
      </c>
      <c r="N341" s="9">
        <v>3.8197186342054881</v>
      </c>
      <c r="O341" s="9">
        <v>6</v>
      </c>
      <c r="P341" s="9">
        <v>4</v>
      </c>
      <c r="Q341" s="9">
        <v>8</v>
      </c>
      <c r="R341" s="9">
        <v>2</v>
      </c>
      <c r="S341" s="9" t="s">
        <v>61</v>
      </c>
      <c r="T341" s="9" t="s">
        <v>49</v>
      </c>
      <c r="U341" s="9">
        <v>3.9869300000000001</v>
      </c>
      <c r="V341" s="9">
        <v>-77.238908999999992</v>
      </c>
      <c r="W341" s="9">
        <v>35.738438000000002</v>
      </c>
      <c r="X341" s="9" t="s">
        <v>50</v>
      </c>
      <c r="Y341" s="9" t="s">
        <v>51</v>
      </c>
      <c r="AA341" s="21" t="s">
        <v>593</v>
      </c>
      <c r="AB341" s="9" t="s">
        <v>1014</v>
      </c>
      <c r="AC341" s="9" t="s">
        <v>93</v>
      </c>
    </row>
    <row r="342" spans="1:35" s="9" customFormat="1" x14ac:dyDescent="0.3">
      <c r="A342" s="9" t="s">
        <v>86</v>
      </c>
      <c r="B342" s="9" t="s">
        <v>36</v>
      </c>
      <c r="C342" s="9" t="s">
        <v>37</v>
      </c>
      <c r="D342" s="9" t="s">
        <v>38</v>
      </c>
      <c r="E342" s="9" t="s">
        <v>590</v>
      </c>
      <c r="F342" s="9" t="s">
        <v>590</v>
      </c>
      <c r="G342" s="9" t="s">
        <v>1015</v>
      </c>
      <c r="H342" s="9" t="s">
        <v>88</v>
      </c>
      <c r="I342" s="9" t="s">
        <v>89</v>
      </c>
      <c r="J342" t="s">
        <v>90</v>
      </c>
      <c r="K342" s="9" t="s">
        <v>862</v>
      </c>
      <c r="N342" s="9">
        <v>31.51267873219528</v>
      </c>
      <c r="O342" s="9">
        <v>24</v>
      </c>
      <c r="P342" s="9">
        <v>18</v>
      </c>
      <c r="Q342" s="9">
        <v>7</v>
      </c>
      <c r="R342" s="9">
        <v>7</v>
      </c>
      <c r="S342" s="9" t="s">
        <v>61</v>
      </c>
      <c r="T342" s="9" t="s">
        <v>49</v>
      </c>
      <c r="U342" s="9">
        <v>3.985681</v>
      </c>
      <c r="V342" s="9">
        <v>-77.239153000000002</v>
      </c>
      <c r="W342" s="9">
        <v>28.086846999999999</v>
      </c>
      <c r="X342" s="9" t="s">
        <v>50</v>
      </c>
      <c r="Y342" s="9" t="s">
        <v>51</v>
      </c>
      <c r="AA342" s="21" t="s">
        <v>593</v>
      </c>
      <c r="AB342" s="9" t="s">
        <v>1016</v>
      </c>
      <c r="AC342" s="9" t="s">
        <v>93</v>
      </c>
    </row>
    <row r="343" spans="1:35" s="9" customFormat="1" x14ac:dyDescent="0.3">
      <c r="A343" s="9" t="s">
        <v>86</v>
      </c>
      <c r="B343" s="9" t="s">
        <v>36</v>
      </c>
      <c r="C343" s="9" t="s">
        <v>37</v>
      </c>
      <c r="D343" s="9" t="s">
        <v>38</v>
      </c>
      <c r="E343" s="9" t="s">
        <v>590</v>
      </c>
      <c r="F343" s="9" t="s">
        <v>590</v>
      </c>
      <c r="G343" s="9" t="s">
        <v>1017</v>
      </c>
      <c r="H343" s="9" t="s">
        <v>466</v>
      </c>
      <c r="I343" s="9" t="s">
        <v>467</v>
      </c>
      <c r="J343" t="s">
        <v>468</v>
      </c>
      <c r="K343" t="s">
        <v>906</v>
      </c>
      <c r="N343" s="9">
        <v>8.91267681314614</v>
      </c>
      <c r="O343" s="9">
        <v>9</v>
      </c>
      <c r="P343" s="9">
        <v>6</v>
      </c>
      <c r="Q343" s="9">
        <v>2</v>
      </c>
      <c r="R343" s="9">
        <v>2</v>
      </c>
      <c r="S343" s="9" t="s">
        <v>61</v>
      </c>
      <c r="T343" s="9" t="s">
        <v>49</v>
      </c>
      <c r="U343" s="9">
        <v>3.9852820000000002</v>
      </c>
      <c r="V343" s="9">
        <v>-77.24011800000001</v>
      </c>
      <c r="W343" s="9">
        <v>35.638106999999998</v>
      </c>
      <c r="X343" s="9" t="s">
        <v>50</v>
      </c>
      <c r="Y343" s="9" t="s">
        <v>51</v>
      </c>
      <c r="AA343" s="21" t="s">
        <v>593</v>
      </c>
      <c r="AB343" s="9" t="s">
        <v>1018</v>
      </c>
      <c r="AC343" s="9" t="s">
        <v>93</v>
      </c>
    </row>
    <row r="344" spans="1:35" x14ac:dyDescent="0.3">
      <c r="A344" t="s">
        <v>35</v>
      </c>
      <c r="B344" t="s">
        <v>36</v>
      </c>
      <c r="C344" t="s">
        <v>37</v>
      </c>
      <c r="D344" t="s">
        <v>38</v>
      </c>
      <c r="E344" t="s">
        <v>590</v>
      </c>
      <c r="F344" t="s">
        <v>590</v>
      </c>
      <c r="G344" t="s">
        <v>1019</v>
      </c>
      <c r="H344" t="s">
        <v>42</v>
      </c>
      <c r="I344" t="s">
        <v>43</v>
      </c>
      <c r="L344" s="5" t="s">
        <v>1020</v>
      </c>
      <c r="N344">
        <v>0</v>
      </c>
      <c r="S344" t="s">
        <v>353</v>
      </c>
      <c r="T344" t="s">
        <v>49</v>
      </c>
      <c r="U344">
        <v>3.987314</v>
      </c>
      <c r="V344">
        <v>-77.238777999999996</v>
      </c>
      <c r="W344">
        <v>21.071345999999998</v>
      </c>
      <c r="X344" t="s">
        <v>50</v>
      </c>
      <c r="Y344" t="s">
        <v>51</v>
      </c>
      <c r="AA344" s="4" t="s">
        <v>593</v>
      </c>
      <c r="AB344" t="s">
        <v>1021</v>
      </c>
      <c r="AC344" t="s">
        <v>54</v>
      </c>
      <c r="AD344" s="6">
        <v>44523</v>
      </c>
      <c r="AE344" t="s">
        <v>71</v>
      </c>
      <c r="AG344" t="s">
        <v>96</v>
      </c>
      <c r="AH344" t="s">
        <v>96</v>
      </c>
    </row>
    <row r="345" spans="1:35" x14ac:dyDescent="0.3">
      <c r="A345" t="s">
        <v>86</v>
      </c>
      <c r="B345" t="s">
        <v>36</v>
      </c>
      <c r="C345" t="s">
        <v>37</v>
      </c>
      <c r="D345" t="s">
        <v>38</v>
      </c>
      <c r="E345" t="s">
        <v>590</v>
      </c>
      <c r="F345" t="s">
        <v>590</v>
      </c>
      <c r="G345" t="s">
        <v>1022</v>
      </c>
      <c r="H345" t="s">
        <v>427</v>
      </c>
      <c r="I345" t="s">
        <v>428</v>
      </c>
      <c r="J345" t="s">
        <v>452</v>
      </c>
      <c r="K345" t="s">
        <v>1378</v>
      </c>
      <c r="L345"/>
      <c r="N345">
        <v>49.019722472303762</v>
      </c>
      <c r="O345">
        <v>20</v>
      </c>
      <c r="P345">
        <v>12</v>
      </c>
      <c r="Q345">
        <v>10</v>
      </c>
      <c r="R345">
        <v>10</v>
      </c>
      <c r="S345" t="s">
        <v>61</v>
      </c>
      <c r="T345" t="s">
        <v>49</v>
      </c>
      <c r="U345">
        <v>3.985316000000001</v>
      </c>
      <c r="V345">
        <v>-77.240114000000005</v>
      </c>
      <c r="W345">
        <v>37.577328000000001</v>
      </c>
      <c r="X345" t="s">
        <v>50</v>
      </c>
      <c r="Y345" t="s">
        <v>51</v>
      </c>
      <c r="AA345" s="4" t="s">
        <v>593</v>
      </c>
      <c r="AB345" t="s">
        <v>1023</v>
      </c>
      <c r="AC345" t="s">
        <v>54</v>
      </c>
      <c r="AD345" s="19">
        <v>44389</v>
      </c>
      <c r="AE345" t="s">
        <v>71</v>
      </c>
      <c r="AG345" t="s">
        <v>96</v>
      </c>
      <c r="AH345" t="s">
        <v>96</v>
      </c>
    </row>
    <row r="346" spans="1:35" x14ac:dyDescent="0.3">
      <c r="A346" t="s">
        <v>86</v>
      </c>
      <c r="B346" t="s">
        <v>36</v>
      </c>
      <c r="C346" t="s">
        <v>37</v>
      </c>
      <c r="D346" t="s">
        <v>38</v>
      </c>
      <c r="E346" t="s">
        <v>590</v>
      </c>
      <c r="F346" t="s">
        <v>590</v>
      </c>
      <c r="G346" t="s">
        <v>1024</v>
      </c>
      <c r="H346" t="s">
        <v>466</v>
      </c>
      <c r="I346" t="s">
        <v>467</v>
      </c>
      <c r="J346" t="s">
        <v>468</v>
      </c>
      <c r="K346" t="s">
        <v>906</v>
      </c>
      <c r="L346"/>
      <c r="N346">
        <v>9.8676064716975098</v>
      </c>
      <c r="O346">
        <v>8</v>
      </c>
      <c r="P346">
        <v>7</v>
      </c>
      <c r="Q346">
        <v>2</v>
      </c>
      <c r="R346">
        <v>1.5</v>
      </c>
      <c r="S346" t="s">
        <v>61</v>
      </c>
      <c r="T346" t="s">
        <v>49</v>
      </c>
      <c r="U346">
        <v>3.9852820000000002</v>
      </c>
      <c r="V346">
        <v>-77.24011800000001</v>
      </c>
      <c r="W346">
        <v>35.638106999999998</v>
      </c>
      <c r="X346" t="s">
        <v>50</v>
      </c>
      <c r="Y346" t="s">
        <v>51</v>
      </c>
      <c r="AA346" s="4" t="s">
        <v>593</v>
      </c>
      <c r="AB346" t="s">
        <v>1025</v>
      </c>
      <c r="AC346" t="s">
        <v>93</v>
      </c>
    </row>
    <row r="347" spans="1:35" x14ac:dyDescent="0.3">
      <c r="A347" t="s">
        <v>35</v>
      </c>
      <c r="B347" t="s">
        <v>36</v>
      </c>
      <c r="C347" t="s">
        <v>37</v>
      </c>
      <c r="D347" t="s">
        <v>38</v>
      </c>
      <c r="E347" t="s">
        <v>590</v>
      </c>
      <c r="F347" t="s">
        <v>590</v>
      </c>
      <c r="G347" t="s">
        <v>1026</v>
      </c>
      <c r="H347" t="s">
        <v>42</v>
      </c>
      <c r="I347" t="s">
        <v>43</v>
      </c>
      <c r="L347" s="5" t="s">
        <v>1027</v>
      </c>
      <c r="N347">
        <v>34.377467707849391</v>
      </c>
      <c r="O347">
        <v>22</v>
      </c>
      <c r="P347">
        <v>17</v>
      </c>
      <c r="Q347">
        <v>7</v>
      </c>
      <c r="R347">
        <v>6</v>
      </c>
      <c r="S347" t="s">
        <v>61</v>
      </c>
      <c r="T347" t="s">
        <v>49</v>
      </c>
      <c r="U347">
        <v>3.985535</v>
      </c>
      <c r="V347">
        <v>-77.240083999999996</v>
      </c>
      <c r="W347">
        <v>38.444465999999998</v>
      </c>
      <c r="X347" t="s">
        <v>50</v>
      </c>
      <c r="Y347" t="s">
        <v>51</v>
      </c>
      <c r="AA347" s="4" t="s">
        <v>593</v>
      </c>
      <c r="AB347" t="s">
        <v>1028</v>
      </c>
      <c r="AC347" t="s">
        <v>54</v>
      </c>
      <c r="AD347" s="6">
        <v>44523</v>
      </c>
      <c r="AE347" t="s">
        <v>71</v>
      </c>
      <c r="AG347" t="s">
        <v>96</v>
      </c>
      <c r="AH347" t="s">
        <v>96</v>
      </c>
      <c r="AI347" t="s">
        <v>1029</v>
      </c>
    </row>
    <row r="348" spans="1:35" x14ac:dyDescent="0.3">
      <c r="A348" t="s">
        <v>35</v>
      </c>
      <c r="B348" t="s">
        <v>36</v>
      </c>
      <c r="C348" t="s">
        <v>37</v>
      </c>
      <c r="D348" t="s">
        <v>38</v>
      </c>
      <c r="E348" t="s">
        <v>590</v>
      </c>
      <c r="F348" t="s">
        <v>590</v>
      </c>
      <c r="G348" t="s">
        <v>1030</v>
      </c>
      <c r="H348" t="s">
        <v>42</v>
      </c>
      <c r="I348" t="s">
        <v>43</v>
      </c>
      <c r="L348" s="5" t="s">
        <v>1031</v>
      </c>
      <c r="N348">
        <v>0</v>
      </c>
      <c r="O348">
        <v>15</v>
      </c>
      <c r="P348">
        <v>17</v>
      </c>
      <c r="Q348">
        <v>0.2</v>
      </c>
      <c r="R348">
        <v>6.5</v>
      </c>
      <c r="S348" t="s">
        <v>61</v>
      </c>
      <c r="T348" t="s">
        <v>49</v>
      </c>
      <c r="U348">
        <v>3.9851580000000002</v>
      </c>
      <c r="V348">
        <v>-77.240015999999997</v>
      </c>
      <c r="W348">
        <v>34.661453000000002</v>
      </c>
      <c r="X348" t="s">
        <v>50</v>
      </c>
      <c r="Y348" t="s">
        <v>51</v>
      </c>
      <c r="AA348" s="4" t="s">
        <v>593</v>
      </c>
      <c r="AB348" t="s">
        <v>1032</v>
      </c>
      <c r="AC348" t="s">
        <v>54</v>
      </c>
      <c r="AD348" s="6">
        <v>44523</v>
      </c>
      <c r="AE348" t="s">
        <v>71</v>
      </c>
      <c r="AG348" t="s">
        <v>96</v>
      </c>
      <c r="AH348" t="s">
        <v>96</v>
      </c>
    </row>
    <row r="349" spans="1:35" x14ac:dyDescent="0.3">
      <c r="A349" t="s">
        <v>35</v>
      </c>
      <c r="B349" t="s">
        <v>36</v>
      </c>
      <c r="C349" t="s">
        <v>37</v>
      </c>
      <c r="D349" t="s">
        <v>38</v>
      </c>
      <c r="E349" t="s">
        <v>590</v>
      </c>
      <c r="F349" t="s">
        <v>590</v>
      </c>
      <c r="G349" t="s">
        <v>1033</v>
      </c>
      <c r="H349" t="s">
        <v>42</v>
      </c>
      <c r="I349" t="s">
        <v>43</v>
      </c>
      <c r="L349" s="5" t="s">
        <v>1034</v>
      </c>
      <c r="N349">
        <v>1.145915590261646</v>
      </c>
      <c r="O349">
        <v>2</v>
      </c>
      <c r="P349">
        <v>1.8</v>
      </c>
      <c r="Q349">
        <v>0.3</v>
      </c>
      <c r="R349">
        <v>0.5</v>
      </c>
      <c r="S349" t="s">
        <v>61</v>
      </c>
      <c r="T349" t="s">
        <v>49</v>
      </c>
      <c r="U349">
        <v>3.985101999999999</v>
      </c>
      <c r="V349">
        <v>-77.240020999999999</v>
      </c>
      <c r="W349">
        <v>33.908844000000002</v>
      </c>
      <c r="X349" t="s">
        <v>50</v>
      </c>
      <c r="Y349" t="s">
        <v>51</v>
      </c>
      <c r="AA349" s="4" t="s">
        <v>593</v>
      </c>
      <c r="AB349" t="s">
        <v>1035</v>
      </c>
      <c r="AC349" t="s">
        <v>54</v>
      </c>
      <c r="AD349" s="6">
        <v>44523</v>
      </c>
      <c r="AE349" t="s">
        <v>71</v>
      </c>
      <c r="AG349" t="s">
        <v>96</v>
      </c>
      <c r="AH349" t="s">
        <v>96</v>
      </c>
      <c r="AI349" t="s">
        <v>1036</v>
      </c>
    </row>
    <row r="350" spans="1:35" x14ac:dyDescent="0.3">
      <c r="A350" t="s">
        <v>86</v>
      </c>
      <c r="B350" t="s">
        <v>36</v>
      </c>
      <c r="C350" t="s">
        <v>37</v>
      </c>
      <c r="D350" t="s">
        <v>38</v>
      </c>
      <c r="E350" t="s">
        <v>590</v>
      </c>
      <c r="F350" t="s">
        <v>590</v>
      </c>
      <c r="G350" t="s">
        <v>1037</v>
      </c>
      <c r="H350" t="s">
        <v>171</v>
      </c>
      <c r="I350" t="s">
        <v>172</v>
      </c>
      <c r="J350" t="s">
        <v>173</v>
      </c>
      <c r="K350" t="s">
        <v>867</v>
      </c>
      <c r="L350"/>
      <c r="N350">
        <v>32.785918276930438</v>
      </c>
      <c r="O350">
        <v>22</v>
      </c>
      <c r="P350">
        <v>16</v>
      </c>
      <c r="Q350">
        <v>8</v>
      </c>
      <c r="R350">
        <v>8</v>
      </c>
      <c r="S350" t="s">
        <v>61</v>
      </c>
      <c r="T350" t="s">
        <v>49</v>
      </c>
      <c r="U350">
        <v>3.9851350000000001</v>
      </c>
      <c r="V350">
        <v>-77.241570999999993</v>
      </c>
      <c r="W350">
        <v>37.180767000000003</v>
      </c>
      <c r="X350" t="s">
        <v>50</v>
      </c>
      <c r="Y350" t="s">
        <v>51</v>
      </c>
      <c r="AA350" s="4" t="s">
        <v>593</v>
      </c>
      <c r="AB350" t="s">
        <v>1038</v>
      </c>
      <c r="AC350" t="s">
        <v>93</v>
      </c>
    </row>
    <row r="351" spans="1:35" x14ac:dyDescent="0.3">
      <c r="A351" t="s">
        <v>86</v>
      </c>
      <c r="B351" t="s">
        <v>36</v>
      </c>
      <c r="C351" t="s">
        <v>37</v>
      </c>
      <c r="D351" t="s">
        <v>38</v>
      </c>
      <c r="E351" t="s">
        <v>590</v>
      </c>
      <c r="F351" t="s">
        <v>590</v>
      </c>
      <c r="G351" t="s">
        <v>1039</v>
      </c>
      <c r="H351" t="s">
        <v>88</v>
      </c>
      <c r="I351" t="s">
        <v>89</v>
      </c>
      <c r="J351" t="s">
        <v>90</v>
      </c>
      <c r="K351" t="s">
        <v>862</v>
      </c>
      <c r="L351"/>
      <c r="N351">
        <v>8.5943669269623477</v>
      </c>
      <c r="O351">
        <v>12</v>
      </c>
      <c r="P351">
        <v>9</v>
      </c>
      <c r="Q351">
        <v>2</v>
      </c>
      <c r="R351">
        <v>2</v>
      </c>
      <c r="S351" t="s">
        <v>61</v>
      </c>
      <c r="T351" t="s">
        <v>49</v>
      </c>
      <c r="U351">
        <v>3.9853890000000001</v>
      </c>
      <c r="V351">
        <v>-77.241725000000002</v>
      </c>
      <c r="W351">
        <v>38.583824</v>
      </c>
      <c r="X351" t="s">
        <v>50</v>
      </c>
      <c r="Y351" t="s">
        <v>51</v>
      </c>
      <c r="AA351" s="4" t="s">
        <v>593</v>
      </c>
      <c r="AB351" t="s">
        <v>1040</v>
      </c>
      <c r="AC351" t="s">
        <v>93</v>
      </c>
    </row>
    <row r="352" spans="1:35" x14ac:dyDescent="0.3">
      <c r="A352" t="s">
        <v>86</v>
      </c>
      <c r="B352" t="s">
        <v>36</v>
      </c>
      <c r="C352" t="s">
        <v>37</v>
      </c>
      <c r="D352" t="s">
        <v>38</v>
      </c>
      <c r="E352" t="s">
        <v>590</v>
      </c>
      <c r="F352" t="s">
        <v>590</v>
      </c>
      <c r="G352" t="s">
        <v>1041</v>
      </c>
      <c r="H352" t="s">
        <v>88</v>
      </c>
      <c r="I352" t="s">
        <v>89</v>
      </c>
      <c r="J352" t="s">
        <v>90</v>
      </c>
      <c r="K352" t="s">
        <v>862</v>
      </c>
      <c r="L352"/>
      <c r="N352">
        <v>7.7985922115028714</v>
      </c>
      <c r="O352">
        <v>10</v>
      </c>
      <c r="P352">
        <v>8</v>
      </c>
      <c r="Q352">
        <v>2</v>
      </c>
      <c r="R352">
        <v>2</v>
      </c>
      <c r="S352" t="s">
        <v>61</v>
      </c>
      <c r="T352" t="s">
        <v>49</v>
      </c>
      <c r="U352">
        <v>3.9854940000000001</v>
      </c>
      <c r="V352">
        <v>-77.242464999999996</v>
      </c>
      <c r="W352">
        <v>35.630614999999999</v>
      </c>
      <c r="X352" t="s">
        <v>50</v>
      </c>
      <c r="Y352" t="s">
        <v>51</v>
      </c>
      <c r="AA352" s="4" t="s">
        <v>593</v>
      </c>
      <c r="AB352" t="s">
        <v>1042</v>
      </c>
      <c r="AC352" t="s">
        <v>93</v>
      </c>
    </row>
    <row r="353" spans="1:35" x14ac:dyDescent="0.3">
      <c r="A353" t="s">
        <v>35</v>
      </c>
      <c r="B353" t="s">
        <v>36</v>
      </c>
      <c r="C353" t="s">
        <v>37</v>
      </c>
      <c r="D353" t="s">
        <v>38</v>
      </c>
      <c r="E353" t="s">
        <v>590</v>
      </c>
      <c r="F353" t="s">
        <v>590</v>
      </c>
      <c r="G353" t="s">
        <v>1043</v>
      </c>
      <c r="H353" t="s">
        <v>42</v>
      </c>
      <c r="I353" t="s">
        <v>43</v>
      </c>
      <c r="J353" t="s">
        <v>79</v>
      </c>
      <c r="L353" s="5" t="s">
        <v>1044</v>
      </c>
      <c r="N353">
        <v>1.0504226244065089</v>
      </c>
      <c r="O353">
        <v>1.5</v>
      </c>
      <c r="P353">
        <v>12</v>
      </c>
      <c r="Q353" t="s">
        <v>1045</v>
      </c>
      <c r="R353" t="s">
        <v>1045</v>
      </c>
      <c r="S353" t="s">
        <v>61</v>
      </c>
      <c r="T353" t="s">
        <v>49</v>
      </c>
      <c r="U353">
        <v>3.984626</v>
      </c>
      <c r="V353">
        <v>-77.240402000000003</v>
      </c>
      <c r="W353">
        <v>34.118865999999997</v>
      </c>
      <c r="X353" t="s">
        <v>50</v>
      </c>
      <c r="Y353" t="s">
        <v>51</v>
      </c>
      <c r="AA353" s="4" t="s">
        <v>593</v>
      </c>
      <c r="AB353" t="s">
        <v>1046</v>
      </c>
      <c r="AC353" t="s">
        <v>54</v>
      </c>
      <c r="AD353" s="6">
        <v>44523</v>
      </c>
      <c r="AE353" t="s">
        <v>71</v>
      </c>
      <c r="AG353" t="s">
        <v>96</v>
      </c>
      <c r="AH353" t="s">
        <v>96</v>
      </c>
    </row>
    <row r="354" spans="1:35" x14ac:dyDescent="0.3">
      <c r="A354" t="s">
        <v>35</v>
      </c>
      <c r="B354" t="s">
        <v>36</v>
      </c>
      <c r="C354" t="s">
        <v>37</v>
      </c>
      <c r="D354" t="s">
        <v>38</v>
      </c>
      <c r="E354" t="s">
        <v>590</v>
      </c>
      <c r="F354" t="s">
        <v>590</v>
      </c>
      <c r="G354" t="s">
        <v>1047</v>
      </c>
      <c r="H354" t="s">
        <v>42</v>
      </c>
      <c r="I354" t="s">
        <v>43</v>
      </c>
      <c r="J354" t="s">
        <v>597</v>
      </c>
      <c r="L354" s="5" t="s">
        <v>1048</v>
      </c>
      <c r="N354">
        <v>7.9577471545947667</v>
      </c>
      <c r="O354">
        <v>8</v>
      </c>
      <c r="P354">
        <v>6</v>
      </c>
      <c r="Q354">
        <v>2</v>
      </c>
      <c r="R354">
        <v>2.5</v>
      </c>
      <c r="S354" t="s">
        <v>61</v>
      </c>
      <c r="T354" t="s">
        <v>49</v>
      </c>
      <c r="U354">
        <v>3.9856729999999998</v>
      </c>
      <c r="V354">
        <v>-77.242871999999991</v>
      </c>
      <c r="W354">
        <v>31.849112000000002</v>
      </c>
      <c r="X354" t="s">
        <v>50</v>
      </c>
      <c r="Y354" t="s">
        <v>51</v>
      </c>
      <c r="AA354" s="4" t="s">
        <v>593</v>
      </c>
      <c r="AB354" t="s">
        <v>1049</v>
      </c>
      <c r="AC354" t="s">
        <v>54</v>
      </c>
      <c r="AD354" s="6">
        <v>44523</v>
      </c>
      <c r="AE354" t="s">
        <v>71</v>
      </c>
      <c r="AG354" t="s">
        <v>96</v>
      </c>
      <c r="AH354" t="s">
        <v>96</v>
      </c>
    </row>
    <row r="355" spans="1:35" x14ac:dyDescent="0.3">
      <c r="A355" t="s">
        <v>35</v>
      </c>
      <c r="B355" t="s">
        <v>36</v>
      </c>
      <c r="C355" t="s">
        <v>37</v>
      </c>
      <c r="D355" t="s">
        <v>38</v>
      </c>
      <c r="E355" t="s">
        <v>590</v>
      </c>
      <c r="F355" t="s">
        <v>590</v>
      </c>
      <c r="G355" t="s">
        <v>1050</v>
      </c>
      <c r="H355" t="s">
        <v>42</v>
      </c>
      <c r="I355" t="s">
        <v>43</v>
      </c>
      <c r="J355" t="s">
        <v>570</v>
      </c>
      <c r="L355" s="5" t="s">
        <v>1051</v>
      </c>
      <c r="N355">
        <v>4.45633840657307</v>
      </c>
      <c r="O355">
        <v>5</v>
      </c>
      <c r="P355">
        <v>3</v>
      </c>
      <c r="Q355">
        <v>1</v>
      </c>
      <c r="R355">
        <v>1</v>
      </c>
      <c r="S355" t="s">
        <v>61</v>
      </c>
      <c r="T355" t="s">
        <v>49</v>
      </c>
      <c r="U355">
        <v>3.9856289999999999</v>
      </c>
      <c r="V355">
        <v>-77.243065000000001</v>
      </c>
      <c r="W355">
        <v>30.991121</v>
      </c>
      <c r="X355" t="s">
        <v>50</v>
      </c>
      <c r="Y355" t="s">
        <v>51</v>
      </c>
      <c r="AA355" s="4" t="s">
        <v>593</v>
      </c>
      <c r="AB355" t="s">
        <v>1052</v>
      </c>
      <c r="AC355" t="s">
        <v>54</v>
      </c>
      <c r="AD355" s="6">
        <v>44523</v>
      </c>
      <c r="AE355" t="s">
        <v>71</v>
      </c>
      <c r="AG355" t="s">
        <v>96</v>
      </c>
      <c r="AH355" t="s">
        <v>96</v>
      </c>
      <c r="AI355" t="s">
        <v>1053</v>
      </c>
    </row>
    <row r="356" spans="1:35" x14ac:dyDescent="0.3">
      <c r="A356" t="s">
        <v>86</v>
      </c>
      <c r="B356" t="s">
        <v>36</v>
      </c>
      <c r="C356" t="s">
        <v>37</v>
      </c>
      <c r="D356" t="s">
        <v>38</v>
      </c>
      <c r="E356" t="s">
        <v>590</v>
      </c>
      <c r="F356" t="s">
        <v>590</v>
      </c>
      <c r="G356" t="s">
        <v>1054</v>
      </c>
      <c r="H356" t="s">
        <v>88</v>
      </c>
      <c r="I356" t="s">
        <v>89</v>
      </c>
      <c r="J356" t="s">
        <v>90</v>
      </c>
      <c r="K356" t="s">
        <v>862</v>
      </c>
      <c r="L356"/>
      <c r="N356">
        <v>9.8676064716975116</v>
      </c>
      <c r="O356">
        <v>2.5</v>
      </c>
      <c r="P356">
        <v>4</v>
      </c>
      <c r="Q356">
        <v>2.5</v>
      </c>
      <c r="R356">
        <v>25</v>
      </c>
      <c r="S356" t="s">
        <v>61</v>
      </c>
      <c r="T356" t="s">
        <v>49</v>
      </c>
      <c r="U356">
        <v>3.9897490000000002</v>
      </c>
      <c r="V356">
        <v>-77.241019999999992</v>
      </c>
      <c r="W356">
        <v>54.450279000000002</v>
      </c>
      <c r="X356" t="s">
        <v>50</v>
      </c>
      <c r="Y356" t="s">
        <v>51</v>
      </c>
      <c r="AA356" s="4" t="s">
        <v>593</v>
      </c>
      <c r="AB356" t="s">
        <v>1055</v>
      </c>
      <c r="AC356" t="s">
        <v>93</v>
      </c>
    </row>
    <row r="357" spans="1:35" x14ac:dyDescent="0.3">
      <c r="A357" t="s">
        <v>35</v>
      </c>
      <c r="B357" t="s">
        <v>36</v>
      </c>
      <c r="C357" t="s">
        <v>37</v>
      </c>
      <c r="D357" t="s">
        <v>38</v>
      </c>
      <c r="E357" t="s">
        <v>590</v>
      </c>
      <c r="F357" t="s">
        <v>590</v>
      </c>
      <c r="G357" t="s">
        <v>1056</v>
      </c>
      <c r="H357" t="s">
        <v>42</v>
      </c>
      <c r="I357" t="s">
        <v>43</v>
      </c>
      <c r="L357" s="5" t="s">
        <v>1057</v>
      </c>
      <c r="N357">
        <v>5.0929581789406511</v>
      </c>
      <c r="O357">
        <v>5</v>
      </c>
      <c r="P357">
        <v>3</v>
      </c>
      <c r="Q357">
        <v>7</v>
      </c>
      <c r="R357">
        <v>1.5</v>
      </c>
      <c r="S357" t="s">
        <v>61</v>
      </c>
      <c r="T357" t="s">
        <v>49</v>
      </c>
      <c r="U357">
        <v>3.985598</v>
      </c>
      <c r="V357">
        <v>-77.243024000000005</v>
      </c>
      <c r="W357">
        <v>31.179354</v>
      </c>
      <c r="X357" t="s">
        <v>50</v>
      </c>
      <c r="Y357" t="s">
        <v>51</v>
      </c>
      <c r="AA357" s="4" t="s">
        <v>593</v>
      </c>
      <c r="AB357" t="s">
        <v>1058</v>
      </c>
      <c r="AC357" t="s">
        <v>54</v>
      </c>
      <c r="AD357" s="6">
        <v>44523</v>
      </c>
      <c r="AE357" t="s">
        <v>71</v>
      </c>
      <c r="AG357" t="s">
        <v>96</v>
      </c>
      <c r="AH357" t="s">
        <v>96</v>
      </c>
      <c r="AI357" t="s">
        <v>1059</v>
      </c>
    </row>
    <row r="358" spans="1:35" x14ac:dyDescent="0.3">
      <c r="A358" t="s">
        <v>86</v>
      </c>
      <c r="B358" t="s">
        <v>36</v>
      </c>
      <c r="C358" t="s">
        <v>37</v>
      </c>
      <c r="D358" t="s">
        <v>38</v>
      </c>
      <c r="E358" t="s">
        <v>590</v>
      </c>
      <c r="F358" t="s">
        <v>590</v>
      </c>
      <c r="G358" t="s">
        <v>1060</v>
      </c>
      <c r="H358" t="s">
        <v>88</v>
      </c>
      <c r="I358" t="s">
        <v>89</v>
      </c>
      <c r="J358" t="s">
        <v>90</v>
      </c>
      <c r="K358" t="s">
        <v>862</v>
      </c>
      <c r="L358"/>
      <c r="N358">
        <v>3.501408748021698</v>
      </c>
      <c r="O358">
        <v>14</v>
      </c>
      <c r="P358">
        <v>3</v>
      </c>
      <c r="Q358">
        <v>3</v>
      </c>
      <c r="R358">
        <v>3</v>
      </c>
      <c r="S358" t="s">
        <v>61</v>
      </c>
      <c r="T358" t="s">
        <v>49</v>
      </c>
      <c r="U358">
        <v>4.0598960000000002</v>
      </c>
      <c r="V358">
        <v>-77.194140000000004</v>
      </c>
      <c r="W358">
        <v>9.5287500000000005</v>
      </c>
      <c r="X358" t="s">
        <v>50</v>
      </c>
      <c r="Y358" t="s">
        <v>51</v>
      </c>
      <c r="AA358" s="4" t="s">
        <v>1061</v>
      </c>
      <c r="AB358" t="s">
        <v>1062</v>
      </c>
      <c r="AC358" t="s">
        <v>93</v>
      </c>
    </row>
    <row r="359" spans="1:35" x14ac:dyDescent="0.3">
      <c r="A359" t="s">
        <v>35</v>
      </c>
      <c r="B359" t="s">
        <v>36</v>
      </c>
      <c r="C359" t="s">
        <v>37</v>
      </c>
      <c r="D359" t="s">
        <v>38</v>
      </c>
      <c r="E359" t="s">
        <v>590</v>
      </c>
      <c r="F359" t="s">
        <v>590</v>
      </c>
      <c r="G359" t="s">
        <v>1063</v>
      </c>
      <c r="H359" t="s">
        <v>42</v>
      </c>
      <c r="I359" t="s">
        <v>43</v>
      </c>
      <c r="J359" t="s">
        <v>59</v>
      </c>
      <c r="L359" s="5" t="s">
        <v>1064</v>
      </c>
      <c r="N359">
        <v>7.6394372684109761</v>
      </c>
      <c r="O359">
        <v>5</v>
      </c>
      <c r="P359">
        <v>7</v>
      </c>
      <c r="Q359">
        <v>3</v>
      </c>
      <c r="R359">
        <v>3</v>
      </c>
      <c r="S359" t="s">
        <v>61</v>
      </c>
      <c r="T359" t="s">
        <v>49</v>
      </c>
      <c r="U359">
        <v>3.982507</v>
      </c>
      <c r="V359">
        <v>-77.246440000000007</v>
      </c>
      <c r="W359">
        <v>26.160655999999999</v>
      </c>
      <c r="X359" t="s">
        <v>50</v>
      </c>
      <c r="Y359" t="s">
        <v>51</v>
      </c>
      <c r="AA359" s="4" t="s">
        <v>593</v>
      </c>
      <c r="AB359" t="s">
        <v>1065</v>
      </c>
      <c r="AC359" t="s">
        <v>54</v>
      </c>
      <c r="AD359" s="6">
        <v>44523</v>
      </c>
      <c r="AE359" t="s">
        <v>71</v>
      </c>
      <c r="AG359" t="s">
        <v>96</v>
      </c>
      <c r="AH359" t="s">
        <v>96</v>
      </c>
    </row>
    <row r="360" spans="1:35" x14ac:dyDescent="0.3">
      <c r="A360" t="s">
        <v>35</v>
      </c>
      <c r="B360" t="s">
        <v>36</v>
      </c>
      <c r="C360" t="s">
        <v>37</v>
      </c>
      <c r="D360" t="s">
        <v>38</v>
      </c>
      <c r="E360" t="s">
        <v>590</v>
      </c>
      <c r="F360" t="s">
        <v>590</v>
      </c>
      <c r="G360" t="s">
        <v>1066</v>
      </c>
      <c r="H360" t="s">
        <v>42</v>
      </c>
      <c r="I360" t="s">
        <v>43</v>
      </c>
      <c r="J360" t="s">
        <v>44</v>
      </c>
      <c r="L360" s="5" t="s">
        <v>1067</v>
      </c>
      <c r="N360">
        <v>29.284509528908739</v>
      </c>
      <c r="O360">
        <v>13</v>
      </c>
      <c r="P360">
        <v>4</v>
      </c>
      <c r="Q360">
        <v>10</v>
      </c>
      <c r="R360">
        <v>8</v>
      </c>
      <c r="S360" t="s">
        <v>61</v>
      </c>
      <c r="T360" t="s">
        <v>49</v>
      </c>
      <c r="U360">
        <v>3.9824890000000002</v>
      </c>
      <c r="V360">
        <v>-77.246320999999995</v>
      </c>
      <c r="W360">
        <v>25.525870999999999</v>
      </c>
      <c r="X360" t="s">
        <v>50</v>
      </c>
      <c r="Y360" t="s">
        <v>51</v>
      </c>
      <c r="AA360" s="4" t="s">
        <v>593</v>
      </c>
      <c r="AB360" t="s">
        <v>1068</v>
      </c>
      <c r="AC360" t="s">
        <v>54</v>
      </c>
      <c r="AD360" s="6">
        <v>44523</v>
      </c>
      <c r="AE360" t="s">
        <v>71</v>
      </c>
      <c r="AG360" t="s">
        <v>96</v>
      </c>
      <c r="AH360" t="s">
        <v>96</v>
      </c>
    </row>
    <row r="361" spans="1:35" x14ac:dyDescent="0.3">
      <c r="A361" t="s">
        <v>86</v>
      </c>
      <c r="B361" t="s">
        <v>36</v>
      </c>
      <c r="C361" t="s">
        <v>37</v>
      </c>
      <c r="D361" t="s">
        <v>38</v>
      </c>
      <c r="E361" t="s">
        <v>590</v>
      </c>
      <c r="F361" t="s">
        <v>590</v>
      </c>
      <c r="G361" t="s">
        <v>1069</v>
      </c>
      <c r="H361" t="s">
        <v>171</v>
      </c>
      <c r="I361" t="s">
        <v>172</v>
      </c>
      <c r="J361" t="s">
        <v>173</v>
      </c>
      <c r="K361" t="s">
        <v>867</v>
      </c>
      <c r="L361"/>
      <c r="N361">
        <v>10.504226244065091</v>
      </c>
      <c r="O361">
        <v>11</v>
      </c>
      <c r="P361">
        <v>7</v>
      </c>
      <c r="Q361">
        <v>3</v>
      </c>
      <c r="R361">
        <v>3</v>
      </c>
      <c r="S361" t="s">
        <v>61</v>
      </c>
      <c r="T361" t="s">
        <v>49</v>
      </c>
      <c r="U361">
        <v>4.0604750000000003</v>
      </c>
      <c r="V361">
        <v>-77.193673000000004</v>
      </c>
      <c r="W361">
        <v>11.871356</v>
      </c>
      <c r="X361" t="s">
        <v>50</v>
      </c>
      <c r="Y361" t="s">
        <v>51</v>
      </c>
      <c r="AA361" s="4" t="s">
        <v>1061</v>
      </c>
      <c r="AB361" t="s">
        <v>1070</v>
      </c>
      <c r="AC361" t="s">
        <v>93</v>
      </c>
    </row>
    <row r="362" spans="1:35" x14ac:dyDescent="0.3">
      <c r="A362" t="s">
        <v>86</v>
      </c>
      <c r="B362" t="s">
        <v>36</v>
      </c>
      <c r="C362" t="s">
        <v>37</v>
      </c>
      <c r="D362" t="s">
        <v>38</v>
      </c>
      <c r="E362" t="s">
        <v>590</v>
      </c>
      <c r="F362" t="s">
        <v>590</v>
      </c>
      <c r="G362" t="s">
        <v>1071</v>
      </c>
      <c r="H362" t="s">
        <v>88</v>
      </c>
      <c r="I362" t="s">
        <v>89</v>
      </c>
      <c r="J362" t="s">
        <v>90</v>
      </c>
      <c r="K362" t="s">
        <v>862</v>
      </c>
      <c r="L362"/>
      <c r="N362">
        <v>12.414085561167839</v>
      </c>
      <c r="O362">
        <v>15</v>
      </c>
      <c r="P362">
        <v>13</v>
      </c>
      <c r="Q362">
        <v>2</v>
      </c>
      <c r="R362">
        <v>3</v>
      </c>
      <c r="S362" t="s">
        <v>61</v>
      </c>
      <c r="T362" t="s">
        <v>49</v>
      </c>
      <c r="U362">
        <v>4.0602099999999997</v>
      </c>
      <c r="V362">
        <v>-77.193481999999989</v>
      </c>
      <c r="W362">
        <v>18.403265000000001</v>
      </c>
      <c r="X362" t="s">
        <v>50</v>
      </c>
      <c r="Y362" t="s">
        <v>51</v>
      </c>
      <c r="AA362" s="4" t="s">
        <v>1061</v>
      </c>
      <c r="AB362" t="s">
        <v>1072</v>
      </c>
      <c r="AC362" t="s">
        <v>93</v>
      </c>
    </row>
    <row r="363" spans="1:35" x14ac:dyDescent="0.3">
      <c r="A363" t="s">
        <v>35</v>
      </c>
      <c r="B363" t="s">
        <v>36</v>
      </c>
      <c r="C363" t="s">
        <v>37</v>
      </c>
      <c r="D363" t="s">
        <v>38</v>
      </c>
      <c r="E363" t="s">
        <v>590</v>
      </c>
      <c r="F363" t="s">
        <v>590</v>
      </c>
      <c r="G363" t="s">
        <v>1073</v>
      </c>
      <c r="H363" t="s">
        <v>42</v>
      </c>
      <c r="I363" t="s">
        <v>43</v>
      </c>
      <c r="J363" t="s">
        <v>371</v>
      </c>
      <c r="L363" s="5" t="s">
        <v>1074</v>
      </c>
      <c r="N363">
        <v>53.157750992693053</v>
      </c>
      <c r="O363">
        <v>12</v>
      </c>
      <c r="P363">
        <v>5</v>
      </c>
      <c r="Q363">
        <v>15</v>
      </c>
      <c r="R363">
        <v>11</v>
      </c>
      <c r="S363" t="s">
        <v>61</v>
      </c>
      <c r="T363" t="s">
        <v>49</v>
      </c>
      <c r="U363">
        <v>3.9815049999999998</v>
      </c>
      <c r="V363">
        <v>-77.247635000000002</v>
      </c>
      <c r="W363">
        <v>17.641247</v>
      </c>
      <c r="X363" t="s">
        <v>50</v>
      </c>
      <c r="Y363" t="s">
        <v>51</v>
      </c>
      <c r="AA363" s="4" t="s">
        <v>593</v>
      </c>
      <c r="AB363" t="s">
        <v>1075</v>
      </c>
      <c r="AC363" t="s">
        <v>54</v>
      </c>
      <c r="AD363" s="6">
        <v>44523</v>
      </c>
      <c r="AE363" t="s">
        <v>71</v>
      </c>
      <c r="AG363" t="s">
        <v>96</v>
      </c>
      <c r="AH363" t="s">
        <v>96</v>
      </c>
    </row>
    <row r="364" spans="1:35" x14ac:dyDescent="0.3">
      <c r="A364" t="s">
        <v>86</v>
      </c>
      <c r="B364" t="s">
        <v>36</v>
      </c>
      <c r="C364" t="s">
        <v>37</v>
      </c>
      <c r="D364" t="s">
        <v>38</v>
      </c>
      <c r="E364" t="s">
        <v>590</v>
      </c>
      <c r="F364" t="s">
        <v>590</v>
      </c>
      <c r="G364" t="s">
        <v>1076</v>
      </c>
      <c r="H364" t="s">
        <v>171</v>
      </c>
      <c r="I364" t="s">
        <v>172</v>
      </c>
      <c r="J364" t="s">
        <v>173</v>
      </c>
      <c r="K364" t="s">
        <v>867</v>
      </c>
      <c r="L364"/>
      <c r="N364">
        <v>6.6845076098596046</v>
      </c>
      <c r="O364">
        <v>7</v>
      </c>
      <c r="P364">
        <v>5</v>
      </c>
      <c r="Q364">
        <v>3</v>
      </c>
      <c r="R364">
        <v>23</v>
      </c>
      <c r="S364" t="s">
        <v>61</v>
      </c>
      <c r="T364" t="s">
        <v>49</v>
      </c>
      <c r="U364">
        <v>4.0599379999999998</v>
      </c>
      <c r="V364">
        <v>-77.193038999999999</v>
      </c>
      <c r="W364">
        <v>43.189320000000002</v>
      </c>
      <c r="X364" t="s">
        <v>50</v>
      </c>
      <c r="Y364" t="s">
        <v>51</v>
      </c>
      <c r="AA364" s="4" t="s">
        <v>1061</v>
      </c>
      <c r="AB364" t="s">
        <v>1077</v>
      </c>
      <c r="AC364" t="s">
        <v>93</v>
      </c>
    </row>
    <row r="365" spans="1:35" x14ac:dyDescent="0.3">
      <c r="A365" t="s">
        <v>86</v>
      </c>
      <c r="B365" t="s">
        <v>36</v>
      </c>
      <c r="C365" t="s">
        <v>37</v>
      </c>
      <c r="D365" t="s">
        <v>38</v>
      </c>
      <c r="E365" t="s">
        <v>590</v>
      </c>
      <c r="F365" t="s">
        <v>590</v>
      </c>
      <c r="G365" t="s">
        <v>1078</v>
      </c>
      <c r="H365" t="s">
        <v>88</v>
      </c>
      <c r="I365" t="s">
        <v>89</v>
      </c>
      <c r="J365" t="s">
        <v>90</v>
      </c>
      <c r="K365" t="s">
        <v>862</v>
      </c>
      <c r="L365"/>
      <c r="N365">
        <v>16.23380419537332</v>
      </c>
      <c r="O365">
        <v>15</v>
      </c>
      <c r="P365">
        <v>13</v>
      </c>
      <c r="Q365">
        <v>5</v>
      </c>
      <c r="R365">
        <v>4</v>
      </c>
      <c r="S365" t="s">
        <v>61</v>
      </c>
      <c r="T365" t="s">
        <v>49</v>
      </c>
      <c r="U365">
        <v>3.9533019999999999</v>
      </c>
      <c r="V365">
        <v>-76.990881000000002</v>
      </c>
      <c r="W365">
        <v>33.838448</v>
      </c>
      <c r="X365" t="s">
        <v>50</v>
      </c>
      <c r="Y365" t="s">
        <v>51</v>
      </c>
      <c r="AA365" s="4" t="s">
        <v>1061</v>
      </c>
      <c r="AB365" t="s">
        <v>1079</v>
      </c>
      <c r="AC365" t="s">
        <v>93</v>
      </c>
    </row>
    <row r="366" spans="1:35" x14ac:dyDescent="0.3">
      <c r="A366" t="s">
        <v>86</v>
      </c>
      <c r="B366" t="s">
        <v>36</v>
      </c>
      <c r="C366" t="s">
        <v>37</v>
      </c>
      <c r="D366" t="s">
        <v>38</v>
      </c>
      <c r="E366" t="s">
        <v>590</v>
      </c>
      <c r="F366" t="s">
        <v>590</v>
      </c>
      <c r="G366" t="s">
        <v>1078</v>
      </c>
      <c r="H366" t="s">
        <v>88</v>
      </c>
      <c r="I366" t="s">
        <v>89</v>
      </c>
      <c r="J366" t="s">
        <v>90</v>
      </c>
      <c r="K366" t="s">
        <v>862</v>
      </c>
      <c r="L366"/>
      <c r="N366">
        <v>16.23380419537332</v>
      </c>
      <c r="O366">
        <v>15</v>
      </c>
      <c r="P366">
        <v>13</v>
      </c>
      <c r="Q366">
        <v>5</v>
      </c>
      <c r="R366">
        <v>4</v>
      </c>
      <c r="S366" t="s">
        <v>61</v>
      </c>
      <c r="T366" t="s">
        <v>49</v>
      </c>
      <c r="U366">
        <v>4.0594320000000002</v>
      </c>
      <c r="V366">
        <v>-77.193088000000003</v>
      </c>
      <c r="W366">
        <v>28.089873999999998</v>
      </c>
      <c r="X366" t="s">
        <v>50</v>
      </c>
      <c r="Y366" t="s">
        <v>51</v>
      </c>
      <c r="AA366" s="4" t="s">
        <v>1061</v>
      </c>
      <c r="AB366" t="s">
        <v>1080</v>
      </c>
      <c r="AC366" t="s">
        <v>93</v>
      </c>
    </row>
    <row r="367" spans="1:35" x14ac:dyDescent="0.3">
      <c r="A367" t="s">
        <v>86</v>
      </c>
      <c r="B367" t="s">
        <v>36</v>
      </c>
      <c r="C367" t="s">
        <v>37</v>
      </c>
      <c r="D367" t="s">
        <v>38</v>
      </c>
      <c r="E367" t="s">
        <v>590</v>
      </c>
      <c r="F367" t="s">
        <v>590</v>
      </c>
      <c r="G367" t="s">
        <v>1081</v>
      </c>
      <c r="H367" t="s">
        <v>88</v>
      </c>
      <c r="I367" t="s">
        <v>89</v>
      </c>
      <c r="J367" t="s">
        <v>90</v>
      </c>
      <c r="K367" t="s">
        <v>862</v>
      </c>
      <c r="L367"/>
      <c r="N367">
        <v>15.278874536821951</v>
      </c>
      <c r="O367">
        <v>5</v>
      </c>
      <c r="P367">
        <v>4.5</v>
      </c>
      <c r="Q367">
        <v>15</v>
      </c>
      <c r="R367">
        <v>1</v>
      </c>
      <c r="S367" t="s">
        <v>61</v>
      </c>
      <c r="T367" t="s">
        <v>49</v>
      </c>
      <c r="U367">
        <v>4.0588790000000001</v>
      </c>
      <c r="V367">
        <v>-77.193184000000002</v>
      </c>
      <c r="W367">
        <v>21.0411</v>
      </c>
      <c r="X367" t="s">
        <v>50</v>
      </c>
      <c r="Y367" t="s">
        <v>51</v>
      </c>
      <c r="AA367" s="4" t="s">
        <v>1061</v>
      </c>
      <c r="AB367" t="s">
        <v>1082</v>
      </c>
      <c r="AC367" t="s">
        <v>93</v>
      </c>
      <c r="AI367" t="s">
        <v>1083</v>
      </c>
    </row>
    <row r="368" spans="1:35" x14ac:dyDescent="0.3">
      <c r="A368" t="s">
        <v>86</v>
      </c>
      <c r="B368" t="s">
        <v>36</v>
      </c>
      <c r="C368" t="s">
        <v>37</v>
      </c>
      <c r="D368" t="s">
        <v>38</v>
      </c>
      <c r="E368" t="s">
        <v>590</v>
      </c>
      <c r="F368" t="s">
        <v>590</v>
      </c>
      <c r="G368" t="s">
        <v>1084</v>
      </c>
      <c r="H368" t="s">
        <v>88</v>
      </c>
      <c r="I368" t="s">
        <v>89</v>
      </c>
      <c r="J368" t="s">
        <v>90</v>
      </c>
      <c r="K368" t="s">
        <v>862</v>
      </c>
      <c r="L368"/>
      <c r="N368">
        <v>14.323944878270581</v>
      </c>
      <c r="O368">
        <v>11</v>
      </c>
      <c r="P368">
        <v>8</v>
      </c>
      <c r="Q368">
        <v>2</v>
      </c>
      <c r="R368">
        <v>21</v>
      </c>
      <c r="S368" t="s">
        <v>61</v>
      </c>
      <c r="T368" t="s">
        <v>49</v>
      </c>
      <c r="U368">
        <v>4.0589050000000002</v>
      </c>
      <c r="V368">
        <v>-77.193185</v>
      </c>
      <c r="W368">
        <v>21.414469</v>
      </c>
      <c r="X368" t="s">
        <v>50</v>
      </c>
      <c r="Y368" t="s">
        <v>51</v>
      </c>
      <c r="AA368" s="4" t="s">
        <v>1061</v>
      </c>
      <c r="AB368" t="s">
        <v>1085</v>
      </c>
      <c r="AC368" t="s">
        <v>93</v>
      </c>
      <c r="AI368" t="s">
        <v>1086</v>
      </c>
    </row>
    <row r="369" spans="1:35" x14ac:dyDescent="0.3">
      <c r="A369" t="s">
        <v>86</v>
      </c>
      <c r="B369" t="s">
        <v>36</v>
      </c>
      <c r="C369" t="s">
        <v>37</v>
      </c>
      <c r="D369" t="s">
        <v>38</v>
      </c>
      <c r="E369" t="s">
        <v>590</v>
      </c>
      <c r="F369" t="s">
        <v>590</v>
      </c>
      <c r="G369" t="s">
        <v>1087</v>
      </c>
      <c r="H369" t="s">
        <v>88</v>
      </c>
      <c r="I369" t="s">
        <v>89</v>
      </c>
      <c r="J369" t="s">
        <v>90</v>
      </c>
      <c r="K369" t="s">
        <v>862</v>
      </c>
      <c r="L369"/>
      <c r="N369">
        <v>5.4112680651244416</v>
      </c>
      <c r="O369">
        <v>6</v>
      </c>
      <c r="P369">
        <v>5</v>
      </c>
      <c r="Q369">
        <v>7</v>
      </c>
      <c r="R369">
        <v>1</v>
      </c>
      <c r="S369" t="s">
        <v>61</v>
      </c>
      <c r="T369" t="s">
        <v>49</v>
      </c>
      <c r="U369">
        <v>4.0589360000000001</v>
      </c>
      <c r="V369">
        <v>-77.193193999999991</v>
      </c>
      <c r="W369">
        <v>22.431847000000001</v>
      </c>
      <c r="X369" t="s">
        <v>50</v>
      </c>
      <c r="Y369" t="s">
        <v>51</v>
      </c>
      <c r="AA369" s="4" t="s">
        <v>1061</v>
      </c>
      <c r="AB369" t="s">
        <v>1088</v>
      </c>
      <c r="AC369" t="s">
        <v>93</v>
      </c>
      <c r="AI369" t="s">
        <v>1083</v>
      </c>
    </row>
    <row r="370" spans="1:35" x14ac:dyDescent="0.3">
      <c r="A370" t="s">
        <v>86</v>
      </c>
      <c r="B370" t="s">
        <v>36</v>
      </c>
      <c r="C370" t="s">
        <v>37</v>
      </c>
      <c r="D370" t="s">
        <v>38</v>
      </c>
      <c r="E370" t="s">
        <v>590</v>
      </c>
      <c r="F370" t="s">
        <v>590</v>
      </c>
      <c r="G370" t="s">
        <v>1089</v>
      </c>
      <c r="H370" t="s">
        <v>171</v>
      </c>
      <c r="I370" t="s">
        <v>172</v>
      </c>
      <c r="J370" t="s">
        <v>173</v>
      </c>
      <c r="K370" t="s">
        <v>867</v>
      </c>
      <c r="L370"/>
      <c r="N370">
        <v>28.966199642724948</v>
      </c>
      <c r="O370">
        <v>12</v>
      </c>
      <c r="P370">
        <v>8</v>
      </c>
      <c r="Q370">
        <v>5</v>
      </c>
      <c r="R370">
        <v>4</v>
      </c>
      <c r="S370" t="s">
        <v>61</v>
      </c>
      <c r="T370" t="s">
        <v>49</v>
      </c>
      <c r="U370">
        <v>4.05776</v>
      </c>
      <c r="V370">
        <v>-77.166725</v>
      </c>
      <c r="W370">
        <v>19.992735</v>
      </c>
      <c r="X370" t="s">
        <v>50</v>
      </c>
      <c r="Y370" t="s">
        <v>51</v>
      </c>
      <c r="AA370" s="4" t="s">
        <v>1061</v>
      </c>
      <c r="AB370" t="s">
        <v>1090</v>
      </c>
      <c r="AC370" t="s">
        <v>93</v>
      </c>
    </row>
    <row r="371" spans="1:35" s="13" customFormat="1" x14ac:dyDescent="0.3">
      <c r="A371" s="13" t="s">
        <v>86</v>
      </c>
      <c r="B371" s="13" t="s">
        <v>36</v>
      </c>
      <c r="C371" s="13" t="s">
        <v>37</v>
      </c>
      <c r="D371" s="13" t="s">
        <v>38</v>
      </c>
      <c r="E371" s="13" t="s">
        <v>590</v>
      </c>
      <c r="F371" s="13" t="s">
        <v>590</v>
      </c>
      <c r="G371" s="13" t="s">
        <v>1091</v>
      </c>
      <c r="N371" s="13">
        <v>3.8197186342054881</v>
      </c>
      <c r="O371" s="13">
        <v>7</v>
      </c>
      <c r="P371" s="13">
        <v>6</v>
      </c>
      <c r="Q371" s="13">
        <v>2</v>
      </c>
      <c r="R371" s="13">
        <v>2</v>
      </c>
      <c r="S371" s="13" t="s">
        <v>61</v>
      </c>
      <c r="T371" s="13" t="s">
        <v>49</v>
      </c>
      <c r="U371" s="13">
        <v>0</v>
      </c>
      <c r="V371" s="13">
        <v>0</v>
      </c>
      <c r="W371" s="13">
        <v>0</v>
      </c>
      <c r="X371" s="13" t="s">
        <v>50</v>
      </c>
      <c r="Y371" s="13" t="s">
        <v>51</v>
      </c>
      <c r="AA371" s="14"/>
      <c r="AB371" s="13" t="s">
        <v>1092</v>
      </c>
      <c r="AC371" s="13" t="s">
        <v>93</v>
      </c>
    </row>
    <row r="372" spans="1:35" x14ac:dyDescent="0.3">
      <c r="A372" t="s">
        <v>86</v>
      </c>
      <c r="B372" t="s">
        <v>36</v>
      </c>
      <c r="C372" t="s">
        <v>37</v>
      </c>
      <c r="D372" t="s">
        <v>38</v>
      </c>
      <c r="E372" t="s">
        <v>590</v>
      </c>
      <c r="F372" t="s">
        <v>590</v>
      </c>
      <c r="G372" t="s">
        <v>1093</v>
      </c>
      <c r="H372" t="s">
        <v>171</v>
      </c>
      <c r="I372" t="s">
        <v>172</v>
      </c>
      <c r="J372" t="s">
        <v>173</v>
      </c>
      <c r="K372" t="s">
        <v>867</v>
      </c>
      <c r="L372"/>
      <c r="N372">
        <v>27.056340325622209</v>
      </c>
      <c r="O372">
        <v>30</v>
      </c>
      <c r="P372">
        <v>20</v>
      </c>
      <c r="Q372">
        <v>10</v>
      </c>
      <c r="R372">
        <v>13</v>
      </c>
      <c r="S372" t="s">
        <v>61</v>
      </c>
      <c r="T372" t="s">
        <v>49</v>
      </c>
      <c r="U372">
        <v>4.0585370000000003</v>
      </c>
      <c r="V372">
        <v>-77.167513</v>
      </c>
      <c r="W372">
        <v>26.708995999999999</v>
      </c>
      <c r="X372" t="s">
        <v>50</v>
      </c>
      <c r="Y372" t="s">
        <v>51</v>
      </c>
      <c r="AB372" t="s">
        <v>1094</v>
      </c>
      <c r="AC372" t="s">
        <v>93</v>
      </c>
    </row>
    <row r="373" spans="1:35" x14ac:dyDescent="0.3">
      <c r="A373" t="s">
        <v>86</v>
      </c>
      <c r="B373" t="s">
        <v>36</v>
      </c>
      <c r="C373" t="s">
        <v>37</v>
      </c>
      <c r="D373" t="s">
        <v>38</v>
      </c>
      <c r="E373" t="s">
        <v>590</v>
      </c>
      <c r="F373" t="s">
        <v>590</v>
      </c>
      <c r="G373" t="s">
        <v>1095</v>
      </c>
      <c r="H373" t="s">
        <v>88</v>
      </c>
      <c r="I373" t="s">
        <v>89</v>
      </c>
      <c r="J373" t="s">
        <v>90</v>
      </c>
      <c r="K373" t="s">
        <v>862</v>
      </c>
      <c r="L373"/>
      <c r="N373">
        <v>6.6845076098596046</v>
      </c>
      <c r="O373">
        <v>10</v>
      </c>
      <c r="P373">
        <v>8</v>
      </c>
      <c r="Q373">
        <v>2</v>
      </c>
      <c r="R373">
        <v>2</v>
      </c>
      <c r="S373" t="s">
        <v>61</v>
      </c>
      <c r="T373" t="s">
        <v>49</v>
      </c>
      <c r="U373">
        <v>4.0598199999999993</v>
      </c>
      <c r="V373">
        <v>-77.168331000000009</v>
      </c>
      <c r="W373">
        <v>21.454291999999999</v>
      </c>
      <c r="X373" t="s">
        <v>50</v>
      </c>
      <c r="Y373" t="s">
        <v>51</v>
      </c>
      <c r="AA373" s="4" t="s">
        <v>1061</v>
      </c>
      <c r="AB373" t="s">
        <v>1096</v>
      </c>
      <c r="AC373" t="s">
        <v>93</v>
      </c>
    </row>
    <row r="374" spans="1:35" x14ac:dyDescent="0.3">
      <c r="A374" t="s">
        <v>86</v>
      </c>
      <c r="B374" t="s">
        <v>36</v>
      </c>
      <c r="C374" t="s">
        <v>37</v>
      </c>
      <c r="D374" t="s">
        <v>38</v>
      </c>
      <c r="E374" t="s">
        <v>590</v>
      </c>
      <c r="F374" t="s">
        <v>590</v>
      </c>
      <c r="G374" t="s">
        <v>1097</v>
      </c>
      <c r="H374" t="s">
        <v>171</v>
      </c>
      <c r="I374" t="s">
        <v>172</v>
      </c>
      <c r="J374" t="s">
        <v>173</v>
      </c>
      <c r="K374" t="s">
        <v>867</v>
      </c>
      <c r="L374"/>
      <c r="N374">
        <v>16.552114081557111</v>
      </c>
      <c r="O374">
        <v>15</v>
      </c>
      <c r="P374">
        <v>10</v>
      </c>
      <c r="Q374">
        <v>6</v>
      </c>
      <c r="R374">
        <v>6</v>
      </c>
      <c r="S374" t="s">
        <v>61</v>
      </c>
      <c r="T374" t="s">
        <v>49</v>
      </c>
      <c r="U374">
        <v>4.0596990000000002</v>
      </c>
      <c r="V374">
        <v>-77.168417000000005</v>
      </c>
      <c r="W374">
        <v>20.937975000000002</v>
      </c>
      <c r="X374" t="s">
        <v>50</v>
      </c>
      <c r="Y374" t="s">
        <v>51</v>
      </c>
      <c r="AA374" s="4" t="s">
        <v>1061</v>
      </c>
      <c r="AB374" t="s">
        <v>1098</v>
      </c>
      <c r="AC374" t="s">
        <v>93</v>
      </c>
    </row>
    <row r="375" spans="1:35" ht="15" thickBot="1" x14ac:dyDescent="0.35">
      <c r="A375" t="s">
        <v>86</v>
      </c>
      <c r="B375" t="s">
        <v>36</v>
      </c>
      <c r="C375" t="s">
        <v>37</v>
      </c>
      <c r="D375" t="s">
        <v>38</v>
      </c>
      <c r="E375" t="s">
        <v>590</v>
      </c>
      <c r="F375" t="s">
        <v>590</v>
      </c>
      <c r="G375" t="s">
        <v>1099</v>
      </c>
      <c r="H375" t="s">
        <v>171</v>
      </c>
      <c r="I375" t="s">
        <v>172</v>
      </c>
      <c r="J375" t="s">
        <v>173</v>
      </c>
      <c r="K375" t="s">
        <v>867</v>
      </c>
      <c r="L375"/>
      <c r="N375">
        <v>25.146481008519469</v>
      </c>
      <c r="O375">
        <v>16</v>
      </c>
      <c r="P375">
        <v>11</v>
      </c>
      <c r="Q375">
        <v>7</v>
      </c>
      <c r="R375">
        <v>7</v>
      </c>
      <c r="S375" t="s">
        <v>61</v>
      </c>
      <c r="T375" t="s">
        <v>49</v>
      </c>
      <c r="U375">
        <v>4.0623779999999998</v>
      </c>
      <c r="V375">
        <v>-77.166260999999992</v>
      </c>
      <c r="W375">
        <v>17.781483000000001</v>
      </c>
      <c r="X375" t="s">
        <v>50</v>
      </c>
      <c r="Y375" t="s">
        <v>51</v>
      </c>
      <c r="AA375" s="4" t="s">
        <v>1061</v>
      </c>
      <c r="AB375" t="s">
        <v>1100</v>
      </c>
      <c r="AC375" t="s">
        <v>93</v>
      </c>
    </row>
    <row r="376" spans="1:35" ht="15" thickBot="1" x14ac:dyDescent="0.35">
      <c r="A376" t="s">
        <v>35</v>
      </c>
      <c r="B376" t="s">
        <v>36</v>
      </c>
      <c r="C376" t="s">
        <v>37</v>
      </c>
      <c r="D376" t="s">
        <v>38</v>
      </c>
      <c r="E376" t="s">
        <v>590</v>
      </c>
      <c r="F376" t="s">
        <v>590</v>
      </c>
      <c r="G376" t="s">
        <v>1101</v>
      </c>
      <c r="H376" t="s">
        <v>42</v>
      </c>
      <c r="I376" t="s">
        <v>43</v>
      </c>
      <c r="L376" s="5" t="s">
        <v>1102</v>
      </c>
      <c r="N376">
        <v>10.1859163578813</v>
      </c>
      <c r="O376">
        <v>12</v>
      </c>
      <c r="P376">
        <v>10</v>
      </c>
      <c r="Q376">
        <v>12</v>
      </c>
      <c r="R376">
        <v>12</v>
      </c>
      <c r="S376" t="s">
        <v>61</v>
      </c>
      <c r="T376" t="s">
        <v>49</v>
      </c>
      <c r="U376">
        <v>3.9813429999999999</v>
      </c>
      <c r="V376">
        <v>-77.247605000000007</v>
      </c>
      <c r="W376">
        <v>12.807566</v>
      </c>
      <c r="X376" t="s">
        <v>50</v>
      </c>
      <c r="Y376" t="s">
        <v>51</v>
      </c>
      <c r="AA376" s="4" t="s">
        <v>593</v>
      </c>
      <c r="AB376" t="s">
        <v>1103</v>
      </c>
      <c r="AC376" t="s">
        <v>54</v>
      </c>
      <c r="AD376" s="6">
        <v>44523</v>
      </c>
      <c r="AE376" t="s">
        <v>71</v>
      </c>
      <c r="AG376" t="s">
        <v>96</v>
      </c>
      <c r="AH376" t="s">
        <v>96</v>
      </c>
      <c r="AI376" s="8" t="s">
        <v>1104</v>
      </c>
    </row>
    <row r="377" spans="1:35" x14ac:dyDescent="0.3">
      <c r="A377" t="s">
        <v>35</v>
      </c>
      <c r="B377" t="s">
        <v>36</v>
      </c>
      <c r="C377" t="s">
        <v>37</v>
      </c>
      <c r="D377" t="s">
        <v>38</v>
      </c>
      <c r="E377" t="s">
        <v>590</v>
      </c>
      <c r="F377" t="s">
        <v>590</v>
      </c>
      <c r="G377" t="s">
        <v>1105</v>
      </c>
      <c r="H377" t="s">
        <v>42</v>
      </c>
      <c r="I377" t="s">
        <v>43</v>
      </c>
      <c r="J377" t="s">
        <v>351</v>
      </c>
      <c r="L377" s="5" t="s">
        <v>1106</v>
      </c>
      <c r="N377">
        <v>1.1140846016432679</v>
      </c>
      <c r="O377">
        <v>2</v>
      </c>
      <c r="P377">
        <v>1.8</v>
      </c>
      <c r="Q377">
        <v>0.5</v>
      </c>
      <c r="R377">
        <v>0.5</v>
      </c>
      <c r="S377" t="s">
        <v>61</v>
      </c>
      <c r="T377" t="s">
        <v>49</v>
      </c>
      <c r="U377">
        <v>4.0599850000000002</v>
      </c>
      <c r="V377">
        <v>-77.194029</v>
      </c>
      <c r="W377">
        <v>10.28735</v>
      </c>
      <c r="X377" t="s">
        <v>50</v>
      </c>
      <c r="Y377" t="s">
        <v>51</v>
      </c>
      <c r="AA377" s="4" t="s">
        <v>1061</v>
      </c>
      <c r="AB377" t="s">
        <v>1107</v>
      </c>
      <c r="AC377" t="s">
        <v>54</v>
      </c>
      <c r="AD377" s="6">
        <v>44523</v>
      </c>
      <c r="AE377" t="s">
        <v>71</v>
      </c>
      <c r="AG377" t="s">
        <v>96</v>
      </c>
      <c r="AH377" t="s">
        <v>96</v>
      </c>
      <c r="AI377" t="s">
        <v>141</v>
      </c>
    </row>
    <row r="378" spans="1:35" x14ac:dyDescent="0.3">
      <c r="A378" t="s">
        <v>35</v>
      </c>
      <c r="B378" t="s">
        <v>36</v>
      </c>
      <c r="C378" t="s">
        <v>37</v>
      </c>
      <c r="D378" t="s">
        <v>38</v>
      </c>
      <c r="E378" t="s">
        <v>590</v>
      </c>
      <c r="F378" t="s">
        <v>590</v>
      </c>
      <c r="G378" t="s">
        <v>1108</v>
      </c>
      <c r="H378" t="s">
        <v>42</v>
      </c>
      <c r="I378" t="s">
        <v>43</v>
      </c>
      <c r="L378" s="5" t="s">
        <v>1109</v>
      </c>
      <c r="N378">
        <v>15.91549430918953</v>
      </c>
      <c r="O378">
        <v>4</v>
      </c>
      <c r="P378">
        <v>3</v>
      </c>
      <c r="Q378">
        <v>0.5</v>
      </c>
      <c r="R378">
        <v>0.5</v>
      </c>
      <c r="S378" t="s">
        <v>61</v>
      </c>
      <c r="T378" t="s">
        <v>49</v>
      </c>
      <c r="U378">
        <v>4.0600100000000001</v>
      </c>
      <c r="V378">
        <v>-77.194125</v>
      </c>
      <c r="W378">
        <v>9.2252539999999996</v>
      </c>
      <c r="X378" t="s">
        <v>50</v>
      </c>
      <c r="Y378" t="s">
        <v>51</v>
      </c>
      <c r="AA378" s="4" t="s">
        <v>1061</v>
      </c>
      <c r="AB378" t="s">
        <v>1110</v>
      </c>
      <c r="AC378" t="s">
        <v>54</v>
      </c>
      <c r="AD378" s="6">
        <v>44523</v>
      </c>
      <c r="AE378" t="s">
        <v>71</v>
      </c>
      <c r="AG378" t="s">
        <v>96</v>
      </c>
      <c r="AH378" t="s">
        <v>96</v>
      </c>
    </row>
    <row r="379" spans="1:35" x14ac:dyDescent="0.3">
      <c r="A379" t="s">
        <v>35</v>
      </c>
      <c r="B379" t="s">
        <v>36</v>
      </c>
      <c r="C379" t="s">
        <v>37</v>
      </c>
      <c r="D379" t="s">
        <v>38</v>
      </c>
      <c r="E379" t="s">
        <v>590</v>
      </c>
      <c r="F379" t="s">
        <v>590</v>
      </c>
      <c r="G379" t="s">
        <v>1111</v>
      </c>
      <c r="H379" t="s">
        <v>42</v>
      </c>
      <c r="I379" t="s">
        <v>43</v>
      </c>
      <c r="J379" t="s">
        <v>1112</v>
      </c>
      <c r="L379" s="5" t="s">
        <v>1113</v>
      </c>
      <c r="N379">
        <v>1.909859317102744</v>
      </c>
      <c r="O379">
        <v>4.5</v>
      </c>
      <c r="P379">
        <v>3</v>
      </c>
      <c r="Q379">
        <v>1</v>
      </c>
      <c r="R379">
        <v>1</v>
      </c>
      <c r="S379" t="s">
        <v>61</v>
      </c>
      <c r="T379" t="s">
        <v>49</v>
      </c>
      <c r="U379">
        <v>4.059971</v>
      </c>
      <c r="V379">
        <v>-77.193268000000003</v>
      </c>
      <c r="W379">
        <v>37.662525000000002</v>
      </c>
      <c r="X379" t="s">
        <v>50</v>
      </c>
      <c r="Y379" t="s">
        <v>51</v>
      </c>
      <c r="AA379" s="4" t="s">
        <v>1061</v>
      </c>
      <c r="AB379" t="s">
        <v>1114</v>
      </c>
      <c r="AC379" t="s">
        <v>54</v>
      </c>
      <c r="AD379" s="6">
        <v>44523</v>
      </c>
      <c r="AE379" t="s">
        <v>71</v>
      </c>
      <c r="AG379" t="s">
        <v>96</v>
      </c>
      <c r="AH379" t="s">
        <v>96</v>
      </c>
      <c r="AI379" t="s">
        <v>1115</v>
      </c>
    </row>
    <row r="380" spans="1:35" x14ac:dyDescent="0.3">
      <c r="A380" t="s">
        <v>35</v>
      </c>
      <c r="B380" t="s">
        <v>36</v>
      </c>
      <c r="C380" t="s">
        <v>37</v>
      </c>
      <c r="D380" t="s">
        <v>38</v>
      </c>
      <c r="E380" t="s">
        <v>590</v>
      </c>
      <c r="F380" t="s">
        <v>590</v>
      </c>
      <c r="G380" t="s">
        <v>1116</v>
      </c>
      <c r="H380" t="s">
        <v>42</v>
      </c>
      <c r="I380" t="s">
        <v>43</v>
      </c>
      <c r="J380" t="s">
        <v>371</v>
      </c>
      <c r="L380" s="5" t="s">
        <v>1117</v>
      </c>
      <c r="N380">
        <v>20.371832715762601</v>
      </c>
      <c r="O380">
        <v>12</v>
      </c>
      <c r="P380">
        <v>8</v>
      </c>
      <c r="Q380">
        <v>7</v>
      </c>
      <c r="R380">
        <v>6</v>
      </c>
      <c r="S380" t="s">
        <v>61</v>
      </c>
      <c r="T380" t="s">
        <v>49</v>
      </c>
      <c r="U380">
        <v>4.0625580000000001</v>
      </c>
      <c r="V380">
        <v>-77.163231999999994</v>
      </c>
      <c r="W380">
        <v>16.008507000000002</v>
      </c>
      <c r="X380" t="s">
        <v>50</v>
      </c>
      <c r="Y380" t="s">
        <v>51</v>
      </c>
      <c r="AA380" s="4" t="s">
        <v>1061</v>
      </c>
      <c r="AB380" t="s">
        <v>1118</v>
      </c>
      <c r="AC380" t="s">
        <v>54</v>
      </c>
      <c r="AD380" s="6">
        <v>44523</v>
      </c>
      <c r="AE380" t="s">
        <v>71</v>
      </c>
      <c r="AG380" t="s">
        <v>96</v>
      </c>
      <c r="AH380" t="s">
        <v>96</v>
      </c>
    </row>
    <row r="381" spans="1:35" x14ac:dyDescent="0.3">
      <c r="A381" t="s">
        <v>86</v>
      </c>
      <c r="B381" t="s">
        <v>36</v>
      </c>
      <c r="C381" t="s">
        <v>37</v>
      </c>
      <c r="D381" t="s">
        <v>38</v>
      </c>
      <c r="E381" t="s">
        <v>590</v>
      </c>
      <c r="F381" t="s">
        <v>590</v>
      </c>
      <c r="G381" t="s">
        <v>1119</v>
      </c>
      <c r="H381" t="s">
        <v>88</v>
      </c>
      <c r="I381" t="s">
        <v>89</v>
      </c>
      <c r="J381" t="s">
        <v>90</v>
      </c>
      <c r="K381" t="s">
        <v>862</v>
      </c>
      <c r="L381"/>
      <c r="N381">
        <v>34.695777594033181</v>
      </c>
      <c r="O381">
        <v>22</v>
      </c>
      <c r="P381">
        <v>8</v>
      </c>
      <c r="Q381">
        <v>7</v>
      </c>
      <c r="R381">
        <v>7</v>
      </c>
      <c r="S381" t="s">
        <v>61</v>
      </c>
      <c r="T381" t="s">
        <v>49</v>
      </c>
      <c r="U381">
        <v>4.0582560000000001</v>
      </c>
      <c r="V381">
        <v>-77.162975000000003</v>
      </c>
      <c r="W381">
        <v>18.362074</v>
      </c>
      <c r="X381" t="s">
        <v>50</v>
      </c>
      <c r="Y381" t="s">
        <v>51</v>
      </c>
      <c r="AA381" s="4" t="s">
        <v>1061</v>
      </c>
      <c r="AB381" t="s">
        <v>1120</v>
      </c>
      <c r="AC381" t="s">
        <v>93</v>
      </c>
    </row>
    <row r="382" spans="1:35" x14ac:dyDescent="0.3">
      <c r="A382" t="s">
        <v>35</v>
      </c>
      <c r="B382" t="s">
        <v>36</v>
      </c>
      <c r="C382" t="s">
        <v>37</v>
      </c>
      <c r="D382" t="s">
        <v>38</v>
      </c>
      <c r="E382" t="s">
        <v>590</v>
      </c>
      <c r="F382" t="s">
        <v>590</v>
      </c>
      <c r="G382" t="s">
        <v>1121</v>
      </c>
      <c r="H382" t="s">
        <v>42</v>
      </c>
      <c r="I382" t="s">
        <v>43</v>
      </c>
      <c r="J382" t="s">
        <v>1122</v>
      </c>
      <c r="L382" s="5" t="s">
        <v>1123</v>
      </c>
      <c r="N382">
        <v>10.504226244065091</v>
      </c>
      <c r="O382">
        <v>8</v>
      </c>
      <c r="P382">
        <v>5</v>
      </c>
      <c r="Q382">
        <v>4</v>
      </c>
      <c r="R382">
        <v>3</v>
      </c>
      <c r="S382" t="s">
        <v>61</v>
      </c>
      <c r="T382" t="s">
        <v>49</v>
      </c>
      <c r="U382">
        <v>4.0631219999999999</v>
      </c>
      <c r="V382">
        <v>-77.16426899999999</v>
      </c>
      <c r="W382">
        <v>16.192446</v>
      </c>
      <c r="X382" t="s">
        <v>50</v>
      </c>
      <c r="Y382" t="s">
        <v>51</v>
      </c>
      <c r="AA382" s="4" t="s">
        <v>1061</v>
      </c>
      <c r="AB382" t="s">
        <v>1124</v>
      </c>
      <c r="AC382" t="s">
        <v>54</v>
      </c>
      <c r="AD382" s="6">
        <v>44523</v>
      </c>
      <c r="AE382" t="s">
        <v>71</v>
      </c>
      <c r="AG382" t="s">
        <v>96</v>
      </c>
      <c r="AH382" t="s">
        <v>96</v>
      </c>
    </row>
    <row r="383" spans="1:35" x14ac:dyDescent="0.3">
      <c r="A383" t="s">
        <v>86</v>
      </c>
      <c r="B383" t="s">
        <v>36</v>
      </c>
      <c r="C383" t="s">
        <v>37</v>
      </c>
      <c r="D383" t="s">
        <v>38</v>
      </c>
      <c r="E383" t="s">
        <v>590</v>
      </c>
      <c r="F383" t="s">
        <v>590</v>
      </c>
      <c r="G383" t="s">
        <v>1125</v>
      </c>
      <c r="H383" t="s">
        <v>88</v>
      </c>
      <c r="I383" t="s">
        <v>89</v>
      </c>
      <c r="J383" t="s">
        <v>90</v>
      </c>
      <c r="K383" t="s">
        <v>862</v>
      </c>
      <c r="L383"/>
      <c r="N383">
        <v>41.061975317708999</v>
      </c>
      <c r="O383">
        <v>25</v>
      </c>
      <c r="P383">
        <v>20</v>
      </c>
      <c r="Q383">
        <v>10</v>
      </c>
      <c r="R383">
        <v>11</v>
      </c>
      <c r="S383" t="s">
        <v>61</v>
      </c>
      <c r="T383" t="s">
        <v>49</v>
      </c>
      <c r="U383">
        <v>4.057353</v>
      </c>
      <c r="V383">
        <v>-77.162648000000004</v>
      </c>
      <c r="W383">
        <v>15.830728000000001</v>
      </c>
      <c r="X383" t="s">
        <v>50</v>
      </c>
      <c r="Y383" t="s">
        <v>51</v>
      </c>
      <c r="AA383" s="4" t="s">
        <v>1061</v>
      </c>
      <c r="AB383" t="s">
        <v>1126</v>
      </c>
      <c r="AC383" t="s">
        <v>93</v>
      </c>
    </row>
    <row r="384" spans="1:35" x14ac:dyDescent="0.3">
      <c r="A384" t="s">
        <v>86</v>
      </c>
      <c r="B384" t="s">
        <v>36</v>
      </c>
      <c r="C384" t="s">
        <v>37</v>
      </c>
      <c r="D384" t="s">
        <v>38</v>
      </c>
      <c r="E384" t="s">
        <v>590</v>
      </c>
      <c r="F384" t="s">
        <v>590</v>
      </c>
      <c r="G384" t="s">
        <v>1127</v>
      </c>
      <c r="H384" t="s">
        <v>171</v>
      </c>
      <c r="I384" t="s">
        <v>172</v>
      </c>
      <c r="J384" t="s">
        <v>173</v>
      </c>
      <c r="K384" t="s">
        <v>867</v>
      </c>
      <c r="L384"/>
      <c r="N384">
        <v>21.96338214668156</v>
      </c>
      <c r="O384">
        <v>22</v>
      </c>
      <c r="P384">
        <v>14</v>
      </c>
      <c r="Q384">
        <v>9</v>
      </c>
      <c r="R384">
        <v>8</v>
      </c>
      <c r="S384" t="s">
        <v>61</v>
      </c>
      <c r="T384" t="s">
        <v>49</v>
      </c>
      <c r="U384">
        <v>4.0439819999999997</v>
      </c>
      <c r="V384">
        <v>-77.184484999999995</v>
      </c>
      <c r="W384">
        <v>-5.705114</v>
      </c>
      <c r="X384" t="s">
        <v>50</v>
      </c>
      <c r="Y384" t="s">
        <v>51</v>
      </c>
      <c r="AA384" s="4" t="s">
        <v>1061</v>
      </c>
      <c r="AB384" t="s">
        <v>1128</v>
      </c>
      <c r="AC384" t="s">
        <v>93</v>
      </c>
    </row>
    <row r="385" spans="1:34" x14ac:dyDescent="0.3">
      <c r="A385" t="s">
        <v>86</v>
      </c>
      <c r="B385" t="s">
        <v>36</v>
      </c>
      <c r="C385" t="s">
        <v>37</v>
      </c>
      <c r="D385" t="s">
        <v>38</v>
      </c>
      <c r="E385" t="s">
        <v>590</v>
      </c>
      <c r="F385" t="s">
        <v>590</v>
      </c>
      <c r="G385" t="s">
        <v>1129</v>
      </c>
      <c r="H385" t="s">
        <v>427</v>
      </c>
      <c r="I385" t="s">
        <v>428</v>
      </c>
      <c r="J385" t="s">
        <v>452</v>
      </c>
      <c r="K385" t="s">
        <v>1378</v>
      </c>
      <c r="L385"/>
      <c r="N385">
        <v>4.7746482927568614</v>
      </c>
      <c r="O385">
        <v>4</v>
      </c>
      <c r="P385">
        <v>7</v>
      </c>
      <c r="Q385">
        <v>2.5</v>
      </c>
      <c r="R385">
        <v>2</v>
      </c>
      <c r="S385" t="s">
        <v>61</v>
      </c>
      <c r="T385" t="s">
        <v>49</v>
      </c>
      <c r="U385">
        <v>3.9908489999999999</v>
      </c>
      <c r="V385">
        <v>-77.238047999999992</v>
      </c>
      <c r="W385">
        <v>5.5200629999999986</v>
      </c>
      <c r="X385" t="s">
        <v>50</v>
      </c>
      <c r="Y385" t="s">
        <v>51</v>
      </c>
      <c r="AA385" s="4" t="s">
        <v>1061</v>
      </c>
      <c r="AB385" t="s">
        <v>1130</v>
      </c>
      <c r="AC385" t="s">
        <v>54</v>
      </c>
      <c r="AD385" s="19">
        <v>44389</v>
      </c>
      <c r="AE385" t="s">
        <v>71</v>
      </c>
      <c r="AG385" t="s">
        <v>96</v>
      </c>
      <c r="AH385" t="s">
        <v>96</v>
      </c>
    </row>
    <row r="386" spans="1:34" x14ac:dyDescent="0.3">
      <c r="A386" t="s">
        <v>86</v>
      </c>
      <c r="B386" t="s">
        <v>36</v>
      </c>
      <c r="C386" t="s">
        <v>37</v>
      </c>
      <c r="D386" t="s">
        <v>38</v>
      </c>
      <c r="E386" t="s">
        <v>590</v>
      </c>
      <c r="F386" t="s">
        <v>590</v>
      </c>
      <c r="G386" t="s">
        <v>1131</v>
      </c>
      <c r="H386" t="s">
        <v>427</v>
      </c>
      <c r="I386" t="s">
        <v>428</v>
      </c>
      <c r="J386" t="s">
        <v>452</v>
      </c>
      <c r="K386" t="s">
        <v>1378</v>
      </c>
      <c r="L386"/>
      <c r="N386">
        <v>7.9577471545947667</v>
      </c>
      <c r="O386">
        <v>8</v>
      </c>
      <c r="P386">
        <v>13</v>
      </c>
      <c r="Q386">
        <v>2</v>
      </c>
      <c r="R386">
        <v>3</v>
      </c>
      <c r="S386" t="s">
        <v>353</v>
      </c>
      <c r="T386" t="s">
        <v>49</v>
      </c>
      <c r="U386">
        <v>3.990882</v>
      </c>
      <c r="V386">
        <v>-77.238061000000002</v>
      </c>
      <c r="W386">
        <v>7.8388730000000004</v>
      </c>
      <c r="X386" t="s">
        <v>50</v>
      </c>
      <c r="Y386" t="s">
        <v>51</v>
      </c>
      <c r="AA386" s="4" t="s">
        <v>1061</v>
      </c>
      <c r="AB386" t="s">
        <v>1132</v>
      </c>
      <c r="AC386" t="s">
        <v>54</v>
      </c>
      <c r="AD386" s="19">
        <v>44389</v>
      </c>
      <c r="AE386" t="s">
        <v>71</v>
      </c>
      <c r="AG386" t="s">
        <v>96</v>
      </c>
      <c r="AH386" t="s">
        <v>96</v>
      </c>
    </row>
    <row r="387" spans="1:34" x14ac:dyDescent="0.3">
      <c r="A387" t="s">
        <v>86</v>
      </c>
      <c r="B387" t="s">
        <v>36</v>
      </c>
      <c r="C387" t="s">
        <v>37</v>
      </c>
      <c r="D387" t="s">
        <v>38</v>
      </c>
      <c r="E387" t="s">
        <v>590</v>
      </c>
      <c r="F387" t="s">
        <v>590</v>
      </c>
      <c r="G387" t="s">
        <v>1133</v>
      </c>
      <c r="H387" t="s">
        <v>88</v>
      </c>
      <c r="I387" t="s">
        <v>89</v>
      </c>
      <c r="J387" t="s">
        <v>90</v>
      </c>
      <c r="K387" t="s">
        <v>862</v>
      </c>
      <c r="L387"/>
      <c r="N387">
        <v>11.618310845708359</v>
      </c>
      <c r="O387">
        <v>12</v>
      </c>
      <c r="P387">
        <v>14</v>
      </c>
      <c r="Q387">
        <v>2</v>
      </c>
      <c r="R387">
        <v>2.5</v>
      </c>
      <c r="S387" t="s">
        <v>61</v>
      </c>
      <c r="T387" t="s">
        <v>49</v>
      </c>
      <c r="U387">
        <v>3.9913029999999998</v>
      </c>
      <c r="V387">
        <v>-77.237897000000004</v>
      </c>
      <c r="W387">
        <v>12.813829999999999</v>
      </c>
      <c r="X387" t="s">
        <v>50</v>
      </c>
      <c r="Y387" t="s">
        <v>51</v>
      </c>
      <c r="AA387" s="4" t="s">
        <v>1061</v>
      </c>
      <c r="AB387" t="s">
        <v>1134</v>
      </c>
      <c r="AC387" t="s">
        <v>93</v>
      </c>
    </row>
    <row r="388" spans="1:34" x14ac:dyDescent="0.3">
      <c r="A388" t="s">
        <v>86</v>
      </c>
      <c r="B388" t="s">
        <v>36</v>
      </c>
      <c r="C388" t="s">
        <v>37</v>
      </c>
      <c r="D388" t="s">
        <v>38</v>
      </c>
      <c r="E388" t="s">
        <v>590</v>
      </c>
      <c r="F388" t="s">
        <v>590</v>
      </c>
      <c r="G388" t="s">
        <v>1135</v>
      </c>
      <c r="H388" t="s">
        <v>427</v>
      </c>
      <c r="I388" t="s">
        <v>428</v>
      </c>
      <c r="J388" t="s">
        <v>452</v>
      </c>
      <c r="K388" t="s">
        <v>1378</v>
      </c>
      <c r="L388"/>
      <c r="N388">
        <v>10.504226244065091</v>
      </c>
      <c r="O388">
        <v>6</v>
      </c>
      <c r="P388">
        <v>13</v>
      </c>
      <c r="Q388">
        <v>5</v>
      </c>
      <c r="R388">
        <v>3</v>
      </c>
      <c r="S388" t="s">
        <v>353</v>
      </c>
      <c r="T388" t="s">
        <v>49</v>
      </c>
      <c r="U388">
        <v>3.9913210000000001</v>
      </c>
      <c r="V388">
        <v>-77.238039000000001</v>
      </c>
      <c r="W388">
        <v>13.454204000000001</v>
      </c>
      <c r="X388" t="s">
        <v>50</v>
      </c>
      <c r="Y388" t="s">
        <v>51</v>
      </c>
      <c r="AA388" s="4" t="s">
        <v>1061</v>
      </c>
      <c r="AB388" t="s">
        <v>1136</v>
      </c>
      <c r="AC388" t="s">
        <v>54</v>
      </c>
      <c r="AD388" s="19">
        <v>44389</v>
      </c>
      <c r="AE388" t="s">
        <v>71</v>
      </c>
      <c r="AG388" t="s">
        <v>96</v>
      </c>
      <c r="AH388" t="s">
        <v>96</v>
      </c>
    </row>
    <row r="389" spans="1:34" x14ac:dyDescent="0.3">
      <c r="A389" t="s">
        <v>86</v>
      </c>
      <c r="B389" t="s">
        <v>36</v>
      </c>
      <c r="C389" t="s">
        <v>37</v>
      </c>
      <c r="D389" t="s">
        <v>38</v>
      </c>
      <c r="E389" t="s">
        <v>590</v>
      </c>
      <c r="F389" t="s">
        <v>590</v>
      </c>
      <c r="G389" t="s">
        <v>1137</v>
      </c>
      <c r="H389" t="s">
        <v>88</v>
      </c>
      <c r="I389" t="s">
        <v>89</v>
      </c>
      <c r="J389" t="s">
        <v>90</v>
      </c>
      <c r="K389" t="s">
        <v>862</v>
      </c>
      <c r="L389"/>
      <c r="N389">
        <v>11.93662073189215</v>
      </c>
      <c r="O389">
        <v>6</v>
      </c>
      <c r="P389">
        <v>8</v>
      </c>
      <c r="Q389">
        <v>1.5</v>
      </c>
      <c r="R389">
        <v>2</v>
      </c>
      <c r="S389" t="s">
        <v>1138</v>
      </c>
      <c r="T389" t="s">
        <v>49</v>
      </c>
      <c r="U389">
        <v>3.9919060000000002</v>
      </c>
      <c r="V389">
        <v>-77.237797999999998</v>
      </c>
      <c r="W389">
        <v>14.204039</v>
      </c>
      <c r="X389" t="s">
        <v>50</v>
      </c>
      <c r="Y389" t="s">
        <v>51</v>
      </c>
      <c r="AA389" s="4" t="s">
        <v>1061</v>
      </c>
      <c r="AB389" t="s">
        <v>1139</v>
      </c>
      <c r="AC389" t="s">
        <v>93</v>
      </c>
    </row>
    <row r="390" spans="1:34" x14ac:dyDescent="0.3">
      <c r="A390" t="s">
        <v>86</v>
      </c>
      <c r="B390" t="s">
        <v>36</v>
      </c>
      <c r="C390" t="s">
        <v>37</v>
      </c>
      <c r="D390" t="s">
        <v>38</v>
      </c>
      <c r="E390" t="s">
        <v>590</v>
      </c>
      <c r="F390" t="s">
        <v>590</v>
      </c>
      <c r="G390" t="s">
        <v>1140</v>
      </c>
      <c r="H390" t="s">
        <v>427</v>
      </c>
      <c r="I390" t="s">
        <v>428</v>
      </c>
      <c r="J390" t="s">
        <v>452</v>
      </c>
      <c r="K390" t="s">
        <v>1378</v>
      </c>
      <c r="L390"/>
      <c r="N390">
        <v>5.0929581789406511</v>
      </c>
      <c r="O390">
        <v>7</v>
      </c>
      <c r="P390">
        <v>9</v>
      </c>
      <c r="Q390">
        <v>0.8</v>
      </c>
      <c r="R390">
        <v>0.6</v>
      </c>
      <c r="S390" t="s">
        <v>1138</v>
      </c>
      <c r="T390" t="s">
        <v>49</v>
      </c>
      <c r="U390">
        <v>3.9920279999999999</v>
      </c>
      <c r="V390">
        <v>-77.237994999999998</v>
      </c>
      <c r="W390">
        <v>15.423524</v>
      </c>
      <c r="X390" t="s">
        <v>50</v>
      </c>
      <c r="Y390" t="s">
        <v>51</v>
      </c>
      <c r="AA390" s="4" t="s">
        <v>1061</v>
      </c>
      <c r="AB390" t="s">
        <v>1141</v>
      </c>
      <c r="AC390" t="s">
        <v>54</v>
      </c>
      <c r="AD390" s="19">
        <v>44389</v>
      </c>
      <c r="AE390" t="s">
        <v>71</v>
      </c>
      <c r="AG390" t="s">
        <v>96</v>
      </c>
      <c r="AH390" t="s">
        <v>96</v>
      </c>
    </row>
    <row r="391" spans="1:34" s="25" customFormat="1" x14ac:dyDescent="0.3">
      <c r="A391" s="25" t="s">
        <v>86</v>
      </c>
      <c r="B391" s="25" t="s">
        <v>36</v>
      </c>
      <c r="C391" s="25" t="s">
        <v>37</v>
      </c>
      <c r="D391" s="25" t="s">
        <v>38</v>
      </c>
      <c r="E391" s="25" t="s">
        <v>590</v>
      </c>
      <c r="F391" s="25" t="s">
        <v>590</v>
      </c>
      <c r="G391" s="25" t="s">
        <v>1389</v>
      </c>
      <c r="H391" s="25" t="s">
        <v>466</v>
      </c>
      <c r="I391" s="25" t="s">
        <v>467</v>
      </c>
      <c r="J391" t="s">
        <v>468</v>
      </c>
      <c r="K391" t="s">
        <v>906</v>
      </c>
      <c r="N391" s="25">
        <v>6.366197723675814</v>
      </c>
      <c r="O391" s="25">
        <v>3</v>
      </c>
      <c r="P391" s="25">
        <v>7</v>
      </c>
      <c r="Q391" s="25">
        <v>4.5</v>
      </c>
      <c r="R391" s="25">
        <v>5</v>
      </c>
      <c r="S391" s="25" t="s">
        <v>61</v>
      </c>
      <c r="T391" s="25" t="s">
        <v>49</v>
      </c>
      <c r="U391" s="25">
        <v>3.9848539999999999</v>
      </c>
      <c r="V391" s="25">
        <v>-77.245418999999998</v>
      </c>
      <c r="W391" s="25">
        <v>28.088546999999998</v>
      </c>
      <c r="X391" s="25" t="s">
        <v>50</v>
      </c>
      <c r="Y391" s="25" t="s">
        <v>51</v>
      </c>
      <c r="AA391" s="26" t="s">
        <v>593</v>
      </c>
      <c r="AB391" s="25" t="s">
        <v>1143</v>
      </c>
      <c r="AC391" s="25" t="s">
        <v>54</v>
      </c>
      <c r="AD391" s="27">
        <v>44389</v>
      </c>
      <c r="AE391" s="25" t="s">
        <v>71</v>
      </c>
      <c r="AG391" s="25" t="s">
        <v>96</v>
      </c>
      <c r="AH391" s="25" t="s">
        <v>96</v>
      </c>
    </row>
    <row r="392" spans="1:34" x14ac:dyDescent="0.3">
      <c r="A392" t="s">
        <v>86</v>
      </c>
      <c r="B392" t="s">
        <v>36</v>
      </c>
      <c r="C392" t="s">
        <v>37</v>
      </c>
      <c r="D392" t="s">
        <v>38</v>
      </c>
      <c r="E392" t="s">
        <v>590</v>
      </c>
      <c r="F392" t="s">
        <v>590</v>
      </c>
      <c r="G392" t="s">
        <v>1142</v>
      </c>
      <c r="H392" t="s">
        <v>427</v>
      </c>
      <c r="I392" t="s">
        <v>428</v>
      </c>
      <c r="J392" t="s">
        <v>452</v>
      </c>
      <c r="K392" t="s">
        <v>1378</v>
      </c>
      <c r="L392"/>
      <c r="N392">
        <v>15.278874536821951</v>
      </c>
      <c r="O392">
        <v>11</v>
      </c>
      <c r="P392">
        <v>11</v>
      </c>
      <c r="Q392">
        <v>7</v>
      </c>
      <c r="R392">
        <v>3</v>
      </c>
      <c r="S392" t="s">
        <v>61</v>
      </c>
      <c r="T392" t="s">
        <v>49</v>
      </c>
      <c r="U392">
        <v>3.9848539999999999</v>
      </c>
      <c r="V392">
        <v>-77.245418999999998</v>
      </c>
      <c r="W392">
        <v>28.088546999999998</v>
      </c>
      <c r="X392" t="s">
        <v>50</v>
      </c>
      <c r="Y392" t="s">
        <v>51</v>
      </c>
      <c r="AA392" s="4" t="s">
        <v>593</v>
      </c>
      <c r="AB392" t="s">
        <v>1144</v>
      </c>
      <c r="AC392" t="s">
        <v>54</v>
      </c>
      <c r="AD392" s="19">
        <v>44389</v>
      </c>
      <c r="AE392" t="s">
        <v>71</v>
      </c>
      <c r="AG392" t="s">
        <v>96</v>
      </c>
      <c r="AH392" t="s">
        <v>96</v>
      </c>
    </row>
    <row r="393" spans="1:34" x14ac:dyDescent="0.3">
      <c r="A393" t="s">
        <v>86</v>
      </c>
      <c r="B393" t="s">
        <v>36</v>
      </c>
      <c r="C393" t="s">
        <v>37</v>
      </c>
      <c r="D393" t="s">
        <v>38</v>
      </c>
      <c r="E393" t="s">
        <v>590</v>
      </c>
      <c r="F393" t="s">
        <v>590</v>
      </c>
      <c r="G393" t="s">
        <v>1145</v>
      </c>
      <c r="H393" t="s">
        <v>88</v>
      </c>
      <c r="I393" t="s">
        <v>89</v>
      </c>
      <c r="J393" t="s">
        <v>90</v>
      </c>
      <c r="K393" t="s">
        <v>862</v>
      </c>
      <c r="L393"/>
      <c r="N393">
        <v>9.2309866993299305</v>
      </c>
      <c r="O393">
        <v>15</v>
      </c>
      <c r="P393">
        <v>12</v>
      </c>
      <c r="Q393">
        <v>2</v>
      </c>
      <c r="R393">
        <v>2.5</v>
      </c>
      <c r="S393" t="s">
        <v>61</v>
      </c>
      <c r="T393" t="s">
        <v>49</v>
      </c>
      <c r="U393">
        <v>3.9853529999999999</v>
      </c>
      <c r="V393">
        <v>-77.243444999999994</v>
      </c>
      <c r="W393">
        <v>35.520190999999997</v>
      </c>
      <c r="X393" t="s">
        <v>50</v>
      </c>
      <c r="Y393" t="s">
        <v>51</v>
      </c>
      <c r="AA393" s="4" t="s">
        <v>593</v>
      </c>
      <c r="AB393" t="s">
        <v>1146</v>
      </c>
      <c r="AC393" t="s">
        <v>93</v>
      </c>
    </row>
    <row r="394" spans="1:34" x14ac:dyDescent="0.3">
      <c r="A394" t="s">
        <v>86</v>
      </c>
      <c r="B394" t="s">
        <v>36</v>
      </c>
      <c r="C394" t="s">
        <v>37</v>
      </c>
      <c r="D394" t="s">
        <v>38</v>
      </c>
      <c r="E394" t="s">
        <v>590</v>
      </c>
      <c r="F394" t="s">
        <v>590</v>
      </c>
      <c r="G394" t="s">
        <v>1147</v>
      </c>
      <c r="H394" t="s">
        <v>171</v>
      </c>
      <c r="I394" t="s">
        <v>172</v>
      </c>
      <c r="J394" t="s">
        <v>173</v>
      </c>
      <c r="K394" t="s">
        <v>867</v>
      </c>
      <c r="L394"/>
      <c r="N394">
        <v>4.7746482927568614</v>
      </c>
      <c r="O394">
        <v>8</v>
      </c>
      <c r="P394">
        <v>5</v>
      </c>
      <c r="Q394">
        <v>3</v>
      </c>
      <c r="R394">
        <v>2</v>
      </c>
      <c r="S394" t="s">
        <v>61</v>
      </c>
      <c r="T394" t="s">
        <v>49</v>
      </c>
      <c r="U394">
        <v>3.985312</v>
      </c>
      <c r="V394">
        <v>-77.24342</v>
      </c>
      <c r="W394">
        <v>35.009148000000003</v>
      </c>
      <c r="X394" t="s">
        <v>50</v>
      </c>
      <c r="Y394" t="s">
        <v>51</v>
      </c>
      <c r="AA394" s="4" t="s">
        <v>593</v>
      </c>
      <c r="AB394" t="s">
        <v>1148</v>
      </c>
      <c r="AC394" t="s">
        <v>93</v>
      </c>
    </row>
    <row r="395" spans="1:34" x14ac:dyDescent="0.3">
      <c r="A395" t="s">
        <v>86</v>
      </c>
      <c r="B395" t="s">
        <v>36</v>
      </c>
      <c r="C395" t="s">
        <v>37</v>
      </c>
      <c r="D395" t="s">
        <v>38</v>
      </c>
      <c r="E395" t="s">
        <v>590</v>
      </c>
      <c r="F395" t="s">
        <v>590</v>
      </c>
      <c r="G395" t="s">
        <v>1149</v>
      </c>
      <c r="H395" t="s">
        <v>171</v>
      </c>
      <c r="I395" t="s">
        <v>172</v>
      </c>
      <c r="J395" t="s">
        <v>173</v>
      </c>
      <c r="K395" t="s">
        <v>867</v>
      </c>
      <c r="L395"/>
      <c r="N395">
        <v>18.143663512476071</v>
      </c>
      <c r="O395">
        <v>18</v>
      </c>
      <c r="P395">
        <v>13</v>
      </c>
      <c r="Q395">
        <v>5</v>
      </c>
      <c r="R395">
        <v>4</v>
      </c>
      <c r="S395" t="s">
        <v>61</v>
      </c>
      <c r="T395" t="s">
        <v>49</v>
      </c>
      <c r="U395">
        <v>3.9854959999999999</v>
      </c>
      <c r="V395">
        <v>-77.24418399999999</v>
      </c>
      <c r="W395">
        <v>35.732784000000002</v>
      </c>
      <c r="X395" t="s">
        <v>50</v>
      </c>
      <c r="Y395" t="s">
        <v>51</v>
      </c>
      <c r="AA395" s="4" t="s">
        <v>593</v>
      </c>
      <c r="AB395" t="s">
        <v>1150</v>
      </c>
      <c r="AC395" t="s">
        <v>93</v>
      </c>
    </row>
    <row r="396" spans="1:34" x14ac:dyDescent="0.3">
      <c r="A396" t="s">
        <v>86</v>
      </c>
      <c r="B396" t="s">
        <v>36</v>
      </c>
      <c r="C396" t="s">
        <v>37</v>
      </c>
      <c r="D396" t="s">
        <v>38</v>
      </c>
      <c r="E396" t="s">
        <v>590</v>
      </c>
      <c r="F396" t="s">
        <v>590</v>
      </c>
      <c r="G396" t="s">
        <v>1151</v>
      </c>
      <c r="H396" t="s">
        <v>171</v>
      </c>
      <c r="I396" t="s">
        <v>172</v>
      </c>
      <c r="J396" t="s">
        <v>173</v>
      </c>
      <c r="K396" t="s">
        <v>867</v>
      </c>
      <c r="L396"/>
      <c r="N396">
        <v>15.597184423005739</v>
      </c>
      <c r="O396">
        <v>16</v>
      </c>
      <c r="P396">
        <v>10</v>
      </c>
      <c r="Q396">
        <v>5</v>
      </c>
      <c r="R396">
        <v>4</v>
      </c>
      <c r="S396" t="s">
        <v>61</v>
      </c>
      <c r="T396" t="s">
        <v>49</v>
      </c>
      <c r="U396">
        <v>3.98543</v>
      </c>
      <c r="V396">
        <v>-77.244644999999991</v>
      </c>
      <c r="W396">
        <v>36.072673999999999</v>
      </c>
      <c r="X396" t="s">
        <v>50</v>
      </c>
      <c r="Y396" t="s">
        <v>51</v>
      </c>
      <c r="AA396" s="4" t="s">
        <v>593</v>
      </c>
      <c r="AB396" t="s">
        <v>1152</v>
      </c>
      <c r="AC396" t="s">
        <v>93</v>
      </c>
    </row>
    <row r="397" spans="1:34" x14ac:dyDescent="0.3">
      <c r="A397" t="s">
        <v>86</v>
      </c>
      <c r="B397" t="s">
        <v>36</v>
      </c>
      <c r="C397" t="s">
        <v>37</v>
      </c>
      <c r="D397" t="s">
        <v>38</v>
      </c>
      <c r="E397" t="s">
        <v>590</v>
      </c>
      <c r="F397" t="s">
        <v>590</v>
      </c>
      <c r="G397" t="s">
        <v>1153</v>
      </c>
      <c r="H397" t="s">
        <v>427</v>
      </c>
      <c r="I397" t="s">
        <v>428</v>
      </c>
      <c r="J397" t="s">
        <v>452</v>
      </c>
      <c r="K397" t="s">
        <v>1378</v>
      </c>
      <c r="L397"/>
      <c r="N397">
        <v>13.369015219719209</v>
      </c>
      <c r="O397">
        <v>11</v>
      </c>
      <c r="P397">
        <v>6</v>
      </c>
      <c r="Q397">
        <v>3</v>
      </c>
      <c r="R397">
        <v>4</v>
      </c>
      <c r="S397" t="s">
        <v>61</v>
      </c>
      <c r="T397" t="s">
        <v>49</v>
      </c>
      <c r="U397">
        <v>3.9853260000000001</v>
      </c>
      <c r="V397">
        <v>-77.244686000000002</v>
      </c>
      <c r="W397">
        <v>32.58287</v>
      </c>
      <c r="X397" t="s">
        <v>50</v>
      </c>
      <c r="Y397" t="s">
        <v>51</v>
      </c>
      <c r="AA397" s="4" t="s">
        <v>593</v>
      </c>
      <c r="AB397" t="s">
        <v>1144</v>
      </c>
      <c r="AC397" t="s">
        <v>54</v>
      </c>
      <c r="AD397" s="19">
        <v>44389</v>
      </c>
      <c r="AE397" t="s">
        <v>71</v>
      </c>
      <c r="AG397" t="s">
        <v>96</v>
      </c>
      <c r="AH397" t="s">
        <v>96</v>
      </c>
    </row>
    <row r="398" spans="1:34" x14ac:dyDescent="0.3">
      <c r="A398" t="s">
        <v>86</v>
      </c>
      <c r="B398" t="s">
        <v>36</v>
      </c>
      <c r="C398" t="s">
        <v>37</v>
      </c>
      <c r="D398" t="s">
        <v>38</v>
      </c>
      <c r="E398" t="s">
        <v>590</v>
      </c>
      <c r="F398" t="s">
        <v>590</v>
      </c>
      <c r="G398" t="s">
        <v>1154</v>
      </c>
      <c r="H398" t="s">
        <v>427</v>
      </c>
      <c r="I398" t="s">
        <v>428</v>
      </c>
      <c r="J398" t="s">
        <v>452</v>
      </c>
      <c r="K398" t="s">
        <v>1378</v>
      </c>
      <c r="L398"/>
      <c r="N398">
        <v>9.8676064716975116</v>
      </c>
      <c r="O398">
        <v>8</v>
      </c>
      <c r="P398">
        <v>7</v>
      </c>
      <c r="Q398">
        <v>2</v>
      </c>
      <c r="R398">
        <v>1.5</v>
      </c>
      <c r="S398" t="s">
        <v>61</v>
      </c>
      <c r="T398" t="s">
        <v>49</v>
      </c>
      <c r="U398">
        <v>3.9850449999999999</v>
      </c>
      <c r="V398">
        <v>-77.245130000000003</v>
      </c>
      <c r="W398">
        <v>30.514923</v>
      </c>
      <c r="X398" t="s">
        <v>50</v>
      </c>
      <c r="Y398" t="s">
        <v>51</v>
      </c>
      <c r="AA398" s="4" t="s">
        <v>593</v>
      </c>
      <c r="AB398" t="s">
        <v>1144</v>
      </c>
      <c r="AC398" t="s">
        <v>54</v>
      </c>
      <c r="AD398" s="19">
        <v>44389</v>
      </c>
      <c r="AE398" t="s">
        <v>71</v>
      </c>
      <c r="AG398" t="s">
        <v>96</v>
      </c>
      <c r="AH398" t="s">
        <v>96</v>
      </c>
    </row>
    <row r="399" spans="1:34" x14ac:dyDescent="0.3">
      <c r="A399" t="s">
        <v>35</v>
      </c>
      <c r="B399" t="s">
        <v>36</v>
      </c>
      <c r="C399" t="s">
        <v>37</v>
      </c>
      <c r="D399" t="s">
        <v>38</v>
      </c>
      <c r="E399" t="s">
        <v>590</v>
      </c>
      <c r="F399" t="s">
        <v>590</v>
      </c>
      <c r="G399" t="s">
        <v>1155</v>
      </c>
      <c r="H399" t="s">
        <v>42</v>
      </c>
      <c r="I399" t="s">
        <v>43</v>
      </c>
      <c r="J399" t="s">
        <v>1156</v>
      </c>
      <c r="L399" s="5" t="s">
        <v>1157</v>
      </c>
      <c r="N399">
        <v>12.095775674984051</v>
      </c>
      <c r="O399">
        <v>9</v>
      </c>
      <c r="P399">
        <v>8</v>
      </c>
      <c r="Q399">
        <v>3</v>
      </c>
      <c r="R399">
        <v>3</v>
      </c>
      <c r="S399" t="s">
        <v>61</v>
      </c>
      <c r="T399" t="s">
        <v>49</v>
      </c>
      <c r="U399">
        <v>4.0631839999999997</v>
      </c>
      <c r="V399">
        <v>-77.164439999999999</v>
      </c>
      <c r="W399">
        <v>16.846796000000001</v>
      </c>
      <c r="X399" t="s">
        <v>50</v>
      </c>
      <c r="Y399" t="s">
        <v>51</v>
      </c>
      <c r="AA399" s="4" t="s">
        <v>1061</v>
      </c>
      <c r="AB399" t="s">
        <v>1158</v>
      </c>
      <c r="AC399" t="s">
        <v>54</v>
      </c>
      <c r="AD399" s="6">
        <v>44523</v>
      </c>
      <c r="AE399" t="s">
        <v>71</v>
      </c>
      <c r="AG399" t="s">
        <v>96</v>
      </c>
      <c r="AH399" t="s">
        <v>96</v>
      </c>
    </row>
    <row r="400" spans="1:34" x14ac:dyDescent="0.3">
      <c r="A400" t="s">
        <v>35</v>
      </c>
      <c r="B400" t="s">
        <v>36</v>
      </c>
      <c r="C400" t="s">
        <v>37</v>
      </c>
      <c r="D400" t="s">
        <v>38</v>
      </c>
      <c r="E400" t="s">
        <v>590</v>
      </c>
      <c r="F400" t="s">
        <v>590</v>
      </c>
      <c r="G400" t="s">
        <v>1159</v>
      </c>
      <c r="H400" t="s">
        <v>42</v>
      </c>
      <c r="I400" t="s">
        <v>43</v>
      </c>
      <c r="J400" t="s">
        <v>371</v>
      </c>
      <c r="L400" s="5" t="s">
        <v>1160</v>
      </c>
      <c r="N400">
        <v>32.149298504562857</v>
      </c>
      <c r="O400">
        <v>16</v>
      </c>
      <c r="P400">
        <v>18</v>
      </c>
      <c r="Q400">
        <v>6</v>
      </c>
      <c r="R400">
        <v>6</v>
      </c>
      <c r="S400" t="s">
        <v>61</v>
      </c>
      <c r="T400" t="s">
        <v>49</v>
      </c>
      <c r="U400">
        <v>4.0587410000000004</v>
      </c>
      <c r="V400">
        <v>-77.163057999999992</v>
      </c>
      <c r="W400">
        <v>17.955860000000001</v>
      </c>
      <c r="X400" t="s">
        <v>50</v>
      </c>
      <c r="Y400" t="s">
        <v>51</v>
      </c>
      <c r="AA400" s="4" t="s">
        <v>1061</v>
      </c>
      <c r="AB400" t="s">
        <v>1161</v>
      </c>
      <c r="AC400" t="s">
        <v>54</v>
      </c>
      <c r="AD400" s="6">
        <v>44523</v>
      </c>
      <c r="AE400" t="s">
        <v>71</v>
      </c>
      <c r="AG400" t="s">
        <v>96</v>
      </c>
      <c r="AH400" t="s">
        <v>96</v>
      </c>
    </row>
    <row r="401" spans="1:34" x14ac:dyDescent="0.3">
      <c r="A401" t="s">
        <v>35</v>
      </c>
      <c r="B401" t="s">
        <v>36</v>
      </c>
      <c r="C401" t="s">
        <v>37</v>
      </c>
      <c r="D401" t="s">
        <v>38</v>
      </c>
      <c r="E401" t="s">
        <v>590</v>
      </c>
      <c r="F401" t="s">
        <v>590</v>
      </c>
      <c r="G401" t="s">
        <v>1162</v>
      </c>
      <c r="H401" t="s">
        <v>42</v>
      </c>
      <c r="I401" t="s">
        <v>43</v>
      </c>
      <c r="J401" t="s">
        <v>244</v>
      </c>
      <c r="L401" s="5" t="s">
        <v>1163</v>
      </c>
      <c r="N401">
        <v>29.602819415092529</v>
      </c>
      <c r="O401">
        <v>13</v>
      </c>
      <c r="P401">
        <v>20</v>
      </c>
      <c r="Q401">
        <v>10</v>
      </c>
      <c r="R401">
        <v>11</v>
      </c>
      <c r="S401" t="s">
        <v>61</v>
      </c>
      <c r="T401" t="s">
        <v>49</v>
      </c>
      <c r="U401">
        <v>4.0580819999999997</v>
      </c>
      <c r="V401">
        <v>-77.163015999999999</v>
      </c>
      <c r="W401">
        <v>17.473517999999999</v>
      </c>
      <c r="X401" t="s">
        <v>50</v>
      </c>
      <c r="Y401" t="s">
        <v>51</v>
      </c>
      <c r="AA401" s="4" t="s">
        <v>1061</v>
      </c>
      <c r="AB401" t="s">
        <v>1164</v>
      </c>
      <c r="AC401" t="s">
        <v>54</v>
      </c>
      <c r="AD401" s="6">
        <v>44523</v>
      </c>
      <c r="AE401" t="s">
        <v>71</v>
      </c>
      <c r="AG401" t="s">
        <v>96</v>
      </c>
      <c r="AH401" t="s">
        <v>96</v>
      </c>
    </row>
    <row r="402" spans="1:34" x14ac:dyDescent="0.3">
      <c r="A402" t="s">
        <v>35</v>
      </c>
      <c r="B402" t="s">
        <v>36</v>
      </c>
      <c r="C402" t="s">
        <v>483</v>
      </c>
      <c r="D402" t="s">
        <v>484</v>
      </c>
      <c r="E402" t="s">
        <v>485</v>
      </c>
      <c r="F402" t="s">
        <v>486</v>
      </c>
      <c r="G402" t="s">
        <v>1165</v>
      </c>
      <c r="H402" t="s">
        <v>427</v>
      </c>
      <c r="L402"/>
      <c r="T402" t="s">
        <v>49</v>
      </c>
      <c r="U402">
        <v>5.5722899999999997</v>
      </c>
      <c r="V402">
        <v>-77.498808333333329</v>
      </c>
      <c r="W402">
        <v>90</v>
      </c>
      <c r="X402" t="s">
        <v>50</v>
      </c>
      <c r="Y402" t="s">
        <v>51</v>
      </c>
      <c r="AA402" s="4" t="s">
        <v>593</v>
      </c>
      <c r="AB402" t="s">
        <v>1144</v>
      </c>
      <c r="AC402" t="s">
        <v>54</v>
      </c>
      <c r="AD402" s="19">
        <v>44389</v>
      </c>
      <c r="AE402" t="s">
        <v>71</v>
      </c>
      <c r="AG402" t="s">
        <v>96</v>
      </c>
      <c r="AH402" t="s">
        <v>96</v>
      </c>
    </row>
    <row r="403" spans="1:34" x14ac:dyDescent="0.3">
      <c r="A403" t="s">
        <v>35</v>
      </c>
      <c r="B403" t="s">
        <v>36</v>
      </c>
      <c r="C403" t="s">
        <v>483</v>
      </c>
      <c r="D403" t="s">
        <v>484</v>
      </c>
      <c r="E403" t="s">
        <v>485</v>
      </c>
      <c r="F403" t="s">
        <v>486</v>
      </c>
      <c r="G403" t="s">
        <v>1166</v>
      </c>
      <c r="H403" t="s">
        <v>42</v>
      </c>
      <c r="I403" t="s">
        <v>275</v>
      </c>
      <c r="L403"/>
      <c r="T403" t="s">
        <v>49</v>
      </c>
      <c r="U403">
        <v>5.5704750000000001</v>
      </c>
      <c r="V403">
        <v>-77.665459999999996</v>
      </c>
      <c r="W403">
        <v>0</v>
      </c>
      <c r="X403" t="s">
        <v>50</v>
      </c>
      <c r="Y403" t="s">
        <v>51</v>
      </c>
      <c r="AA403" s="4" t="s">
        <v>593</v>
      </c>
      <c r="AB403" t="s">
        <v>1167</v>
      </c>
      <c r="AC403" t="s">
        <v>93</v>
      </c>
    </row>
    <row r="404" spans="1:34" x14ac:dyDescent="0.3">
      <c r="A404" t="s">
        <v>35</v>
      </c>
      <c r="B404" t="s">
        <v>36</v>
      </c>
      <c r="C404" t="s">
        <v>483</v>
      </c>
      <c r="D404" t="s">
        <v>1168</v>
      </c>
      <c r="E404" t="s">
        <v>1169</v>
      </c>
      <c r="F404" t="s">
        <v>1168</v>
      </c>
      <c r="G404" t="s">
        <v>1170</v>
      </c>
      <c r="H404" t="s">
        <v>171</v>
      </c>
      <c r="I404" t="s">
        <v>172</v>
      </c>
      <c r="J404" t="s">
        <v>173</v>
      </c>
      <c r="K404" t="s">
        <v>867</v>
      </c>
      <c r="L404"/>
      <c r="N404">
        <v>27.915777018318444</v>
      </c>
      <c r="O404">
        <v>14</v>
      </c>
      <c r="P404">
        <v>17</v>
      </c>
      <c r="Q404">
        <v>9</v>
      </c>
      <c r="R404">
        <v>9</v>
      </c>
      <c r="T404" t="s">
        <v>49</v>
      </c>
      <c r="U404">
        <v>6.1447099999999999</v>
      </c>
      <c r="V404">
        <v>-77.428929999999994</v>
      </c>
      <c r="W404">
        <v>7.1</v>
      </c>
      <c r="X404" t="s">
        <v>50</v>
      </c>
    </row>
    <row r="405" spans="1:34" x14ac:dyDescent="0.3">
      <c r="A405" t="s">
        <v>35</v>
      </c>
      <c r="B405" t="s">
        <v>36</v>
      </c>
      <c r="C405" t="s">
        <v>483</v>
      </c>
      <c r="D405" t="s">
        <v>1168</v>
      </c>
      <c r="E405" t="s">
        <v>1169</v>
      </c>
      <c r="F405" t="s">
        <v>1168</v>
      </c>
      <c r="G405" t="s">
        <v>1171</v>
      </c>
      <c r="H405" t="s">
        <v>171</v>
      </c>
      <c r="I405" t="s">
        <v>172</v>
      </c>
      <c r="J405" t="s">
        <v>173</v>
      </c>
      <c r="K405" t="s">
        <v>867</v>
      </c>
      <c r="L405"/>
      <c r="N405">
        <v>12.382254572549456</v>
      </c>
      <c r="O405">
        <v>9</v>
      </c>
      <c r="P405">
        <v>15</v>
      </c>
      <c r="Q405">
        <v>12</v>
      </c>
      <c r="R405">
        <v>12</v>
      </c>
      <c r="T405" t="s">
        <v>49</v>
      </c>
      <c r="U405">
        <v>6.1457750000000004</v>
      </c>
      <c r="V405">
        <v>-77.429244999999995</v>
      </c>
      <c r="W405">
        <v>48.7</v>
      </c>
      <c r="X405" t="s">
        <v>50</v>
      </c>
    </row>
    <row r="406" spans="1:34" x14ac:dyDescent="0.3">
      <c r="A406" t="s">
        <v>35</v>
      </c>
      <c r="B406" t="s">
        <v>36</v>
      </c>
      <c r="C406" t="s">
        <v>483</v>
      </c>
      <c r="D406" t="s">
        <v>1168</v>
      </c>
      <c r="E406" t="s">
        <v>1169</v>
      </c>
      <c r="F406" t="s">
        <v>1168</v>
      </c>
      <c r="G406" t="s">
        <v>1172</v>
      </c>
      <c r="H406" t="s">
        <v>171</v>
      </c>
      <c r="I406" t="s">
        <v>172</v>
      </c>
      <c r="J406" t="s">
        <v>173</v>
      </c>
      <c r="K406" t="s">
        <v>867</v>
      </c>
      <c r="L406"/>
      <c r="N406">
        <v>9.5492965855137211</v>
      </c>
      <c r="O406">
        <v>12</v>
      </c>
      <c r="P406">
        <v>14</v>
      </c>
      <c r="Q406">
        <v>6</v>
      </c>
      <c r="R406">
        <v>6</v>
      </c>
      <c r="T406" t="s">
        <v>49</v>
      </c>
      <c r="U406">
        <v>6.1463749999999999</v>
      </c>
      <c r="V406">
        <v>-77.430083999999994</v>
      </c>
      <c r="W406">
        <v>38.1</v>
      </c>
      <c r="X406" t="s">
        <v>50</v>
      </c>
    </row>
    <row r="407" spans="1:34" x14ac:dyDescent="0.3">
      <c r="A407" t="s">
        <v>35</v>
      </c>
      <c r="B407" t="s">
        <v>36</v>
      </c>
      <c r="C407" t="s">
        <v>483</v>
      </c>
      <c r="D407" t="s">
        <v>1168</v>
      </c>
      <c r="E407" t="s">
        <v>1169</v>
      </c>
      <c r="F407" t="s">
        <v>1168</v>
      </c>
      <c r="G407" t="s">
        <v>1173</v>
      </c>
      <c r="H407" t="s">
        <v>171</v>
      </c>
      <c r="I407" t="s">
        <v>172</v>
      </c>
      <c r="J407" t="s">
        <v>173</v>
      </c>
      <c r="K407" t="s">
        <v>867</v>
      </c>
      <c r="L407"/>
      <c r="N407">
        <v>31.03521390291959</v>
      </c>
      <c r="O407">
        <v>19</v>
      </c>
      <c r="P407">
        <v>23</v>
      </c>
      <c r="Q407">
        <v>6</v>
      </c>
      <c r="R407">
        <v>6</v>
      </c>
      <c r="T407" t="s">
        <v>49</v>
      </c>
      <c r="U407">
        <v>6.1466900000000004</v>
      </c>
      <c r="V407">
        <v>-77.429339999999996</v>
      </c>
      <c r="W407">
        <v>32.200000000000003</v>
      </c>
      <c r="X407" t="s">
        <v>50</v>
      </c>
    </row>
    <row r="408" spans="1:34" x14ac:dyDescent="0.3">
      <c r="A408" t="s">
        <v>35</v>
      </c>
      <c r="B408" t="s">
        <v>36</v>
      </c>
      <c r="C408" t="s">
        <v>483</v>
      </c>
      <c r="D408" t="s">
        <v>1168</v>
      </c>
      <c r="E408" t="s">
        <v>1169</v>
      </c>
      <c r="F408" t="s">
        <v>1168</v>
      </c>
      <c r="G408" t="s">
        <v>1174</v>
      </c>
      <c r="H408" t="s">
        <v>171</v>
      </c>
      <c r="I408" t="s">
        <v>172</v>
      </c>
      <c r="J408" t="s">
        <v>173</v>
      </c>
      <c r="K408" t="s">
        <v>867</v>
      </c>
      <c r="L408"/>
      <c r="N408">
        <v>24.446199258915122</v>
      </c>
      <c r="O408">
        <v>15</v>
      </c>
      <c r="P408">
        <v>19</v>
      </c>
      <c r="Q408">
        <v>8</v>
      </c>
      <c r="R408">
        <v>8</v>
      </c>
      <c r="T408" t="s">
        <v>49</v>
      </c>
      <c r="U408">
        <v>6.1467980000000004</v>
      </c>
      <c r="V408">
        <v>-77.429190000000006</v>
      </c>
      <c r="W408">
        <v>32.299999999999997</v>
      </c>
      <c r="X408" t="s">
        <v>50</v>
      </c>
    </row>
    <row r="409" spans="1:34" x14ac:dyDescent="0.3">
      <c r="A409" t="s">
        <v>35</v>
      </c>
      <c r="B409" t="s">
        <v>36</v>
      </c>
      <c r="C409" t="s">
        <v>483</v>
      </c>
      <c r="D409" t="s">
        <v>1168</v>
      </c>
      <c r="E409" t="s">
        <v>1169</v>
      </c>
      <c r="F409" t="s">
        <v>1168</v>
      </c>
      <c r="G409" t="s">
        <v>1175</v>
      </c>
      <c r="H409" t="s">
        <v>171</v>
      </c>
      <c r="I409" t="s">
        <v>172</v>
      </c>
      <c r="J409" t="s">
        <v>173</v>
      </c>
      <c r="K409" t="s">
        <v>867</v>
      </c>
      <c r="L409"/>
      <c r="N409">
        <v>29.761974358184428</v>
      </c>
      <c r="O409">
        <v>20</v>
      </c>
      <c r="P409">
        <v>25</v>
      </c>
      <c r="Q409">
        <v>12</v>
      </c>
      <c r="R409">
        <v>12</v>
      </c>
      <c r="T409" t="s">
        <v>49</v>
      </c>
      <c r="U409">
        <v>6.1481285000000003</v>
      </c>
      <c r="V409">
        <v>-77.431460000000001</v>
      </c>
      <c r="W409">
        <v>52.4</v>
      </c>
      <c r="X409" t="s">
        <v>50</v>
      </c>
    </row>
    <row r="410" spans="1:34" x14ac:dyDescent="0.3">
      <c r="A410" t="s">
        <v>35</v>
      </c>
      <c r="B410" t="s">
        <v>36</v>
      </c>
      <c r="C410" t="s">
        <v>483</v>
      </c>
      <c r="D410" t="s">
        <v>1168</v>
      </c>
      <c r="E410" t="s">
        <v>1169</v>
      </c>
      <c r="F410" t="s">
        <v>1168</v>
      </c>
      <c r="G410" t="s">
        <v>1176</v>
      </c>
      <c r="H410" t="s">
        <v>171</v>
      </c>
      <c r="I410" t="s">
        <v>172</v>
      </c>
      <c r="J410" t="s">
        <v>173</v>
      </c>
      <c r="K410" t="s">
        <v>867</v>
      </c>
      <c r="L410"/>
      <c r="N410">
        <v>30.334932153315251</v>
      </c>
      <c r="O410">
        <v>11</v>
      </c>
      <c r="P410">
        <v>17</v>
      </c>
      <c r="Q410">
        <v>7</v>
      </c>
      <c r="R410">
        <v>7</v>
      </c>
      <c r="T410" t="s">
        <v>49</v>
      </c>
      <c r="U410">
        <v>6.1477684999999997</v>
      </c>
      <c r="V410">
        <v>-77.431010000000001</v>
      </c>
      <c r="W410">
        <v>53.8</v>
      </c>
      <c r="X410" t="s">
        <v>50</v>
      </c>
    </row>
    <row r="411" spans="1:34" x14ac:dyDescent="0.3">
      <c r="A411" t="s">
        <v>35</v>
      </c>
      <c r="B411" t="s">
        <v>36</v>
      </c>
      <c r="C411" t="s">
        <v>483</v>
      </c>
      <c r="D411" t="s">
        <v>1168</v>
      </c>
      <c r="E411" t="s">
        <v>1169</v>
      </c>
      <c r="F411" t="s">
        <v>1168</v>
      </c>
      <c r="G411" t="s">
        <v>1177</v>
      </c>
      <c r="H411" t="s">
        <v>171</v>
      </c>
      <c r="I411" t="s">
        <v>172</v>
      </c>
      <c r="J411" t="s">
        <v>173</v>
      </c>
      <c r="K411" t="s">
        <v>867</v>
      </c>
      <c r="L411"/>
      <c r="N411">
        <v>13.241691265245693</v>
      </c>
      <c r="O411">
        <v>12</v>
      </c>
      <c r="P411">
        <v>16</v>
      </c>
      <c r="Q411">
        <v>10</v>
      </c>
      <c r="R411">
        <v>10</v>
      </c>
      <c r="T411" t="s">
        <v>49</v>
      </c>
      <c r="U411">
        <v>6.147335</v>
      </c>
      <c r="V411">
        <v>-77.430850000000007</v>
      </c>
      <c r="W411">
        <v>32.299999999999997</v>
      </c>
      <c r="X411" t="s">
        <v>50</v>
      </c>
    </row>
    <row r="412" spans="1:34" x14ac:dyDescent="0.3">
      <c r="A412" t="s">
        <v>35</v>
      </c>
      <c r="B412" t="s">
        <v>36</v>
      </c>
      <c r="C412" t="s">
        <v>483</v>
      </c>
      <c r="D412" t="s">
        <v>1168</v>
      </c>
      <c r="E412" t="s">
        <v>1169</v>
      </c>
      <c r="F412" t="s">
        <v>1168</v>
      </c>
      <c r="G412" t="s">
        <v>1178</v>
      </c>
      <c r="H412" t="s">
        <v>171</v>
      </c>
      <c r="I412" t="s">
        <v>172</v>
      </c>
      <c r="J412" t="s">
        <v>173</v>
      </c>
      <c r="K412" t="s">
        <v>867</v>
      </c>
      <c r="L412"/>
      <c r="N412">
        <v>17.507043740108486</v>
      </c>
      <c r="O412">
        <v>6.5</v>
      </c>
      <c r="P412">
        <v>10</v>
      </c>
      <c r="Q412">
        <v>5</v>
      </c>
      <c r="R412">
        <v>5</v>
      </c>
      <c r="T412" t="s">
        <v>49</v>
      </c>
      <c r="U412">
        <v>6.1467850000000004</v>
      </c>
      <c r="V412">
        <v>-77.430885000000004</v>
      </c>
      <c r="W412">
        <v>41</v>
      </c>
      <c r="X412" t="s">
        <v>50</v>
      </c>
    </row>
    <row r="413" spans="1:34" x14ac:dyDescent="0.3">
      <c r="A413" t="s">
        <v>35</v>
      </c>
      <c r="B413" t="s">
        <v>36</v>
      </c>
      <c r="C413" t="s">
        <v>483</v>
      </c>
      <c r="D413" t="s">
        <v>1168</v>
      </c>
      <c r="E413" t="s">
        <v>1169</v>
      </c>
      <c r="F413" t="s">
        <v>1168</v>
      </c>
      <c r="G413" t="s">
        <v>1179</v>
      </c>
      <c r="H413" t="s">
        <v>171</v>
      </c>
      <c r="I413" t="s">
        <v>172</v>
      </c>
      <c r="J413" t="s">
        <v>173</v>
      </c>
      <c r="K413" t="s">
        <v>867</v>
      </c>
      <c r="L413"/>
      <c r="N413">
        <v>22.24986104424697</v>
      </c>
      <c r="O413">
        <v>6</v>
      </c>
      <c r="P413">
        <v>15</v>
      </c>
      <c r="Q413">
        <v>9</v>
      </c>
      <c r="R413">
        <v>9</v>
      </c>
      <c r="T413" t="s">
        <v>49</v>
      </c>
      <c r="U413">
        <v>6.1462317000000004</v>
      </c>
      <c r="V413">
        <v>-77.431304999999995</v>
      </c>
      <c r="W413">
        <v>58.3</v>
      </c>
      <c r="X413" t="s">
        <v>50</v>
      </c>
    </row>
    <row r="414" spans="1:34" x14ac:dyDescent="0.3">
      <c r="A414" t="s">
        <v>35</v>
      </c>
      <c r="B414" t="s">
        <v>36</v>
      </c>
      <c r="C414" t="s">
        <v>483</v>
      </c>
      <c r="D414" t="s">
        <v>1168</v>
      </c>
      <c r="E414" t="s">
        <v>1169</v>
      </c>
      <c r="F414" t="s">
        <v>1168</v>
      </c>
      <c r="G414" t="s">
        <v>1180</v>
      </c>
      <c r="H414" t="s">
        <v>171</v>
      </c>
      <c r="I414" t="s">
        <v>172</v>
      </c>
      <c r="J414" t="s">
        <v>173</v>
      </c>
      <c r="K414" t="s">
        <v>867</v>
      </c>
      <c r="L414"/>
      <c r="N414">
        <v>23.586762566218887</v>
      </c>
      <c r="O414">
        <v>17</v>
      </c>
      <c r="P414">
        <v>20</v>
      </c>
      <c r="Q414">
        <v>14</v>
      </c>
      <c r="R414">
        <v>14</v>
      </c>
      <c r="T414" t="s">
        <v>49</v>
      </c>
      <c r="U414">
        <v>6.1473630000000004</v>
      </c>
      <c r="V414">
        <v>-77.431880000000007</v>
      </c>
      <c r="W414">
        <v>49</v>
      </c>
      <c r="X414" t="s">
        <v>50</v>
      </c>
    </row>
    <row r="415" spans="1:34" x14ac:dyDescent="0.3">
      <c r="A415" t="s">
        <v>35</v>
      </c>
      <c r="B415" t="s">
        <v>36</v>
      </c>
      <c r="C415" t="s">
        <v>483</v>
      </c>
      <c r="D415" t="s">
        <v>1168</v>
      </c>
      <c r="E415" t="s">
        <v>1169</v>
      </c>
      <c r="F415" t="s">
        <v>1168</v>
      </c>
      <c r="G415" t="s">
        <v>1181</v>
      </c>
      <c r="H415" t="s">
        <v>171</v>
      </c>
      <c r="I415" t="s">
        <v>172</v>
      </c>
      <c r="J415" t="s">
        <v>173</v>
      </c>
      <c r="K415" t="s">
        <v>867</v>
      </c>
      <c r="L415"/>
      <c r="N415">
        <v>35.014087480216972</v>
      </c>
      <c r="O415">
        <v>19</v>
      </c>
      <c r="P415">
        <v>23</v>
      </c>
      <c r="Q415">
        <v>8.5</v>
      </c>
      <c r="R415">
        <v>8.5</v>
      </c>
      <c r="T415" t="s">
        <v>49</v>
      </c>
      <c r="U415">
        <v>6.1472135000000003</v>
      </c>
      <c r="V415">
        <v>-77.432400000000001</v>
      </c>
      <c r="W415">
        <v>55.4</v>
      </c>
      <c r="X415" t="s">
        <v>50</v>
      </c>
    </row>
    <row r="416" spans="1:34" x14ac:dyDescent="0.3">
      <c r="A416" t="s">
        <v>35</v>
      </c>
      <c r="B416" t="s">
        <v>36</v>
      </c>
      <c r="C416" t="s">
        <v>483</v>
      </c>
      <c r="D416" t="s">
        <v>1168</v>
      </c>
      <c r="E416" t="s">
        <v>1169</v>
      </c>
      <c r="F416" t="s">
        <v>1168</v>
      </c>
      <c r="G416" t="s">
        <v>1182</v>
      </c>
      <c r="H416" t="s">
        <v>171</v>
      </c>
      <c r="I416" t="s">
        <v>172</v>
      </c>
      <c r="J416" t="s">
        <v>173</v>
      </c>
      <c r="K416" t="s">
        <v>867</v>
      </c>
      <c r="L416"/>
      <c r="N416">
        <v>20.658311613328017</v>
      </c>
      <c r="O416">
        <v>9</v>
      </c>
      <c r="P416">
        <v>15</v>
      </c>
      <c r="Q416">
        <v>11</v>
      </c>
      <c r="R416">
        <v>11</v>
      </c>
      <c r="T416" t="s">
        <v>49</v>
      </c>
      <c r="U416">
        <v>6.1458899999999996</v>
      </c>
      <c r="V416">
        <v>-77.433109999999999</v>
      </c>
      <c r="W416">
        <v>41.6</v>
      </c>
      <c r="X416" t="s">
        <v>50</v>
      </c>
    </row>
    <row r="417" spans="1:34" x14ac:dyDescent="0.3">
      <c r="A417" t="s">
        <v>35</v>
      </c>
      <c r="B417" t="s">
        <v>36</v>
      </c>
      <c r="C417" t="s">
        <v>483</v>
      </c>
      <c r="D417" t="s">
        <v>1168</v>
      </c>
      <c r="E417" t="s">
        <v>1169</v>
      </c>
      <c r="F417" t="s">
        <v>1168</v>
      </c>
      <c r="G417" t="s">
        <v>1183</v>
      </c>
      <c r="H417" t="s">
        <v>171</v>
      </c>
      <c r="I417" t="s">
        <v>172</v>
      </c>
      <c r="J417" t="s">
        <v>173</v>
      </c>
      <c r="K417" t="s">
        <v>867</v>
      </c>
      <c r="L417"/>
      <c r="N417">
        <v>20.721973590564772</v>
      </c>
      <c r="O417">
        <v>14</v>
      </c>
      <c r="P417">
        <v>17</v>
      </c>
      <c r="Q417">
        <v>5</v>
      </c>
      <c r="R417">
        <v>5</v>
      </c>
      <c r="T417" t="s">
        <v>49</v>
      </c>
      <c r="U417">
        <v>6.1488465999999997</v>
      </c>
      <c r="V417">
        <v>-77.427310000000006</v>
      </c>
      <c r="W417">
        <v>64.400000000000006</v>
      </c>
      <c r="X417" t="s">
        <v>50</v>
      </c>
    </row>
    <row r="418" spans="1:34" x14ac:dyDescent="0.3">
      <c r="A418" t="s">
        <v>35</v>
      </c>
      <c r="B418" t="s">
        <v>36</v>
      </c>
      <c r="C418" t="s">
        <v>483</v>
      </c>
      <c r="D418" t="s">
        <v>1168</v>
      </c>
      <c r="E418" t="s">
        <v>1169</v>
      </c>
      <c r="F418" t="s">
        <v>1168</v>
      </c>
      <c r="G418" t="s">
        <v>1184</v>
      </c>
      <c r="H418" t="s">
        <v>171</v>
      </c>
      <c r="I418" t="s">
        <v>172</v>
      </c>
      <c r="J418" t="s">
        <v>173</v>
      </c>
      <c r="K418" t="s">
        <v>867</v>
      </c>
      <c r="L418"/>
      <c r="N418">
        <v>16.806761990504146</v>
      </c>
      <c r="O418">
        <v>8</v>
      </c>
      <c r="P418">
        <v>12</v>
      </c>
      <c r="Q418">
        <v>17</v>
      </c>
      <c r="R418">
        <v>17</v>
      </c>
      <c r="T418" t="s">
        <v>49</v>
      </c>
      <c r="U418">
        <v>6.1481849999999998</v>
      </c>
      <c r="V418">
        <v>-77.425735000000003</v>
      </c>
      <c r="W418">
        <v>56.5</v>
      </c>
      <c r="X418" t="s">
        <v>50</v>
      </c>
    </row>
    <row r="419" spans="1:34" x14ac:dyDescent="0.3">
      <c r="A419" t="s">
        <v>35</v>
      </c>
      <c r="B419" t="s">
        <v>36</v>
      </c>
      <c r="C419" t="s">
        <v>483</v>
      </c>
      <c r="D419" t="s">
        <v>1168</v>
      </c>
      <c r="E419" t="s">
        <v>1169</v>
      </c>
      <c r="F419" t="s">
        <v>1168</v>
      </c>
      <c r="G419" t="s">
        <v>1185</v>
      </c>
      <c r="H419" t="s">
        <v>171</v>
      </c>
      <c r="I419" t="s">
        <v>172</v>
      </c>
      <c r="J419" t="s">
        <v>173</v>
      </c>
      <c r="K419" t="s">
        <v>867</v>
      </c>
      <c r="L419"/>
      <c r="N419">
        <v>13.369015219719209</v>
      </c>
      <c r="O419">
        <v>15</v>
      </c>
      <c r="P419">
        <v>19</v>
      </c>
      <c r="Q419">
        <v>7</v>
      </c>
      <c r="R419">
        <v>7</v>
      </c>
      <c r="T419" t="s">
        <v>49</v>
      </c>
      <c r="U419">
        <v>6.1475869999999997</v>
      </c>
      <c r="V419">
        <v>-77.426360000000003</v>
      </c>
      <c r="W419">
        <v>27.2</v>
      </c>
      <c r="X419" t="s">
        <v>50</v>
      </c>
    </row>
    <row r="420" spans="1:34" x14ac:dyDescent="0.3">
      <c r="A420" t="s">
        <v>35</v>
      </c>
      <c r="B420" t="s">
        <v>36</v>
      </c>
      <c r="C420" t="s">
        <v>37</v>
      </c>
      <c r="D420" t="s">
        <v>38</v>
      </c>
      <c r="E420" t="s">
        <v>39</v>
      </c>
      <c r="F420" t="s">
        <v>974</v>
      </c>
      <c r="G420" t="s">
        <v>1186</v>
      </c>
      <c r="H420" t="s">
        <v>42</v>
      </c>
      <c r="I420" t="s">
        <v>43</v>
      </c>
      <c r="L420" s="5" t="s">
        <v>1187</v>
      </c>
      <c r="Q420" s="5"/>
      <c r="S420" t="s">
        <v>61</v>
      </c>
      <c r="T420" t="s">
        <v>49</v>
      </c>
      <c r="U420">
        <v>4.0060690000000001</v>
      </c>
      <c r="V420">
        <v>-76.954965999999999</v>
      </c>
      <c r="W420">
        <v>33.398521000000002</v>
      </c>
      <c r="X420" t="s">
        <v>50</v>
      </c>
      <c r="Y420" t="s">
        <v>51</v>
      </c>
      <c r="AA420" s="4">
        <v>44490.633368055547</v>
      </c>
      <c r="AB420" t="s">
        <v>1164</v>
      </c>
      <c r="AC420" t="s">
        <v>54</v>
      </c>
      <c r="AD420" s="6">
        <v>44518</v>
      </c>
      <c r="AE420" t="s">
        <v>71</v>
      </c>
      <c r="AG420" t="s">
        <v>96</v>
      </c>
      <c r="AH420" t="s">
        <v>96</v>
      </c>
    </row>
    <row r="421" spans="1:34" x14ac:dyDescent="0.3">
      <c r="A421" t="s">
        <v>35</v>
      </c>
      <c r="B421" t="s">
        <v>36</v>
      </c>
      <c r="C421" t="s">
        <v>37</v>
      </c>
      <c r="D421" t="s">
        <v>38</v>
      </c>
      <c r="E421" t="s">
        <v>39</v>
      </c>
      <c r="F421" t="s">
        <v>974</v>
      </c>
      <c r="G421" t="s">
        <v>1188</v>
      </c>
      <c r="H421" t="s">
        <v>42</v>
      </c>
      <c r="I421" t="s">
        <v>43</v>
      </c>
      <c r="L421" s="5" t="s">
        <v>1187</v>
      </c>
      <c r="Q421" s="5"/>
      <c r="S421" t="s">
        <v>61</v>
      </c>
      <c r="T421" t="s">
        <v>49</v>
      </c>
      <c r="U421">
        <v>4.006392</v>
      </c>
      <c r="V421">
        <v>-76.954637000000005</v>
      </c>
      <c r="W421">
        <v>33.681846999999998</v>
      </c>
      <c r="X421" t="s">
        <v>50</v>
      </c>
      <c r="Y421" t="s">
        <v>51</v>
      </c>
      <c r="AA421" s="4">
        <v>44490.638171296298</v>
      </c>
      <c r="AB421" t="s">
        <v>1164</v>
      </c>
      <c r="AC421" t="s">
        <v>54</v>
      </c>
      <c r="AD421" s="6">
        <v>44518</v>
      </c>
      <c r="AE421" t="s">
        <v>71</v>
      </c>
      <c r="AG421" t="s">
        <v>96</v>
      </c>
      <c r="AH421" t="s">
        <v>96</v>
      </c>
    </row>
    <row r="422" spans="1:34" x14ac:dyDescent="0.3">
      <c r="A422" t="s">
        <v>35</v>
      </c>
      <c r="B422" t="s">
        <v>36</v>
      </c>
      <c r="C422" t="s">
        <v>37</v>
      </c>
      <c r="D422" t="s">
        <v>38</v>
      </c>
      <c r="E422" t="s">
        <v>39</v>
      </c>
      <c r="F422" t="s">
        <v>974</v>
      </c>
      <c r="G422" t="s">
        <v>1189</v>
      </c>
      <c r="H422" t="s">
        <v>42</v>
      </c>
      <c r="I422" t="s">
        <v>43</v>
      </c>
      <c r="J422" t="s">
        <v>79</v>
      </c>
      <c r="L422" s="5" t="s">
        <v>1187</v>
      </c>
      <c r="Q422" s="5"/>
      <c r="S422" t="s">
        <v>61</v>
      </c>
      <c r="T422" t="s">
        <v>49</v>
      </c>
      <c r="U422">
        <v>4.006437</v>
      </c>
      <c r="V422">
        <v>-76.954561999999996</v>
      </c>
      <c r="W422">
        <v>34.368583999999998</v>
      </c>
      <c r="X422" t="s">
        <v>50</v>
      </c>
      <c r="Y422" t="s">
        <v>51</v>
      </c>
      <c r="AA422" s="4">
        <v>44490.641041666669</v>
      </c>
      <c r="AB422" t="s">
        <v>1164</v>
      </c>
      <c r="AC422" t="s">
        <v>54</v>
      </c>
      <c r="AD422" s="6">
        <v>44518</v>
      </c>
      <c r="AE422" t="s">
        <v>71</v>
      </c>
      <c r="AG422" t="s">
        <v>96</v>
      </c>
      <c r="AH422" t="s">
        <v>96</v>
      </c>
    </row>
    <row r="423" spans="1:34" x14ac:dyDescent="0.3">
      <c r="A423" t="s">
        <v>35</v>
      </c>
      <c r="B423" t="s">
        <v>36</v>
      </c>
      <c r="C423" t="s">
        <v>37</v>
      </c>
      <c r="D423" t="s">
        <v>38</v>
      </c>
      <c r="E423" t="s">
        <v>39</v>
      </c>
      <c r="F423" t="s">
        <v>974</v>
      </c>
      <c r="G423" t="s">
        <v>1190</v>
      </c>
      <c r="H423" t="s">
        <v>42</v>
      </c>
      <c r="I423" t="s">
        <v>43</v>
      </c>
      <c r="J423" t="s">
        <v>357</v>
      </c>
      <c r="L423" s="7" t="s">
        <v>1191</v>
      </c>
      <c r="N423">
        <v>7.1</v>
      </c>
      <c r="O423">
        <v>6</v>
      </c>
      <c r="P423">
        <v>8</v>
      </c>
      <c r="Q423" s="5">
        <v>3</v>
      </c>
      <c r="R423">
        <v>3</v>
      </c>
      <c r="S423" t="s">
        <v>61</v>
      </c>
      <c r="T423" t="s">
        <v>49</v>
      </c>
      <c r="U423">
        <v>4.0065080000000002</v>
      </c>
      <c r="V423">
        <v>-76.954633000000001</v>
      </c>
      <c r="W423">
        <v>31.789916999999999</v>
      </c>
      <c r="X423" t="s">
        <v>50</v>
      </c>
      <c r="Y423" t="s">
        <v>51</v>
      </c>
      <c r="AA423" s="4">
        <v>44490.643865740742</v>
      </c>
      <c r="AB423" t="s">
        <v>1164</v>
      </c>
      <c r="AC423" t="s">
        <v>54</v>
      </c>
      <c r="AD423" s="6">
        <v>44518</v>
      </c>
      <c r="AE423" t="s">
        <v>71</v>
      </c>
      <c r="AG423" t="s">
        <v>96</v>
      </c>
      <c r="AH423" t="s">
        <v>96</v>
      </c>
    </row>
    <row r="424" spans="1:34" x14ac:dyDescent="0.3">
      <c r="A424" t="s">
        <v>35</v>
      </c>
      <c r="B424" t="s">
        <v>36</v>
      </c>
      <c r="C424" t="s">
        <v>37</v>
      </c>
      <c r="D424" t="s">
        <v>38</v>
      </c>
      <c r="E424" t="s">
        <v>39</v>
      </c>
      <c r="F424" t="s">
        <v>974</v>
      </c>
      <c r="G424" t="s">
        <v>1192</v>
      </c>
      <c r="H424" t="s">
        <v>42</v>
      </c>
      <c r="I424" t="s">
        <v>43</v>
      </c>
      <c r="L424" s="7" t="s">
        <v>1193</v>
      </c>
      <c r="N424">
        <v>2.8</v>
      </c>
      <c r="O424">
        <v>2</v>
      </c>
      <c r="P424">
        <v>3</v>
      </c>
      <c r="Q424" s="5">
        <v>2</v>
      </c>
      <c r="R424">
        <v>1.5</v>
      </c>
      <c r="S424" t="s">
        <v>61</v>
      </c>
      <c r="T424" t="s">
        <v>49</v>
      </c>
      <c r="U424">
        <v>4.0065679999999997</v>
      </c>
      <c r="V424">
        <v>-76.954669999999993</v>
      </c>
      <c r="W424">
        <v>31.098721000000001</v>
      </c>
      <c r="X424" t="s">
        <v>50</v>
      </c>
      <c r="Y424" t="s">
        <v>51</v>
      </c>
      <c r="AA424" s="4">
        <v>44490.646307870367</v>
      </c>
      <c r="AB424" t="s">
        <v>1164</v>
      </c>
      <c r="AC424" t="s">
        <v>54</v>
      </c>
      <c r="AD424" s="6">
        <v>44518</v>
      </c>
      <c r="AE424" t="s">
        <v>71</v>
      </c>
      <c r="AG424" t="s">
        <v>96</v>
      </c>
      <c r="AH424" t="s">
        <v>96</v>
      </c>
    </row>
    <row r="425" spans="1:34" x14ac:dyDescent="0.3">
      <c r="A425" t="s">
        <v>35</v>
      </c>
      <c r="B425" t="s">
        <v>36</v>
      </c>
      <c r="C425" t="s">
        <v>37</v>
      </c>
      <c r="D425" t="s">
        <v>38</v>
      </c>
      <c r="E425" t="s">
        <v>39</v>
      </c>
      <c r="F425" t="s">
        <v>974</v>
      </c>
      <c r="G425" t="s">
        <v>1194</v>
      </c>
      <c r="H425" t="s">
        <v>42</v>
      </c>
      <c r="I425" t="s">
        <v>43</v>
      </c>
      <c r="J425" t="s">
        <v>1195</v>
      </c>
      <c r="L425" s="7" t="s">
        <v>1196</v>
      </c>
      <c r="N425">
        <v>3.5</v>
      </c>
      <c r="O425">
        <v>2</v>
      </c>
      <c r="P425">
        <v>4</v>
      </c>
      <c r="Q425" s="5">
        <v>2</v>
      </c>
      <c r="R425">
        <v>2</v>
      </c>
      <c r="S425" t="s">
        <v>61</v>
      </c>
      <c r="T425" t="s">
        <v>49</v>
      </c>
      <c r="U425">
        <v>4.0065520000000001</v>
      </c>
      <c r="V425">
        <v>-76.954564000000005</v>
      </c>
      <c r="W425">
        <v>34.356181999999997</v>
      </c>
      <c r="X425" t="s">
        <v>50</v>
      </c>
      <c r="Y425" t="s">
        <v>51</v>
      </c>
      <c r="AA425" s="4">
        <v>44490.647615740738</v>
      </c>
      <c r="AB425" t="s">
        <v>1164</v>
      </c>
      <c r="AC425" t="s">
        <v>54</v>
      </c>
      <c r="AD425" s="6">
        <v>44518</v>
      </c>
      <c r="AE425" t="s">
        <v>71</v>
      </c>
      <c r="AG425" t="s">
        <v>96</v>
      </c>
      <c r="AH425" t="s">
        <v>96</v>
      </c>
    </row>
    <row r="426" spans="1:34" x14ac:dyDescent="0.3">
      <c r="A426" t="s">
        <v>35</v>
      </c>
      <c r="B426" t="s">
        <v>36</v>
      </c>
      <c r="C426" t="s">
        <v>37</v>
      </c>
      <c r="D426" t="s">
        <v>38</v>
      </c>
      <c r="E426" t="s">
        <v>39</v>
      </c>
      <c r="F426" t="s">
        <v>974</v>
      </c>
      <c r="G426" t="s">
        <v>1197</v>
      </c>
      <c r="H426" t="s">
        <v>42</v>
      </c>
      <c r="I426" t="s">
        <v>43</v>
      </c>
      <c r="L426" s="7" t="s">
        <v>1198</v>
      </c>
      <c r="N426">
        <v>16</v>
      </c>
      <c r="O426">
        <v>8</v>
      </c>
      <c r="P426">
        <v>12</v>
      </c>
      <c r="Q426" s="5">
        <v>4</v>
      </c>
      <c r="R426">
        <v>4</v>
      </c>
      <c r="S426" t="s">
        <v>48</v>
      </c>
      <c r="T426" t="s">
        <v>49</v>
      </c>
      <c r="U426">
        <v>4.0064460000000004</v>
      </c>
      <c r="V426">
        <v>-76.954490000000007</v>
      </c>
      <c r="W426">
        <v>34.054436000000003</v>
      </c>
      <c r="X426" t="s">
        <v>50</v>
      </c>
      <c r="Y426" t="s">
        <v>51</v>
      </c>
      <c r="AA426" s="4">
        <v>44490.650497685187</v>
      </c>
      <c r="AB426" t="s">
        <v>1164</v>
      </c>
      <c r="AC426" t="s">
        <v>54</v>
      </c>
      <c r="AD426" s="6">
        <v>44518</v>
      </c>
      <c r="AE426" t="s">
        <v>71</v>
      </c>
      <c r="AG426" t="s">
        <v>96</v>
      </c>
      <c r="AH426" t="s">
        <v>96</v>
      </c>
    </row>
    <row r="427" spans="1:34" x14ac:dyDescent="0.3">
      <c r="A427" t="s">
        <v>35</v>
      </c>
      <c r="B427" t="s">
        <v>36</v>
      </c>
      <c r="C427" t="s">
        <v>37</v>
      </c>
      <c r="D427" t="s">
        <v>38</v>
      </c>
      <c r="E427" t="s">
        <v>39</v>
      </c>
      <c r="F427" t="s">
        <v>974</v>
      </c>
      <c r="G427" t="s">
        <v>1199</v>
      </c>
      <c r="H427" t="s">
        <v>42</v>
      </c>
      <c r="I427" t="s">
        <v>43</v>
      </c>
      <c r="J427" t="s">
        <v>308</v>
      </c>
      <c r="L427" s="7" t="s">
        <v>1200</v>
      </c>
      <c r="N427">
        <v>10</v>
      </c>
      <c r="O427">
        <v>6</v>
      </c>
      <c r="P427">
        <v>8</v>
      </c>
      <c r="Q427" s="5">
        <v>2</v>
      </c>
      <c r="R427">
        <v>1.5</v>
      </c>
      <c r="S427" t="s">
        <v>61</v>
      </c>
      <c r="T427" t="s">
        <v>49</v>
      </c>
      <c r="U427">
        <v>4.0077699999999998</v>
      </c>
      <c r="V427">
        <v>-76.951785999999998</v>
      </c>
      <c r="W427">
        <v>51.403713000000003</v>
      </c>
      <c r="X427" t="s">
        <v>50</v>
      </c>
      <c r="Y427" t="s">
        <v>51</v>
      </c>
      <c r="AA427" s="4">
        <v>44490.700636574067</v>
      </c>
      <c r="AB427" t="s">
        <v>1164</v>
      </c>
      <c r="AC427" t="s">
        <v>54</v>
      </c>
      <c r="AD427" s="6">
        <v>44518</v>
      </c>
      <c r="AE427" t="s">
        <v>71</v>
      </c>
      <c r="AG427" t="s">
        <v>96</v>
      </c>
      <c r="AH427" t="s">
        <v>96</v>
      </c>
    </row>
    <row r="428" spans="1:34" x14ac:dyDescent="0.3">
      <c r="A428" t="s">
        <v>35</v>
      </c>
      <c r="B428" t="s">
        <v>36</v>
      </c>
      <c r="C428" t="s">
        <v>37</v>
      </c>
      <c r="D428" t="s">
        <v>38</v>
      </c>
      <c r="E428" t="s">
        <v>39</v>
      </c>
      <c r="F428" t="s">
        <v>974</v>
      </c>
      <c r="G428" t="s">
        <v>1201</v>
      </c>
      <c r="H428" t="s">
        <v>42</v>
      </c>
      <c r="I428" t="s">
        <v>43</v>
      </c>
      <c r="J428" t="s">
        <v>44</v>
      </c>
      <c r="L428" s="7" t="s">
        <v>1200</v>
      </c>
      <c r="N428">
        <v>10</v>
      </c>
      <c r="O428">
        <v>6.1</v>
      </c>
      <c r="P428">
        <v>8</v>
      </c>
      <c r="Q428" s="5">
        <v>12</v>
      </c>
      <c r="R428">
        <v>3</v>
      </c>
      <c r="S428" t="s">
        <v>61</v>
      </c>
      <c r="T428" t="s">
        <v>49</v>
      </c>
      <c r="U428">
        <v>4.0071240000000001</v>
      </c>
      <c r="V428">
        <v>-76.952771999999996</v>
      </c>
      <c r="W428">
        <v>54.274929</v>
      </c>
      <c r="X428" t="s">
        <v>50</v>
      </c>
      <c r="Y428" t="s">
        <v>51</v>
      </c>
      <c r="AA428" s="4">
        <v>44490.712256944447</v>
      </c>
      <c r="AB428" t="s">
        <v>1164</v>
      </c>
      <c r="AC428" t="s">
        <v>54</v>
      </c>
      <c r="AD428" s="6">
        <v>44518</v>
      </c>
      <c r="AE428" t="s">
        <v>71</v>
      </c>
      <c r="AG428" t="s">
        <v>96</v>
      </c>
      <c r="AH428" t="s">
        <v>96</v>
      </c>
    </row>
    <row r="429" spans="1:34" x14ac:dyDescent="0.3">
      <c r="A429" t="s">
        <v>35</v>
      </c>
      <c r="B429" t="s">
        <v>36</v>
      </c>
      <c r="C429" t="s">
        <v>37</v>
      </c>
      <c r="D429" t="s">
        <v>38</v>
      </c>
      <c r="E429" t="s">
        <v>39</v>
      </c>
      <c r="F429" t="s">
        <v>974</v>
      </c>
      <c r="G429" t="s">
        <v>1202</v>
      </c>
      <c r="H429" t="s">
        <v>42</v>
      </c>
      <c r="I429" t="s">
        <v>43</v>
      </c>
      <c r="L429" s="7" t="s">
        <v>1203</v>
      </c>
      <c r="N429">
        <v>7.1</v>
      </c>
      <c r="O429">
        <v>5</v>
      </c>
      <c r="P429">
        <v>9</v>
      </c>
      <c r="Q429" s="5">
        <v>2</v>
      </c>
      <c r="R429">
        <v>1</v>
      </c>
      <c r="S429" t="s">
        <v>61</v>
      </c>
      <c r="T429" t="s">
        <v>49</v>
      </c>
      <c r="U429">
        <v>4.0071659999999998</v>
      </c>
      <c r="V429">
        <v>-76.952828999999994</v>
      </c>
      <c r="W429">
        <v>55.428615999999998</v>
      </c>
      <c r="X429" t="s">
        <v>50</v>
      </c>
      <c r="Y429" t="s">
        <v>51</v>
      </c>
      <c r="AA429" s="4">
        <v>44490.720486111109</v>
      </c>
      <c r="AB429" t="s">
        <v>1164</v>
      </c>
      <c r="AC429" t="s">
        <v>54</v>
      </c>
      <c r="AD429" s="6">
        <v>44518</v>
      </c>
      <c r="AE429" t="s">
        <v>71</v>
      </c>
      <c r="AG429" t="s">
        <v>96</v>
      </c>
      <c r="AH429" t="s">
        <v>96</v>
      </c>
    </row>
    <row r="430" spans="1:34" x14ac:dyDescent="0.3">
      <c r="A430" t="s">
        <v>35</v>
      </c>
      <c r="B430" t="s">
        <v>36</v>
      </c>
      <c r="C430" t="s">
        <v>37</v>
      </c>
      <c r="D430" t="s">
        <v>38</v>
      </c>
      <c r="E430" t="s">
        <v>39</v>
      </c>
      <c r="F430" t="s">
        <v>974</v>
      </c>
      <c r="G430" t="s">
        <v>1204</v>
      </c>
      <c r="H430" t="s">
        <v>42</v>
      </c>
      <c r="I430" t="s">
        <v>43</v>
      </c>
      <c r="L430" s="7" t="s">
        <v>1205</v>
      </c>
      <c r="N430">
        <v>4.5</v>
      </c>
      <c r="O430">
        <v>4</v>
      </c>
      <c r="P430">
        <v>5</v>
      </c>
      <c r="Q430" s="5">
        <v>1</v>
      </c>
      <c r="R430">
        <v>0.3</v>
      </c>
      <c r="S430" t="s">
        <v>61</v>
      </c>
      <c r="T430" t="s">
        <v>49</v>
      </c>
      <c r="U430">
        <v>4.0073800000000004</v>
      </c>
      <c r="V430">
        <v>-76.951885000000004</v>
      </c>
      <c r="W430">
        <v>43.524135999999999</v>
      </c>
      <c r="X430" t="s">
        <v>50</v>
      </c>
      <c r="Y430" t="s">
        <v>51</v>
      </c>
      <c r="AA430" s="4">
        <v>44490.727847222217</v>
      </c>
      <c r="AB430" t="s">
        <v>1164</v>
      </c>
      <c r="AC430" t="s">
        <v>54</v>
      </c>
      <c r="AD430" s="6">
        <v>44518</v>
      </c>
      <c r="AE430" t="s">
        <v>71</v>
      </c>
      <c r="AG430" t="s">
        <v>96</v>
      </c>
      <c r="AH430" t="s">
        <v>96</v>
      </c>
    </row>
    <row r="431" spans="1:34" x14ac:dyDescent="0.3">
      <c r="A431" t="s">
        <v>35</v>
      </c>
      <c r="B431" t="s">
        <v>36</v>
      </c>
      <c r="C431" t="s">
        <v>37</v>
      </c>
      <c r="D431" t="s">
        <v>38</v>
      </c>
      <c r="E431" t="s">
        <v>39</v>
      </c>
      <c r="F431" t="s">
        <v>974</v>
      </c>
      <c r="G431" t="s">
        <v>1206</v>
      </c>
      <c r="H431" t="s">
        <v>42</v>
      </c>
      <c r="I431" t="s">
        <v>43</v>
      </c>
      <c r="J431" t="s">
        <v>1207</v>
      </c>
      <c r="L431" s="7" t="s">
        <v>1208</v>
      </c>
      <c r="N431">
        <v>1.5</v>
      </c>
      <c r="O431">
        <v>1</v>
      </c>
      <c r="P431">
        <v>1.75</v>
      </c>
      <c r="Q431" s="5">
        <v>0.1</v>
      </c>
      <c r="R431">
        <v>0.1</v>
      </c>
      <c r="S431" t="s">
        <v>61</v>
      </c>
      <c r="T431" t="s">
        <v>49</v>
      </c>
      <c r="U431">
        <v>4.0074439999999996</v>
      </c>
      <c r="V431">
        <v>-76.951752999999997</v>
      </c>
      <c r="W431">
        <v>40.060608000000002</v>
      </c>
      <c r="X431" t="s">
        <v>50</v>
      </c>
      <c r="Y431" t="s">
        <v>51</v>
      </c>
      <c r="AA431" s="4">
        <v>44490.73296296296</v>
      </c>
      <c r="AB431" t="s">
        <v>1164</v>
      </c>
      <c r="AC431" t="s">
        <v>54</v>
      </c>
      <c r="AD431" s="6">
        <v>44518</v>
      </c>
      <c r="AE431" t="s">
        <v>71</v>
      </c>
      <c r="AG431" t="s">
        <v>96</v>
      </c>
      <c r="AH431" t="s">
        <v>96</v>
      </c>
    </row>
    <row r="432" spans="1:34" x14ac:dyDescent="0.3">
      <c r="A432" t="s">
        <v>35</v>
      </c>
      <c r="B432" t="s">
        <v>36</v>
      </c>
      <c r="C432" t="s">
        <v>37</v>
      </c>
      <c r="D432" t="s">
        <v>38</v>
      </c>
      <c r="E432" t="s">
        <v>39</v>
      </c>
      <c r="F432" t="s">
        <v>974</v>
      </c>
      <c r="G432" t="s">
        <v>1209</v>
      </c>
      <c r="H432" t="s">
        <v>42</v>
      </c>
      <c r="I432" t="s">
        <v>43</v>
      </c>
      <c r="L432" s="7" t="s">
        <v>1210</v>
      </c>
      <c r="N432">
        <v>8</v>
      </c>
      <c r="O432">
        <v>3</v>
      </c>
      <c r="P432">
        <v>4.5</v>
      </c>
      <c r="Q432" s="5">
        <v>2</v>
      </c>
      <c r="R432">
        <v>2</v>
      </c>
      <c r="S432" t="s">
        <v>61</v>
      </c>
      <c r="T432" t="s">
        <v>49</v>
      </c>
      <c r="U432">
        <v>4.0069059999999999</v>
      </c>
      <c r="V432">
        <v>-76.951237000000006</v>
      </c>
      <c r="W432">
        <v>40.246200999999999</v>
      </c>
      <c r="X432" t="s">
        <v>50</v>
      </c>
      <c r="Y432" t="s">
        <v>51</v>
      </c>
      <c r="AA432" s="4">
        <v>44490.741493055553</v>
      </c>
      <c r="AB432" t="s">
        <v>1164</v>
      </c>
      <c r="AC432" t="s">
        <v>54</v>
      </c>
      <c r="AD432" s="6">
        <v>44518</v>
      </c>
      <c r="AE432" t="s">
        <v>71</v>
      </c>
      <c r="AG432" t="s">
        <v>96</v>
      </c>
      <c r="AH432" t="s">
        <v>96</v>
      </c>
    </row>
    <row r="433" spans="1:35" x14ac:dyDescent="0.3">
      <c r="A433" t="s">
        <v>35</v>
      </c>
      <c r="B433" t="s">
        <v>36</v>
      </c>
      <c r="C433" t="s">
        <v>37</v>
      </c>
      <c r="D433" t="s">
        <v>38</v>
      </c>
      <c r="E433" t="s">
        <v>39</v>
      </c>
      <c r="F433" t="s">
        <v>974</v>
      </c>
      <c r="G433" t="s">
        <v>1211</v>
      </c>
      <c r="H433" t="s">
        <v>42</v>
      </c>
      <c r="I433" t="s">
        <v>275</v>
      </c>
      <c r="L433" s="7" t="s">
        <v>1212</v>
      </c>
      <c r="N433">
        <v>32</v>
      </c>
      <c r="O433">
        <v>4</v>
      </c>
      <c r="P433">
        <v>10</v>
      </c>
      <c r="Q433" s="5">
        <v>5</v>
      </c>
      <c r="R433">
        <v>7</v>
      </c>
      <c r="S433" t="s">
        <v>61</v>
      </c>
      <c r="T433" t="s">
        <v>49</v>
      </c>
      <c r="U433">
        <v>4.0069059999999999</v>
      </c>
      <c r="V433">
        <v>-76.951194999999998</v>
      </c>
      <c r="W433">
        <v>40.554305999999997</v>
      </c>
      <c r="X433" t="s">
        <v>50</v>
      </c>
      <c r="Y433" t="s">
        <v>51</v>
      </c>
      <c r="AA433" s="4">
        <v>44490.742650462962</v>
      </c>
      <c r="AB433" t="s">
        <v>1164</v>
      </c>
      <c r="AC433" t="s">
        <v>54</v>
      </c>
      <c r="AD433" s="6">
        <v>44518</v>
      </c>
      <c r="AE433" t="s">
        <v>71</v>
      </c>
      <c r="AG433" t="s">
        <v>96</v>
      </c>
      <c r="AH433" t="s">
        <v>96</v>
      </c>
    </row>
    <row r="434" spans="1:35" s="13" customFormat="1" x14ac:dyDescent="0.3">
      <c r="A434" s="13" t="s">
        <v>86</v>
      </c>
      <c r="B434" s="13" t="s">
        <v>36</v>
      </c>
      <c r="C434" s="13" t="s">
        <v>1388</v>
      </c>
      <c r="D434" s="13" t="s">
        <v>38</v>
      </c>
      <c r="E434" s="13" t="s">
        <v>39</v>
      </c>
      <c r="F434" s="13" t="s">
        <v>974</v>
      </c>
      <c r="G434" s="13" t="s">
        <v>1213</v>
      </c>
      <c r="H434" t="s">
        <v>427</v>
      </c>
      <c r="I434" t="s">
        <v>428</v>
      </c>
      <c r="J434" t="s">
        <v>452</v>
      </c>
      <c r="K434" t="s">
        <v>1378</v>
      </c>
      <c r="M434" s="15"/>
      <c r="N434" s="13">
        <v>44.5</v>
      </c>
      <c r="O434" s="13">
        <v>6</v>
      </c>
      <c r="P434" s="13">
        <v>18</v>
      </c>
      <c r="Q434" s="13">
        <v>8</v>
      </c>
      <c r="R434" s="13">
        <v>6</v>
      </c>
      <c r="S434" s="13" t="s">
        <v>61</v>
      </c>
      <c r="T434" t="s">
        <v>49</v>
      </c>
      <c r="U434" s="16">
        <v>3.9583499999999998</v>
      </c>
      <c r="V434" s="17">
        <v>-76.997600000000006</v>
      </c>
      <c r="W434" s="16">
        <v>47.176099999999998</v>
      </c>
      <c r="X434" s="13" t="s">
        <v>50</v>
      </c>
      <c r="Y434" s="13" t="s">
        <v>51</v>
      </c>
      <c r="AA434" s="18">
        <v>44512.64472222222</v>
      </c>
    </row>
    <row r="435" spans="1:35" x14ac:dyDescent="0.3">
      <c r="A435" t="s">
        <v>86</v>
      </c>
      <c r="B435" t="s">
        <v>36</v>
      </c>
      <c r="C435" t="s">
        <v>1380</v>
      </c>
      <c r="D435" t="s">
        <v>1381</v>
      </c>
      <c r="E435" t="s">
        <v>1382</v>
      </c>
      <c r="F435" t="s">
        <v>1382</v>
      </c>
      <c r="G435" t="s">
        <v>1214</v>
      </c>
      <c r="H435" t="s">
        <v>427</v>
      </c>
      <c r="I435" t="s">
        <v>428</v>
      </c>
      <c r="J435" t="s">
        <v>452</v>
      </c>
      <c r="K435" t="s">
        <v>1378</v>
      </c>
      <c r="L435"/>
      <c r="N435">
        <v>12.73239544735163</v>
      </c>
      <c r="O435">
        <v>6</v>
      </c>
      <c r="P435">
        <v>8</v>
      </c>
      <c r="Q435">
        <v>3</v>
      </c>
      <c r="R435">
        <v>3</v>
      </c>
      <c r="T435" t="s">
        <v>49</v>
      </c>
      <c r="U435">
        <v>2.5988790000000002</v>
      </c>
      <c r="V435">
        <v>-77.697665000000001</v>
      </c>
      <c r="W435">
        <v>7.3550810000000002</v>
      </c>
      <c r="X435" t="s">
        <v>50</v>
      </c>
      <c r="Y435" t="s">
        <v>1215</v>
      </c>
      <c r="AA435" s="11">
        <v>44542.58085648148</v>
      </c>
      <c r="AB435" t="s">
        <v>1144</v>
      </c>
      <c r="AC435" t="s">
        <v>54</v>
      </c>
      <c r="AD435" s="11">
        <v>44542.58085648148</v>
      </c>
      <c r="AE435" s="10" t="s">
        <v>130</v>
      </c>
      <c r="AG435" t="s">
        <v>96</v>
      </c>
      <c r="AH435" t="s">
        <v>96</v>
      </c>
      <c r="AI435" t="s">
        <v>1216</v>
      </c>
    </row>
    <row r="436" spans="1:35" x14ac:dyDescent="0.3">
      <c r="A436" t="s">
        <v>35</v>
      </c>
      <c r="B436" t="s">
        <v>36</v>
      </c>
      <c r="C436" t="s">
        <v>1380</v>
      </c>
      <c r="D436" t="s">
        <v>1381</v>
      </c>
      <c r="E436" t="s">
        <v>1382</v>
      </c>
      <c r="F436" t="s">
        <v>1382</v>
      </c>
      <c r="G436" t="s">
        <v>1217</v>
      </c>
      <c r="H436" t="s">
        <v>42</v>
      </c>
      <c r="I436" t="s">
        <v>43</v>
      </c>
      <c r="J436" t="s">
        <v>1218</v>
      </c>
      <c r="L436"/>
      <c r="N436">
        <v>19.73521294339502</v>
      </c>
      <c r="O436">
        <v>7</v>
      </c>
      <c r="P436">
        <v>10</v>
      </c>
      <c r="Q436">
        <v>6</v>
      </c>
      <c r="R436">
        <v>6</v>
      </c>
      <c r="T436" t="s">
        <v>49</v>
      </c>
      <c r="U436">
        <v>2.5962420000000002</v>
      </c>
      <c r="V436">
        <v>-77.701350000000005</v>
      </c>
      <c r="W436">
        <v>9.8149820000000005</v>
      </c>
      <c r="X436" t="s">
        <v>50</v>
      </c>
      <c r="Y436" t="s">
        <v>1215</v>
      </c>
      <c r="AA436" s="11">
        <v>44542.587222222217</v>
      </c>
      <c r="AB436" s="2"/>
      <c r="AC436" s="2" t="s">
        <v>54</v>
      </c>
      <c r="AD436" s="11">
        <v>44542.590717592589</v>
      </c>
      <c r="AE436" s="10" t="s">
        <v>865</v>
      </c>
      <c r="AI436" t="s">
        <v>1219</v>
      </c>
    </row>
    <row r="437" spans="1:35" x14ac:dyDescent="0.3">
      <c r="A437" t="s">
        <v>86</v>
      </c>
      <c r="B437" t="s">
        <v>36</v>
      </c>
      <c r="C437" t="s">
        <v>1380</v>
      </c>
      <c r="D437" t="s">
        <v>1381</v>
      </c>
      <c r="E437" t="s">
        <v>1382</v>
      </c>
      <c r="F437" t="s">
        <v>1382</v>
      </c>
      <c r="G437" t="s">
        <v>1220</v>
      </c>
      <c r="H437" t="s">
        <v>88</v>
      </c>
      <c r="I437" t="s">
        <v>89</v>
      </c>
      <c r="J437" t="s">
        <v>90</v>
      </c>
      <c r="K437" t="s">
        <v>862</v>
      </c>
      <c r="L437"/>
      <c r="N437">
        <v>46.154933496649647</v>
      </c>
      <c r="O437">
        <v>20</v>
      </c>
      <c r="P437">
        <v>25</v>
      </c>
      <c r="Q437">
        <v>7</v>
      </c>
      <c r="R437">
        <v>10</v>
      </c>
      <c r="T437" t="s">
        <v>49</v>
      </c>
      <c r="U437">
        <v>2.5961650000000001</v>
      </c>
      <c r="V437">
        <v>-77.701238000000004</v>
      </c>
      <c r="W437">
        <v>11.316134999999999</v>
      </c>
      <c r="X437" t="s">
        <v>50</v>
      </c>
      <c r="Y437" t="s">
        <v>1215</v>
      </c>
      <c r="AA437" s="11">
        <v>44542.590717592589</v>
      </c>
      <c r="AB437" s="2"/>
      <c r="AC437" s="2" t="s">
        <v>51</v>
      </c>
      <c r="AD437" s="11">
        <v>44542.58085648148</v>
      </c>
      <c r="AE437" s="10" t="s">
        <v>869</v>
      </c>
    </row>
    <row r="438" spans="1:35" x14ac:dyDescent="0.3">
      <c r="A438" t="s">
        <v>86</v>
      </c>
      <c r="B438" t="s">
        <v>36</v>
      </c>
      <c r="C438" t="s">
        <v>1380</v>
      </c>
      <c r="D438" t="s">
        <v>1381</v>
      </c>
      <c r="E438" t="s">
        <v>1382</v>
      </c>
      <c r="F438" t="s">
        <v>1382</v>
      </c>
      <c r="G438" t="s">
        <v>1221</v>
      </c>
      <c r="H438" t="s">
        <v>171</v>
      </c>
      <c r="I438" t="s">
        <v>172</v>
      </c>
      <c r="J438" t="s">
        <v>173</v>
      </c>
      <c r="K438" t="s">
        <v>867</v>
      </c>
      <c r="L438"/>
      <c r="N438">
        <v>28.329579870357371</v>
      </c>
      <c r="O438">
        <v>16</v>
      </c>
      <c r="P438">
        <v>20</v>
      </c>
      <c r="Q438">
        <v>7</v>
      </c>
      <c r="R438">
        <v>8</v>
      </c>
      <c r="T438" t="s">
        <v>49</v>
      </c>
      <c r="U438">
        <v>2.5909589999999998</v>
      </c>
      <c r="V438">
        <v>-77.704604000000003</v>
      </c>
      <c r="W438">
        <v>23.678539000000001</v>
      </c>
      <c r="X438" t="s">
        <v>50</v>
      </c>
      <c r="Y438" t="s">
        <v>1215</v>
      </c>
      <c r="AA438" s="11">
        <v>44542.60052083333</v>
      </c>
      <c r="AB438" s="2"/>
      <c r="AC438" s="2" t="s">
        <v>51</v>
      </c>
      <c r="AD438" s="11">
        <v>44542.58085648148</v>
      </c>
      <c r="AE438" s="10" t="s">
        <v>869</v>
      </c>
    </row>
    <row r="439" spans="1:35" x14ac:dyDescent="0.3">
      <c r="A439" t="s">
        <v>86</v>
      </c>
      <c r="B439" t="s">
        <v>36</v>
      </c>
      <c r="C439" t="s">
        <v>1380</v>
      </c>
      <c r="D439" t="s">
        <v>1381</v>
      </c>
      <c r="E439" t="s">
        <v>1382</v>
      </c>
      <c r="F439" t="s">
        <v>1382</v>
      </c>
      <c r="G439" t="s">
        <v>1222</v>
      </c>
      <c r="H439" t="s">
        <v>88</v>
      </c>
      <c r="I439" t="s">
        <v>89</v>
      </c>
      <c r="J439" t="s">
        <v>90</v>
      </c>
      <c r="K439" t="s">
        <v>862</v>
      </c>
      <c r="L439"/>
      <c r="N439">
        <v>11.459155902616461</v>
      </c>
      <c r="O439">
        <v>10</v>
      </c>
      <c r="P439">
        <v>14</v>
      </c>
      <c r="Q439">
        <v>3</v>
      </c>
      <c r="R439">
        <v>3</v>
      </c>
      <c r="T439" t="s">
        <v>49</v>
      </c>
      <c r="U439">
        <v>2.5909710000000001</v>
      </c>
      <c r="V439">
        <v>-77.704330999999996</v>
      </c>
      <c r="W439">
        <v>31.255458999999998</v>
      </c>
      <c r="X439" t="s">
        <v>50</v>
      </c>
      <c r="Y439" t="s">
        <v>1215</v>
      </c>
      <c r="AA439" s="11">
        <v>44542.605011574073</v>
      </c>
      <c r="AB439" s="2"/>
      <c r="AC439" s="2" t="s">
        <v>51</v>
      </c>
      <c r="AD439" s="11">
        <v>44542.58085648148</v>
      </c>
      <c r="AE439" s="10" t="s">
        <v>869</v>
      </c>
    </row>
    <row r="440" spans="1:35" x14ac:dyDescent="0.3">
      <c r="A440" t="s">
        <v>35</v>
      </c>
      <c r="B440" t="s">
        <v>36</v>
      </c>
      <c r="C440" t="s">
        <v>1380</v>
      </c>
      <c r="D440" t="s">
        <v>1381</v>
      </c>
      <c r="E440" t="s">
        <v>1382</v>
      </c>
      <c r="F440" t="s">
        <v>1382</v>
      </c>
      <c r="G440" t="s">
        <v>1223</v>
      </c>
      <c r="H440" t="s">
        <v>42</v>
      </c>
      <c r="I440" t="s">
        <v>43</v>
      </c>
      <c r="J440" t="s">
        <v>1224</v>
      </c>
      <c r="L440"/>
      <c r="N440">
        <v>6.6845076098596046</v>
      </c>
      <c r="O440">
        <v>5</v>
      </c>
      <c r="P440">
        <v>9</v>
      </c>
      <c r="Q440">
        <v>6</v>
      </c>
      <c r="R440">
        <v>5</v>
      </c>
      <c r="T440" t="s">
        <v>49</v>
      </c>
      <c r="U440">
        <v>2.5912480000000002</v>
      </c>
      <c r="V440">
        <v>-77.704587000000004</v>
      </c>
      <c r="W440">
        <v>11.205712999999999</v>
      </c>
      <c r="X440" t="s">
        <v>50</v>
      </c>
      <c r="Y440" t="s">
        <v>1215</v>
      </c>
      <c r="AA440" s="11">
        <v>44542.609629629631</v>
      </c>
      <c r="AB440" s="2"/>
      <c r="AC440" s="2" t="s">
        <v>54</v>
      </c>
      <c r="AD440" s="11">
        <v>44542.632997685178</v>
      </c>
      <c r="AE440" s="10" t="s">
        <v>865</v>
      </c>
      <c r="AI440" t="s">
        <v>1225</v>
      </c>
    </row>
    <row r="441" spans="1:35" x14ac:dyDescent="0.3">
      <c r="A441" t="s">
        <v>86</v>
      </c>
      <c r="B441" t="s">
        <v>36</v>
      </c>
      <c r="C441" t="s">
        <v>1380</v>
      </c>
      <c r="D441" t="s">
        <v>1381</v>
      </c>
      <c r="E441" t="s">
        <v>1382</v>
      </c>
      <c r="F441" t="s">
        <v>1382</v>
      </c>
      <c r="G441" t="s">
        <v>1226</v>
      </c>
      <c r="H441" t="s">
        <v>466</v>
      </c>
      <c r="I441" t="s">
        <v>467</v>
      </c>
      <c r="J441" t="s">
        <v>468</v>
      </c>
      <c r="K441" t="s">
        <v>906</v>
      </c>
      <c r="L441"/>
      <c r="N441">
        <v>28.01126998417358</v>
      </c>
      <c r="O441">
        <v>10</v>
      </c>
      <c r="P441">
        <v>15</v>
      </c>
      <c r="Q441">
        <v>8</v>
      </c>
      <c r="R441">
        <v>6</v>
      </c>
      <c r="T441" t="s">
        <v>49</v>
      </c>
      <c r="U441">
        <v>2.5962559999999999</v>
      </c>
      <c r="V441">
        <v>-77.712912000000003</v>
      </c>
      <c r="W441">
        <v>12.449077000000001</v>
      </c>
      <c r="X441" t="s">
        <v>50</v>
      </c>
      <c r="Y441" t="s">
        <v>1215</v>
      </c>
      <c r="AA441" s="11">
        <v>44542.620162037027</v>
      </c>
      <c r="AB441" s="25" t="s">
        <v>1143</v>
      </c>
      <c r="AC441" s="2" t="s">
        <v>51</v>
      </c>
      <c r="AD441" s="11">
        <v>44542.58085648148</v>
      </c>
      <c r="AE441" s="10" t="s">
        <v>140</v>
      </c>
    </row>
    <row r="442" spans="1:35" x14ac:dyDescent="0.3">
      <c r="A442" t="s">
        <v>86</v>
      </c>
      <c r="B442" t="s">
        <v>36</v>
      </c>
      <c r="C442" t="s">
        <v>1380</v>
      </c>
      <c r="D442" t="s">
        <v>1381</v>
      </c>
      <c r="E442" t="s">
        <v>1382</v>
      </c>
      <c r="F442" t="s">
        <v>1382</v>
      </c>
      <c r="G442" t="s">
        <v>1227</v>
      </c>
      <c r="H442" t="s">
        <v>88</v>
      </c>
      <c r="I442" t="s">
        <v>89</v>
      </c>
      <c r="J442" t="s">
        <v>90</v>
      </c>
      <c r="K442" t="s">
        <v>862</v>
      </c>
      <c r="L442"/>
      <c r="N442">
        <v>73.211273822271863</v>
      </c>
      <c r="O442">
        <v>15</v>
      </c>
      <c r="P442">
        <v>24</v>
      </c>
      <c r="Q442">
        <v>15</v>
      </c>
      <c r="R442">
        <v>12</v>
      </c>
      <c r="T442" t="s">
        <v>49</v>
      </c>
      <c r="U442">
        <v>2.6001989999999999</v>
      </c>
      <c r="V442">
        <v>-77.720811999999995</v>
      </c>
      <c r="W442">
        <v>13.540414999999999</v>
      </c>
      <c r="X442" t="s">
        <v>50</v>
      </c>
      <c r="Y442" t="s">
        <v>1215</v>
      </c>
      <c r="AA442" s="11">
        <v>44542.632997685178</v>
      </c>
      <c r="AB442" s="2"/>
      <c r="AC442" s="2" t="s">
        <v>51</v>
      </c>
      <c r="AD442" s="11">
        <v>44542.58085648148</v>
      </c>
      <c r="AE442" s="10" t="s">
        <v>130</v>
      </c>
    </row>
    <row r="443" spans="1:35" x14ac:dyDescent="0.3">
      <c r="A443" t="s">
        <v>35</v>
      </c>
      <c r="B443" t="s">
        <v>36</v>
      </c>
      <c r="C443" t="s">
        <v>1380</v>
      </c>
      <c r="D443" t="s">
        <v>1381</v>
      </c>
      <c r="E443" t="s">
        <v>1382</v>
      </c>
      <c r="F443" t="s">
        <v>1382</v>
      </c>
      <c r="G443" t="s">
        <v>1228</v>
      </c>
      <c r="H443" t="s">
        <v>42</v>
      </c>
      <c r="I443" t="s">
        <v>43</v>
      </c>
      <c r="J443" t="s">
        <v>1224</v>
      </c>
      <c r="L443"/>
      <c r="N443">
        <v>9.5492965855137211</v>
      </c>
      <c r="O443">
        <v>5</v>
      </c>
      <c r="P443">
        <v>8</v>
      </c>
      <c r="Q443">
        <v>3</v>
      </c>
      <c r="R443">
        <v>4</v>
      </c>
      <c r="T443" t="s">
        <v>49</v>
      </c>
      <c r="U443">
        <v>2.6001129999999999</v>
      </c>
      <c r="V443">
        <v>-77.720884999999996</v>
      </c>
      <c r="W443">
        <v>13.527612</v>
      </c>
      <c r="X443" t="s">
        <v>50</v>
      </c>
      <c r="Y443" t="s">
        <v>1215</v>
      </c>
      <c r="AA443" s="11">
        <v>44542.641180555547</v>
      </c>
      <c r="AB443" s="2"/>
      <c r="AC443" s="2" t="s">
        <v>54</v>
      </c>
      <c r="AD443" s="11">
        <v>44542.684004629627</v>
      </c>
      <c r="AE443" s="10" t="s">
        <v>865</v>
      </c>
      <c r="AI443" t="s">
        <v>1229</v>
      </c>
    </row>
    <row r="444" spans="1:35" x14ac:dyDescent="0.3">
      <c r="A444" t="s">
        <v>86</v>
      </c>
      <c r="B444" t="s">
        <v>36</v>
      </c>
      <c r="C444" t="s">
        <v>1380</v>
      </c>
      <c r="D444" t="s">
        <v>1381</v>
      </c>
      <c r="E444" t="s">
        <v>1382</v>
      </c>
      <c r="F444" t="s">
        <v>1382</v>
      </c>
      <c r="G444" t="s">
        <v>1230</v>
      </c>
      <c r="H444" t="s">
        <v>88</v>
      </c>
      <c r="I444" t="s">
        <v>89</v>
      </c>
      <c r="J444" t="s">
        <v>90</v>
      </c>
      <c r="K444" t="s">
        <v>862</v>
      </c>
      <c r="L444"/>
      <c r="N444">
        <v>36.605636911135932</v>
      </c>
      <c r="O444">
        <v>10</v>
      </c>
      <c r="P444">
        <v>21</v>
      </c>
      <c r="Q444">
        <v>7</v>
      </c>
      <c r="R444">
        <v>7</v>
      </c>
      <c r="T444" t="s">
        <v>49</v>
      </c>
      <c r="U444">
        <v>2.6032150000000001</v>
      </c>
      <c r="V444">
        <v>-77.722156999999996</v>
      </c>
      <c r="W444">
        <v>14.811543</v>
      </c>
      <c r="X444" t="s">
        <v>50</v>
      </c>
      <c r="Y444" t="s">
        <v>1215</v>
      </c>
      <c r="AA444" s="11">
        <v>44542.652789351851</v>
      </c>
      <c r="AB444" s="2"/>
      <c r="AC444" s="2" t="s">
        <v>51</v>
      </c>
      <c r="AD444" s="11">
        <v>44542.58085648148</v>
      </c>
      <c r="AE444" s="10" t="s">
        <v>869</v>
      </c>
    </row>
    <row r="445" spans="1:35" x14ac:dyDescent="0.3">
      <c r="A445" t="s">
        <v>86</v>
      </c>
      <c r="B445" t="s">
        <v>36</v>
      </c>
      <c r="C445" t="s">
        <v>1380</v>
      </c>
      <c r="D445" t="s">
        <v>1381</v>
      </c>
      <c r="E445" t="s">
        <v>1382</v>
      </c>
      <c r="F445" t="s">
        <v>1382</v>
      </c>
      <c r="G445" t="s">
        <v>1231</v>
      </c>
      <c r="H445" t="s">
        <v>171</v>
      </c>
      <c r="I445" t="s">
        <v>172</v>
      </c>
      <c r="J445" t="s">
        <v>173</v>
      </c>
      <c r="K445" t="s">
        <v>867</v>
      </c>
      <c r="L445"/>
      <c r="N445">
        <v>61.115498147287809</v>
      </c>
      <c r="O445">
        <v>12</v>
      </c>
      <c r="P445">
        <v>20</v>
      </c>
      <c r="Q445">
        <v>10</v>
      </c>
      <c r="R445">
        <v>8</v>
      </c>
      <c r="T445" t="s">
        <v>49</v>
      </c>
      <c r="U445">
        <v>2.5998079999999999</v>
      </c>
      <c r="V445">
        <v>-77.739842999999993</v>
      </c>
      <c r="W445">
        <v>39.033478000000002</v>
      </c>
      <c r="X445" t="s">
        <v>50</v>
      </c>
      <c r="Y445" t="s">
        <v>1215</v>
      </c>
      <c r="AA445" s="11">
        <v>44542.668692129628</v>
      </c>
      <c r="AB445" s="2"/>
      <c r="AC445" s="2" t="s">
        <v>51</v>
      </c>
      <c r="AD445" s="11">
        <v>44542.58085648148</v>
      </c>
      <c r="AE445" s="10" t="s">
        <v>869</v>
      </c>
    </row>
    <row r="446" spans="1:35" x14ac:dyDescent="0.3">
      <c r="A446" t="s">
        <v>86</v>
      </c>
      <c r="B446" t="s">
        <v>36</v>
      </c>
      <c r="C446" t="s">
        <v>1380</v>
      </c>
      <c r="D446" t="s">
        <v>1381</v>
      </c>
      <c r="E446" t="s">
        <v>1382</v>
      </c>
      <c r="F446" t="s">
        <v>1382</v>
      </c>
      <c r="G446" t="s">
        <v>1232</v>
      </c>
      <c r="H446" t="s">
        <v>88</v>
      </c>
      <c r="I446" t="s">
        <v>89</v>
      </c>
      <c r="J446" t="s">
        <v>90</v>
      </c>
      <c r="K446" t="s">
        <v>862</v>
      </c>
      <c r="L446"/>
      <c r="N446">
        <v>17.188733853924699</v>
      </c>
      <c r="O446">
        <v>15</v>
      </c>
      <c r="P446">
        <v>18</v>
      </c>
      <c r="Q446">
        <v>5</v>
      </c>
      <c r="R446">
        <v>3</v>
      </c>
      <c r="T446" t="s">
        <v>49</v>
      </c>
      <c r="U446">
        <v>2.6002860000000001</v>
      </c>
      <c r="V446">
        <v>-77.739769999999993</v>
      </c>
      <c r="W446">
        <v>13.310416</v>
      </c>
      <c r="X446" t="s">
        <v>50</v>
      </c>
      <c r="Y446" t="s">
        <v>1215</v>
      </c>
      <c r="AA446" s="11">
        <v>44542.684004629627</v>
      </c>
      <c r="AB446" s="2"/>
      <c r="AC446" s="2" t="s">
        <v>51</v>
      </c>
      <c r="AD446" s="11">
        <v>44542.58085648148</v>
      </c>
      <c r="AE446" s="10" t="s">
        <v>130</v>
      </c>
      <c r="AI446" t="s">
        <v>1233</v>
      </c>
    </row>
    <row r="447" spans="1:35" x14ac:dyDescent="0.3">
      <c r="A447" t="s">
        <v>35</v>
      </c>
      <c r="B447" t="s">
        <v>36</v>
      </c>
      <c r="C447" t="s">
        <v>1380</v>
      </c>
      <c r="D447" t="s">
        <v>1381</v>
      </c>
      <c r="E447" t="s">
        <v>1382</v>
      </c>
      <c r="F447" t="s">
        <v>1382</v>
      </c>
      <c r="G447" t="s">
        <v>1234</v>
      </c>
      <c r="H447" t="s">
        <v>42</v>
      </c>
      <c r="I447" t="s">
        <v>43</v>
      </c>
      <c r="J447" t="s">
        <v>1224</v>
      </c>
      <c r="L447"/>
      <c r="N447">
        <v>3.183098861837907</v>
      </c>
      <c r="O447">
        <v>3</v>
      </c>
      <c r="P447">
        <v>5</v>
      </c>
      <c r="Q447">
        <v>2</v>
      </c>
      <c r="R447">
        <v>1</v>
      </c>
      <c r="T447" t="s">
        <v>49</v>
      </c>
      <c r="U447">
        <v>2.6002879999999999</v>
      </c>
      <c r="V447">
        <v>-77.739894000000007</v>
      </c>
      <c r="W447">
        <v>12.694938</v>
      </c>
      <c r="X447" t="s">
        <v>50</v>
      </c>
      <c r="Y447" t="s">
        <v>1215</v>
      </c>
      <c r="AA447" s="11">
        <v>44542.68310185185</v>
      </c>
      <c r="AB447" s="2"/>
      <c r="AC447" s="2" t="s">
        <v>54</v>
      </c>
      <c r="AD447" s="11">
        <v>44542.692800925928</v>
      </c>
      <c r="AE447" s="10" t="s">
        <v>865</v>
      </c>
      <c r="AI447" t="s">
        <v>1235</v>
      </c>
    </row>
    <row r="448" spans="1:35" x14ac:dyDescent="0.3">
      <c r="A448" t="s">
        <v>86</v>
      </c>
      <c r="B448" t="s">
        <v>36</v>
      </c>
      <c r="C448" t="s">
        <v>1380</v>
      </c>
      <c r="D448" t="s">
        <v>1381</v>
      </c>
      <c r="E448" t="s">
        <v>1382</v>
      </c>
      <c r="F448" t="s">
        <v>1382</v>
      </c>
      <c r="G448" t="s">
        <v>1236</v>
      </c>
      <c r="J448" t="s">
        <v>1237</v>
      </c>
      <c r="L448"/>
      <c r="N448">
        <v>4.1380285203892786</v>
      </c>
      <c r="O448">
        <v>3</v>
      </c>
      <c r="P448">
        <v>6</v>
      </c>
      <c r="Q448">
        <v>2</v>
      </c>
      <c r="R448">
        <v>3</v>
      </c>
      <c r="T448" t="s">
        <v>49</v>
      </c>
      <c r="U448">
        <v>2.6002960000000002</v>
      </c>
      <c r="V448">
        <v>-77.739898999999994</v>
      </c>
      <c r="W448">
        <v>13.102786</v>
      </c>
      <c r="X448" t="s">
        <v>50</v>
      </c>
      <c r="Y448" t="s">
        <v>1215</v>
      </c>
      <c r="AA448" s="11">
        <v>44542.683333333327</v>
      </c>
      <c r="AB448" s="2"/>
      <c r="AC448" s="2" t="s">
        <v>51</v>
      </c>
      <c r="AD448" s="11">
        <v>44542.58085648148</v>
      </c>
      <c r="AE448" s="10" t="s">
        <v>1238</v>
      </c>
      <c r="AI448" t="s">
        <v>1239</v>
      </c>
    </row>
    <row r="449" spans="1:35" x14ac:dyDescent="0.3">
      <c r="A449" t="s">
        <v>86</v>
      </c>
      <c r="B449" t="s">
        <v>36</v>
      </c>
      <c r="C449" t="s">
        <v>1380</v>
      </c>
      <c r="D449" t="s">
        <v>1381</v>
      </c>
      <c r="E449" t="s">
        <v>1382</v>
      </c>
      <c r="F449" t="s">
        <v>1382</v>
      </c>
      <c r="G449" t="s">
        <v>1240</v>
      </c>
      <c r="H449" t="s">
        <v>171</v>
      </c>
      <c r="I449" t="s">
        <v>172</v>
      </c>
      <c r="J449" t="s">
        <v>173</v>
      </c>
      <c r="K449" t="s">
        <v>867</v>
      </c>
      <c r="L449"/>
      <c r="N449">
        <v>40.743665431525208</v>
      </c>
      <c r="O449">
        <v>12</v>
      </c>
      <c r="P449">
        <v>15</v>
      </c>
      <c r="Q449">
        <v>6</v>
      </c>
      <c r="R449">
        <v>5</v>
      </c>
      <c r="T449" t="s">
        <v>49</v>
      </c>
      <c r="U449">
        <v>2.5994410000000001</v>
      </c>
      <c r="V449">
        <v>-77.739234999999994</v>
      </c>
      <c r="W449">
        <v>39.056941999999999</v>
      </c>
      <c r="X449" t="s">
        <v>50</v>
      </c>
      <c r="Y449" t="s">
        <v>1215</v>
      </c>
      <c r="AA449" s="11">
        <v>44542.675625000003</v>
      </c>
      <c r="AB449" s="2"/>
      <c r="AC449" s="2" t="s">
        <v>51</v>
      </c>
      <c r="AD449" s="11">
        <v>44542.58085648148</v>
      </c>
      <c r="AE449" s="10" t="s">
        <v>1241</v>
      </c>
    </row>
    <row r="450" spans="1:35" x14ac:dyDescent="0.3">
      <c r="A450" t="s">
        <v>35</v>
      </c>
      <c r="B450" t="s">
        <v>36</v>
      </c>
      <c r="C450" t="s">
        <v>1380</v>
      </c>
      <c r="D450" t="s">
        <v>1381</v>
      </c>
      <c r="E450" t="s">
        <v>1382</v>
      </c>
      <c r="F450" t="s">
        <v>1382</v>
      </c>
      <c r="G450" t="s">
        <v>1242</v>
      </c>
      <c r="H450" t="s">
        <v>42</v>
      </c>
      <c r="I450" t="s">
        <v>43</v>
      </c>
      <c r="J450" t="s">
        <v>1224</v>
      </c>
      <c r="L450"/>
      <c r="N450">
        <v>31.83098861837907</v>
      </c>
      <c r="O450">
        <v>8</v>
      </c>
      <c r="P450">
        <v>15</v>
      </c>
      <c r="Q450">
        <v>6</v>
      </c>
      <c r="R450">
        <v>6</v>
      </c>
      <c r="T450" t="s">
        <v>49</v>
      </c>
      <c r="U450">
        <v>2.6003099999999999</v>
      </c>
      <c r="V450">
        <v>-77.739716999999999</v>
      </c>
      <c r="W450">
        <v>11.230223000000001</v>
      </c>
      <c r="X450" t="s">
        <v>50</v>
      </c>
      <c r="Y450" t="s">
        <v>1215</v>
      </c>
      <c r="AA450" s="11">
        <v>44542.686712962961</v>
      </c>
      <c r="AB450" s="2"/>
      <c r="AC450" s="2" t="s">
        <v>54</v>
      </c>
      <c r="AD450" s="11">
        <v>44542.727384259262</v>
      </c>
      <c r="AE450" s="10" t="s">
        <v>865</v>
      </c>
      <c r="AI450" t="s">
        <v>1243</v>
      </c>
    </row>
    <row r="451" spans="1:35" x14ac:dyDescent="0.3">
      <c r="A451" t="s">
        <v>86</v>
      </c>
      <c r="B451" t="s">
        <v>36</v>
      </c>
      <c r="C451" t="s">
        <v>1380</v>
      </c>
      <c r="D451" t="s">
        <v>1381</v>
      </c>
      <c r="E451" t="s">
        <v>1382</v>
      </c>
      <c r="F451" t="s">
        <v>1382</v>
      </c>
      <c r="G451" t="s">
        <v>1244</v>
      </c>
      <c r="H451" t="s">
        <v>171</v>
      </c>
      <c r="I451" t="s">
        <v>172</v>
      </c>
      <c r="J451" t="s">
        <v>173</v>
      </c>
      <c r="K451" t="s">
        <v>867</v>
      </c>
      <c r="L451"/>
      <c r="N451">
        <v>42.971834634811742</v>
      </c>
      <c r="O451">
        <v>10</v>
      </c>
      <c r="P451">
        <v>20</v>
      </c>
      <c r="Q451">
        <v>8</v>
      </c>
      <c r="R451">
        <v>9</v>
      </c>
      <c r="T451" t="s">
        <v>49</v>
      </c>
      <c r="U451">
        <v>2.6001829999999999</v>
      </c>
      <c r="V451">
        <v>-77.739529000000005</v>
      </c>
      <c r="W451">
        <v>12.431457999999999</v>
      </c>
      <c r="X451" t="s">
        <v>50</v>
      </c>
      <c r="Y451" t="s">
        <v>1215</v>
      </c>
      <c r="AA451" s="11">
        <v>44542.692800925928</v>
      </c>
      <c r="AB451" s="2"/>
      <c r="AC451" s="2" t="s">
        <v>51</v>
      </c>
      <c r="AD451" s="11">
        <v>44542.58085648148</v>
      </c>
      <c r="AE451" s="10" t="s">
        <v>130</v>
      </c>
      <c r="AI451" t="s">
        <v>1245</v>
      </c>
    </row>
    <row r="452" spans="1:35" x14ac:dyDescent="0.3">
      <c r="A452" t="s">
        <v>86</v>
      </c>
      <c r="B452" t="s">
        <v>36</v>
      </c>
      <c r="C452" t="s">
        <v>1380</v>
      </c>
      <c r="D452" t="s">
        <v>1381</v>
      </c>
      <c r="E452" t="s">
        <v>1382</v>
      </c>
      <c r="F452" t="s">
        <v>1382</v>
      </c>
      <c r="G452" t="s">
        <v>1246</v>
      </c>
      <c r="J452" t="s">
        <v>1247</v>
      </c>
      <c r="L452"/>
      <c r="N452">
        <v>1.909859317102744</v>
      </c>
      <c r="T452" t="s">
        <v>49</v>
      </c>
      <c r="U452">
        <v>2.6001829999999999</v>
      </c>
      <c r="V452">
        <v>-77.739529000000005</v>
      </c>
      <c r="W452">
        <v>12.431457999999999</v>
      </c>
      <c r="X452" t="s">
        <v>50</v>
      </c>
      <c r="Y452" t="s">
        <v>1215</v>
      </c>
      <c r="AA452" s="11">
        <v>44542.692800925928</v>
      </c>
      <c r="AB452" s="2"/>
      <c r="AC452" s="2" t="s">
        <v>51</v>
      </c>
      <c r="AD452" s="11">
        <v>44542.58085648148</v>
      </c>
      <c r="AE452" s="10" t="s">
        <v>1241</v>
      </c>
      <c r="AI452" t="s">
        <v>1248</v>
      </c>
    </row>
    <row r="453" spans="1:35" x14ac:dyDescent="0.3">
      <c r="A453" t="s">
        <v>86</v>
      </c>
      <c r="B453" t="s">
        <v>36</v>
      </c>
      <c r="C453" t="s">
        <v>1380</v>
      </c>
      <c r="D453" t="s">
        <v>1381</v>
      </c>
      <c r="E453" t="s">
        <v>1382</v>
      </c>
      <c r="F453" t="s">
        <v>1382</v>
      </c>
      <c r="G453" t="s">
        <v>1249</v>
      </c>
      <c r="H453" t="s">
        <v>88</v>
      </c>
      <c r="I453" t="s">
        <v>89</v>
      </c>
      <c r="J453" t="s">
        <v>90</v>
      </c>
      <c r="K453" t="s">
        <v>862</v>
      </c>
      <c r="L453"/>
      <c r="N453">
        <v>60.478878374920228</v>
      </c>
      <c r="O453">
        <v>15</v>
      </c>
      <c r="P453">
        <v>22</v>
      </c>
      <c r="Q453">
        <v>7</v>
      </c>
      <c r="R453">
        <v>7</v>
      </c>
      <c r="T453" t="s">
        <v>49</v>
      </c>
      <c r="U453">
        <v>2.6007389999999999</v>
      </c>
      <c r="V453">
        <v>-77.725896000000006</v>
      </c>
      <c r="W453">
        <v>15.387142000000001</v>
      </c>
      <c r="X453" t="s">
        <v>50</v>
      </c>
      <c r="Y453" t="s">
        <v>1215</v>
      </c>
      <c r="AA453" s="11">
        <v>44542.705914351849</v>
      </c>
      <c r="AB453" s="2"/>
      <c r="AC453" s="2" t="s">
        <v>51</v>
      </c>
      <c r="AD453" s="11">
        <v>44542.58085648148</v>
      </c>
      <c r="AE453" s="10" t="s">
        <v>140</v>
      </c>
    </row>
    <row r="454" spans="1:35" x14ac:dyDescent="0.3">
      <c r="A454" t="s">
        <v>86</v>
      </c>
      <c r="B454" t="s">
        <v>36</v>
      </c>
      <c r="C454" t="s">
        <v>1380</v>
      </c>
      <c r="D454" t="s">
        <v>1381</v>
      </c>
      <c r="E454" t="s">
        <v>1382</v>
      </c>
      <c r="F454" t="s">
        <v>1382</v>
      </c>
      <c r="G454" t="s">
        <v>1250</v>
      </c>
      <c r="H454" t="s">
        <v>88</v>
      </c>
      <c r="I454" t="s">
        <v>89</v>
      </c>
      <c r="J454" t="s">
        <v>90</v>
      </c>
      <c r="K454" t="s">
        <v>862</v>
      </c>
      <c r="L454"/>
      <c r="N454">
        <v>43.608454407179323</v>
      </c>
      <c r="O454">
        <v>16</v>
      </c>
      <c r="P454">
        <v>24</v>
      </c>
      <c r="Q454">
        <v>8</v>
      </c>
      <c r="R454">
        <v>8</v>
      </c>
      <c r="T454" t="s">
        <v>49</v>
      </c>
      <c r="U454">
        <v>2.5972490000000001</v>
      </c>
      <c r="V454">
        <v>-77.705134999999999</v>
      </c>
      <c r="W454">
        <v>16.720597999999999</v>
      </c>
      <c r="X454" t="s">
        <v>50</v>
      </c>
      <c r="Y454" t="s">
        <v>1215</v>
      </c>
      <c r="AA454" s="11">
        <v>44542.723912037043</v>
      </c>
      <c r="AB454" s="2"/>
      <c r="AC454" s="2" t="s">
        <v>51</v>
      </c>
      <c r="AD454" s="11">
        <v>44542.58085648148</v>
      </c>
      <c r="AE454" s="10" t="s">
        <v>869</v>
      </c>
    </row>
    <row r="455" spans="1:35" x14ac:dyDescent="0.3">
      <c r="A455" t="s">
        <v>86</v>
      </c>
      <c r="B455" t="s">
        <v>36</v>
      </c>
      <c r="C455" t="s">
        <v>1380</v>
      </c>
      <c r="D455" t="s">
        <v>1381</v>
      </c>
      <c r="E455" t="s">
        <v>1382</v>
      </c>
      <c r="F455" t="s">
        <v>1382</v>
      </c>
      <c r="G455" t="s">
        <v>1251</v>
      </c>
      <c r="H455" t="s">
        <v>88</v>
      </c>
      <c r="I455" t="s">
        <v>89</v>
      </c>
      <c r="J455" t="s">
        <v>90</v>
      </c>
      <c r="K455" t="s">
        <v>862</v>
      </c>
      <c r="L455"/>
      <c r="N455">
        <v>27.056340325622209</v>
      </c>
      <c r="O455">
        <v>16</v>
      </c>
      <c r="P455">
        <v>20</v>
      </c>
      <c r="Q455">
        <v>7</v>
      </c>
      <c r="R455">
        <v>7</v>
      </c>
      <c r="T455" t="s">
        <v>49</v>
      </c>
      <c r="U455">
        <v>2.5947930000000001</v>
      </c>
      <c r="V455">
        <v>-77.706073000000004</v>
      </c>
      <c r="W455">
        <v>6.8810440000000002</v>
      </c>
      <c r="X455" t="s">
        <v>50</v>
      </c>
      <c r="Y455" t="s">
        <v>1215</v>
      </c>
      <c r="AA455" s="11">
        <v>44542.727384259262</v>
      </c>
      <c r="AB455" s="2"/>
      <c r="AC455" s="2" t="s">
        <v>51</v>
      </c>
      <c r="AD455" s="11">
        <v>44542.58085648148</v>
      </c>
      <c r="AE455" s="10" t="s">
        <v>869</v>
      </c>
    </row>
    <row r="456" spans="1:35" x14ac:dyDescent="0.3">
      <c r="A456" t="s">
        <v>86</v>
      </c>
      <c r="B456" t="s">
        <v>36</v>
      </c>
      <c r="C456" t="s">
        <v>1380</v>
      </c>
      <c r="D456" t="s">
        <v>1381</v>
      </c>
      <c r="E456" t="s">
        <v>1382</v>
      </c>
      <c r="F456" t="s">
        <v>1382</v>
      </c>
      <c r="G456" t="s">
        <v>1252</v>
      </c>
      <c r="H456" t="s">
        <v>88</v>
      </c>
      <c r="I456" t="s">
        <v>89</v>
      </c>
      <c r="J456" t="s">
        <v>90</v>
      </c>
      <c r="K456" t="s">
        <v>862</v>
      </c>
      <c r="L456"/>
      <c r="N456">
        <v>44.245074179546897</v>
      </c>
      <c r="O456">
        <v>18</v>
      </c>
      <c r="P456">
        <v>24</v>
      </c>
      <c r="Q456">
        <v>6</v>
      </c>
      <c r="R456">
        <v>7</v>
      </c>
      <c r="T456" t="s">
        <v>49</v>
      </c>
      <c r="U456">
        <v>2.5912609999999998</v>
      </c>
      <c r="V456">
        <v>-77.705596999999997</v>
      </c>
      <c r="W456">
        <v>6.9881060000000002</v>
      </c>
      <c r="X456" t="s">
        <v>50</v>
      </c>
      <c r="Y456" t="s">
        <v>1215</v>
      </c>
      <c r="AA456" s="11">
        <v>44542.736631944441</v>
      </c>
      <c r="AB456" s="2"/>
      <c r="AC456" s="2" t="s">
        <v>51</v>
      </c>
      <c r="AD456" s="11">
        <v>44542.58085648148</v>
      </c>
      <c r="AE456" s="10" t="s">
        <v>869</v>
      </c>
    </row>
    <row r="457" spans="1:35" x14ac:dyDescent="0.3">
      <c r="A457" t="s">
        <v>86</v>
      </c>
      <c r="B457" t="s">
        <v>36</v>
      </c>
      <c r="C457" t="s">
        <v>1380</v>
      </c>
      <c r="D457" t="s">
        <v>1381</v>
      </c>
      <c r="E457" t="s">
        <v>1382</v>
      </c>
      <c r="F457" t="s">
        <v>1382</v>
      </c>
      <c r="G457" t="s">
        <v>1253</v>
      </c>
      <c r="J457" t="s">
        <v>1254</v>
      </c>
      <c r="L457"/>
      <c r="N457">
        <v>4.7746482927568614</v>
      </c>
      <c r="T457" t="s">
        <v>49</v>
      </c>
      <c r="U457">
        <v>2.5914350000000002</v>
      </c>
      <c r="V457">
        <v>-77.705618000000001</v>
      </c>
      <c r="W457">
        <v>3.8954789999999999</v>
      </c>
      <c r="X457" t="s">
        <v>50</v>
      </c>
      <c r="Y457" t="s">
        <v>1215</v>
      </c>
      <c r="AA457" s="11">
        <v>44542.739398148151</v>
      </c>
      <c r="AB457" s="2"/>
      <c r="AC457" s="2" t="s">
        <v>51</v>
      </c>
      <c r="AD457" s="11">
        <v>44542.58085648148</v>
      </c>
      <c r="AE457" s="10" t="s">
        <v>1241</v>
      </c>
    </row>
    <row r="458" spans="1:35" x14ac:dyDescent="0.3">
      <c r="A458" t="s">
        <v>86</v>
      </c>
      <c r="B458" t="s">
        <v>36</v>
      </c>
      <c r="C458" t="s">
        <v>1380</v>
      </c>
      <c r="D458" t="s">
        <v>1381</v>
      </c>
      <c r="E458" t="s">
        <v>1382</v>
      </c>
      <c r="F458" t="s">
        <v>1382</v>
      </c>
      <c r="G458" t="s">
        <v>1255</v>
      </c>
      <c r="J458" t="s">
        <v>1256</v>
      </c>
      <c r="L458"/>
      <c r="N458">
        <v>12.73239544735163</v>
      </c>
      <c r="T458" t="s">
        <v>49</v>
      </c>
      <c r="U458">
        <v>2.5915379999999999</v>
      </c>
      <c r="V458">
        <v>-77.705799999999996</v>
      </c>
      <c r="W458">
        <v>5.5685399999999996</v>
      </c>
      <c r="X458" t="s">
        <v>50</v>
      </c>
      <c r="Y458" t="s">
        <v>1215</v>
      </c>
      <c r="AA458" s="11">
        <v>44542.740081018521</v>
      </c>
      <c r="AB458" s="2"/>
      <c r="AC458" s="2" t="s">
        <v>51</v>
      </c>
      <c r="AD458" s="11">
        <v>44542.58085648148</v>
      </c>
      <c r="AE458" s="10" t="s">
        <v>1241</v>
      </c>
    </row>
    <row r="459" spans="1:35" x14ac:dyDescent="0.3">
      <c r="A459" t="s">
        <v>86</v>
      </c>
      <c r="B459" t="s">
        <v>36</v>
      </c>
      <c r="C459" t="s">
        <v>1380</v>
      </c>
      <c r="D459" t="s">
        <v>1381</v>
      </c>
      <c r="E459" t="s">
        <v>1382</v>
      </c>
      <c r="F459" t="s">
        <v>1382</v>
      </c>
      <c r="G459" t="s">
        <v>1257</v>
      </c>
      <c r="J459" t="s">
        <v>1258</v>
      </c>
      <c r="L459"/>
      <c r="N459">
        <v>5.0929581789406511</v>
      </c>
      <c r="T459" t="s">
        <v>49</v>
      </c>
      <c r="U459">
        <v>2.5918100000000002</v>
      </c>
      <c r="V459">
        <v>-77.705883999999998</v>
      </c>
      <c r="W459">
        <v>3.731563</v>
      </c>
      <c r="X459" t="s">
        <v>50</v>
      </c>
      <c r="Y459" t="s">
        <v>1215</v>
      </c>
      <c r="AA459" s="11">
        <v>44542.741203703707</v>
      </c>
      <c r="AB459" s="2"/>
      <c r="AC459" s="2" t="s">
        <v>51</v>
      </c>
      <c r="AD459" s="11">
        <v>44542.58085648148</v>
      </c>
      <c r="AE459" s="10" t="s">
        <v>1241</v>
      </c>
    </row>
    <row r="460" spans="1:35" x14ac:dyDescent="0.3">
      <c r="A460" t="s">
        <v>35</v>
      </c>
      <c r="B460" t="s">
        <v>36</v>
      </c>
      <c r="C460" t="s">
        <v>1380</v>
      </c>
      <c r="D460" t="s">
        <v>1381</v>
      </c>
      <c r="E460" t="s">
        <v>1382</v>
      </c>
      <c r="F460" t="s">
        <v>1382</v>
      </c>
      <c r="G460" t="s">
        <v>1259</v>
      </c>
      <c r="H460" t="s">
        <v>42</v>
      </c>
      <c r="I460" t="s">
        <v>43</v>
      </c>
      <c r="J460" t="s">
        <v>1224</v>
      </c>
      <c r="L460"/>
      <c r="N460">
        <v>25.78310078088705</v>
      </c>
      <c r="O460">
        <v>6</v>
      </c>
      <c r="P460">
        <v>11</v>
      </c>
      <c r="Q460">
        <v>8</v>
      </c>
      <c r="R460">
        <v>6</v>
      </c>
      <c r="T460" t="s">
        <v>49</v>
      </c>
      <c r="U460">
        <v>2.5912549999999999</v>
      </c>
      <c r="V460">
        <v>-77.701899999999995</v>
      </c>
      <c r="W460">
        <v>1.9094690000000001</v>
      </c>
      <c r="X460" t="s">
        <v>50</v>
      </c>
      <c r="Y460" t="s">
        <v>1215</v>
      </c>
      <c r="AA460" s="11">
        <v>44542.74796296296</v>
      </c>
      <c r="AB460" s="2"/>
      <c r="AC460" s="2" t="s">
        <v>54</v>
      </c>
      <c r="AD460" s="11">
        <v>44543.648969907408</v>
      </c>
      <c r="AE460" s="10" t="s">
        <v>865</v>
      </c>
      <c r="AI460" t="s">
        <v>1260</v>
      </c>
    </row>
    <row r="461" spans="1:35" x14ac:dyDescent="0.3">
      <c r="A461" t="s">
        <v>86</v>
      </c>
      <c r="B461" t="s">
        <v>36</v>
      </c>
      <c r="C461" t="s">
        <v>1380</v>
      </c>
      <c r="D461" t="s">
        <v>1381</v>
      </c>
      <c r="E461" t="s">
        <v>1382</v>
      </c>
      <c r="F461" t="s">
        <v>1382</v>
      </c>
      <c r="G461" t="s">
        <v>1261</v>
      </c>
      <c r="H461" t="s">
        <v>88</v>
      </c>
      <c r="I461" t="s">
        <v>89</v>
      </c>
      <c r="J461" t="s">
        <v>90</v>
      </c>
      <c r="K461" t="s">
        <v>862</v>
      </c>
      <c r="L461"/>
      <c r="N461">
        <v>74.484513367007025</v>
      </c>
      <c r="O461">
        <v>18</v>
      </c>
      <c r="P461">
        <v>25</v>
      </c>
      <c r="Q461">
        <v>15</v>
      </c>
      <c r="R461">
        <v>12</v>
      </c>
      <c r="T461" t="s">
        <v>49</v>
      </c>
      <c r="U461">
        <v>2.5912229999999998</v>
      </c>
      <c r="V461">
        <v>-77.701846000000003</v>
      </c>
      <c r="W461">
        <v>1.9466810000000001</v>
      </c>
      <c r="X461" t="s">
        <v>50</v>
      </c>
      <c r="Y461" t="s">
        <v>1215</v>
      </c>
      <c r="AA461" s="11">
        <v>44542.748124999998</v>
      </c>
      <c r="AB461" s="2"/>
      <c r="AC461" s="2" t="s">
        <v>51</v>
      </c>
      <c r="AD461" s="11">
        <v>44542.58085648148</v>
      </c>
      <c r="AE461" s="10" t="s">
        <v>140</v>
      </c>
    </row>
    <row r="462" spans="1:35" x14ac:dyDescent="0.3">
      <c r="A462" t="s">
        <v>86</v>
      </c>
      <c r="B462" t="s">
        <v>36</v>
      </c>
      <c r="C462" t="s">
        <v>1380</v>
      </c>
      <c r="D462" t="s">
        <v>1381</v>
      </c>
      <c r="E462" t="s">
        <v>1382</v>
      </c>
      <c r="F462" t="s">
        <v>1382</v>
      </c>
      <c r="G462" t="s">
        <v>1262</v>
      </c>
      <c r="H462" t="s">
        <v>88</v>
      </c>
      <c r="I462" t="s">
        <v>89</v>
      </c>
      <c r="J462" t="s">
        <v>90</v>
      </c>
      <c r="K462" t="s">
        <v>862</v>
      </c>
      <c r="L462"/>
      <c r="N462">
        <v>18.143663512476071</v>
      </c>
      <c r="O462">
        <v>10</v>
      </c>
      <c r="P462">
        <v>16</v>
      </c>
      <c r="Q462">
        <v>6</v>
      </c>
      <c r="R462">
        <v>6</v>
      </c>
      <c r="T462" t="s">
        <v>49</v>
      </c>
      <c r="U462">
        <v>2.5994470000000001</v>
      </c>
      <c r="V462">
        <v>-77.698684</v>
      </c>
      <c r="W462">
        <v>2.9301080000000002</v>
      </c>
      <c r="X462" t="s">
        <v>50</v>
      </c>
      <c r="Y462" t="s">
        <v>1215</v>
      </c>
      <c r="AA462" s="11">
        <v>44542.756122685183</v>
      </c>
      <c r="AB462" s="2"/>
      <c r="AC462" s="2" t="s">
        <v>51</v>
      </c>
      <c r="AD462" s="11">
        <v>44542.58085648148</v>
      </c>
      <c r="AE462" s="10" t="s">
        <v>140</v>
      </c>
    </row>
    <row r="463" spans="1:35" x14ac:dyDescent="0.3">
      <c r="A463" t="s">
        <v>35</v>
      </c>
      <c r="B463" t="s">
        <v>36</v>
      </c>
      <c r="C463" t="s">
        <v>1380</v>
      </c>
      <c r="D463" t="s">
        <v>1381</v>
      </c>
      <c r="E463" t="s">
        <v>1382</v>
      </c>
      <c r="F463" t="s">
        <v>1382</v>
      </c>
      <c r="G463" t="s">
        <v>1263</v>
      </c>
      <c r="H463" t="s">
        <v>42</v>
      </c>
      <c r="I463" t="s">
        <v>43</v>
      </c>
      <c r="J463" t="s">
        <v>1224</v>
      </c>
      <c r="L463"/>
      <c r="N463">
        <v>32.467608390746648</v>
      </c>
      <c r="O463">
        <v>8</v>
      </c>
      <c r="P463">
        <v>15</v>
      </c>
      <c r="Q463">
        <v>10</v>
      </c>
      <c r="R463">
        <v>7</v>
      </c>
      <c r="T463" t="s">
        <v>49</v>
      </c>
      <c r="U463">
        <v>2.5850339999999998</v>
      </c>
      <c r="V463">
        <v>-77.690047000000007</v>
      </c>
      <c r="W463">
        <v>8.0424450000000007</v>
      </c>
      <c r="X463" t="s">
        <v>50</v>
      </c>
      <c r="Y463" t="s">
        <v>1215</v>
      </c>
      <c r="AA463" s="11">
        <v>44542.768437500003</v>
      </c>
      <c r="AB463" s="2"/>
      <c r="AC463" s="2" t="s">
        <v>54</v>
      </c>
      <c r="AD463" s="11">
        <v>44543.679351851853</v>
      </c>
      <c r="AE463" s="10" t="s">
        <v>865</v>
      </c>
      <c r="AI463" t="s">
        <v>1264</v>
      </c>
    </row>
    <row r="464" spans="1:35" x14ac:dyDescent="0.3">
      <c r="A464" t="s">
        <v>35</v>
      </c>
      <c r="B464" t="s">
        <v>36</v>
      </c>
      <c r="C464" t="s">
        <v>1380</v>
      </c>
      <c r="D464" t="s">
        <v>1381</v>
      </c>
      <c r="E464" t="s">
        <v>1382</v>
      </c>
      <c r="F464" t="s">
        <v>1382</v>
      </c>
      <c r="G464" t="s">
        <v>1265</v>
      </c>
      <c r="H464" t="s">
        <v>42</v>
      </c>
      <c r="I464" t="s">
        <v>43</v>
      </c>
      <c r="J464" t="s">
        <v>1224</v>
      </c>
      <c r="L464"/>
      <c r="N464">
        <v>11.459155902616461</v>
      </c>
      <c r="O464">
        <v>9</v>
      </c>
      <c r="P464">
        <v>4</v>
      </c>
      <c r="Q464">
        <v>5</v>
      </c>
      <c r="R464">
        <v>5</v>
      </c>
      <c r="T464" t="s">
        <v>49</v>
      </c>
      <c r="U464">
        <v>2.5837850000000002</v>
      </c>
      <c r="V464">
        <v>-77.689842999999996</v>
      </c>
      <c r="W464">
        <v>8.375057</v>
      </c>
      <c r="X464" t="s">
        <v>50</v>
      </c>
      <c r="Y464" t="s">
        <v>1215</v>
      </c>
      <c r="AA464" s="11">
        <v>44542.77034722222</v>
      </c>
      <c r="AB464" s="2"/>
      <c r="AC464" s="2" t="s">
        <v>54</v>
      </c>
      <c r="AD464" s="11">
        <v>44543.694872685177</v>
      </c>
      <c r="AE464" s="10" t="s">
        <v>865</v>
      </c>
      <c r="AI464" t="s">
        <v>1266</v>
      </c>
    </row>
    <row r="465" spans="1:35" x14ac:dyDescent="0.3">
      <c r="A465" t="s">
        <v>86</v>
      </c>
      <c r="B465" t="s">
        <v>36</v>
      </c>
      <c r="C465" t="s">
        <v>1380</v>
      </c>
      <c r="D465" t="s">
        <v>1381</v>
      </c>
      <c r="E465" t="s">
        <v>1382</v>
      </c>
      <c r="F465" t="s">
        <v>1382</v>
      </c>
      <c r="G465" t="s">
        <v>1267</v>
      </c>
      <c r="J465" t="s">
        <v>1268</v>
      </c>
      <c r="L465"/>
      <c r="N465">
        <v>17.50704374010849</v>
      </c>
      <c r="O465">
        <v>5.5726651003285772</v>
      </c>
      <c r="T465" t="s">
        <v>49</v>
      </c>
      <c r="U465">
        <v>2.5837850000000002</v>
      </c>
      <c r="V465">
        <v>-77.689842999999996</v>
      </c>
      <c r="W465">
        <v>8.375057</v>
      </c>
      <c r="X465" t="s">
        <v>50</v>
      </c>
      <c r="Y465" t="s">
        <v>1215</v>
      </c>
      <c r="AA465" s="11">
        <v>44542.77034722222</v>
      </c>
      <c r="AB465" s="2"/>
      <c r="AC465" s="2" t="s">
        <v>51</v>
      </c>
      <c r="AD465" s="11">
        <v>44542.58085648148</v>
      </c>
      <c r="AE465" s="10" t="s">
        <v>1241</v>
      </c>
    </row>
    <row r="466" spans="1:35" x14ac:dyDescent="0.3">
      <c r="A466" t="s">
        <v>86</v>
      </c>
      <c r="B466" t="s">
        <v>36</v>
      </c>
      <c r="C466" t="s">
        <v>1380</v>
      </c>
      <c r="D466" t="s">
        <v>1381</v>
      </c>
      <c r="E466" t="s">
        <v>1382</v>
      </c>
      <c r="F466" t="s">
        <v>1382</v>
      </c>
      <c r="G466" t="s">
        <v>1269</v>
      </c>
      <c r="H466" t="s">
        <v>88</v>
      </c>
      <c r="I466" t="s">
        <v>89</v>
      </c>
      <c r="J466" t="s">
        <v>90</v>
      </c>
      <c r="K466" t="s">
        <v>862</v>
      </c>
      <c r="L466"/>
      <c r="N466">
        <v>8.91267681314614</v>
      </c>
      <c r="O466">
        <v>8</v>
      </c>
      <c r="P466">
        <v>10</v>
      </c>
      <c r="Q466">
        <v>3</v>
      </c>
      <c r="R466">
        <v>3</v>
      </c>
      <c r="T466" t="s">
        <v>49</v>
      </c>
      <c r="U466">
        <v>2.5661149999999999</v>
      </c>
      <c r="V466">
        <v>-77.697114999999997</v>
      </c>
      <c r="W466">
        <v>67.494033999999999</v>
      </c>
      <c r="X466" t="s">
        <v>50</v>
      </c>
      <c r="Y466" t="s">
        <v>1215</v>
      </c>
      <c r="AA466" s="11">
        <v>44543.619699074072</v>
      </c>
      <c r="AB466" s="2"/>
      <c r="AC466" s="2" t="s">
        <v>51</v>
      </c>
      <c r="AD466" s="11">
        <v>44542.58085648148</v>
      </c>
      <c r="AE466" s="10" t="s">
        <v>1241</v>
      </c>
    </row>
    <row r="467" spans="1:35" x14ac:dyDescent="0.3">
      <c r="A467" t="s">
        <v>86</v>
      </c>
      <c r="B467" t="s">
        <v>36</v>
      </c>
      <c r="C467" t="s">
        <v>1380</v>
      </c>
      <c r="D467" t="s">
        <v>1381</v>
      </c>
      <c r="E467" t="s">
        <v>1382</v>
      </c>
      <c r="F467" t="s">
        <v>1382</v>
      </c>
      <c r="G467" t="s">
        <v>1270</v>
      </c>
      <c r="H467" t="s">
        <v>466</v>
      </c>
      <c r="I467" t="s">
        <v>467</v>
      </c>
      <c r="J467" t="s">
        <v>468</v>
      </c>
      <c r="K467" t="s">
        <v>906</v>
      </c>
      <c r="L467"/>
      <c r="N467">
        <v>8.4352119838704525</v>
      </c>
      <c r="O467">
        <v>6</v>
      </c>
      <c r="P467">
        <v>9</v>
      </c>
      <c r="Q467">
        <v>3</v>
      </c>
      <c r="R467">
        <v>4</v>
      </c>
      <c r="T467" t="s">
        <v>49</v>
      </c>
      <c r="U467">
        <v>2.5661480000000001</v>
      </c>
      <c r="V467">
        <v>-77.697162000000006</v>
      </c>
      <c r="W467">
        <v>69.802482999999995</v>
      </c>
      <c r="X467" t="s">
        <v>50</v>
      </c>
      <c r="Y467" t="s">
        <v>1215</v>
      </c>
      <c r="AA467" s="11">
        <v>44543.624675925923</v>
      </c>
      <c r="AB467" s="25" t="s">
        <v>1143</v>
      </c>
      <c r="AC467" s="2" t="s">
        <v>51</v>
      </c>
      <c r="AD467" s="11">
        <v>44542.58085648148</v>
      </c>
      <c r="AE467" s="10" t="s">
        <v>1241</v>
      </c>
    </row>
    <row r="468" spans="1:35" x14ac:dyDescent="0.3">
      <c r="A468" t="s">
        <v>35</v>
      </c>
      <c r="B468" t="s">
        <v>36</v>
      </c>
      <c r="C468" t="s">
        <v>1380</v>
      </c>
      <c r="D468" t="s">
        <v>1381</v>
      </c>
      <c r="E468" t="s">
        <v>1382</v>
      </c>
      <c r="F468" t="s">
        <v>1382</v>
      </c>
      <c r="G468" t="s">
        <v>1271</v>
      </c>
      <c r="H468" t="s">
        <v>42</v>
      </c>
      <c r="I468" t="s">
        <v>43</v>
      </c>
      <c r="J468" t="s">
        <v>1224</v>
      </c>
      <c r="L468"/>
      <c r="N468">
        <v>18.143663512476071</v>
      </c>
      <c r="O468">
        <v>7</v>
      </c>
      <c r="P468">
        <v>11</v>
      </c>
      <c r="Q468">
        <v>4</v>
      </c>
      <c r="R468">
        <v>5</v>
      </c>
      <c r="T468" t="s">
        <v>49</v>
      </c>
      <c r="U468">
        <v>2.5672440000000001</v>
      </c>
      <c r="V468">
        <v>-77.697193999999996</v>
      </c>
      <c r="W468">
        <v>66.605170999999999</v>
      </c>
      <c r="X468" t="s">
        <v>50</v>
      </c>
      <c r="Y468" t="s">
        <v>1215</v>
      </c>
      <c r="AA468" s="11">
        <v>44543.631018518521</v>
      </c>
      <c r="AB468" s="2"/>
      <c r="AC468" s="2" t="s">
        <v>54</v>
      </c>
      <c r="AD468" s="11">
        <v>44543.719027777777</v>
      </c>
      <c r="AE468" s="10" t="s">
        <v>865</v>
      </c>
      <c r="AI468" t="s">
        <v>1272</v>
      </c>
    </row>
    <row r="469" spans="1:35" x14ac:dyDescent="0.3">
      <c r="A469" t="s">
        <v>86</v>
      </c>
      <c r="B469" t="s">
        <v>36</v>
      </c>
      <c r="C469" t="s">
        <v>1380</v>
      </c>
      <c r="D469" t="s">
        <v>1381</v>
      </c>
      <c r="E469" t="s">
        <v>1382</v>
      </c>
      <c r="F469" t="s">
        <v>1382</v>
      </c>
      <c r="G469" t="s">
        <v>1273</v>
      </c>
      <c r="H469" t="s">
        <v>171</v>
      </c>
      <c r="I469" t="s">
        <v>172</v>
      </c>
      <c r="J469" t="s">
        <v>173</v>
      </c>
      <c r="K469" t="s">
        <v>867</v>
      </c>
      <c r="L469"/>
      <c r="N469">
        <v>5.0929581789406511</v>
      </c>
      <c r="O469">
        <v>7</v>
      </c>
      <c r="P469">
        <v>9</v>
      </c>
      <c r="Q469">
        <v>3</v>
      </c>
      <c r="R469">
        <v>3</v>
      </c>
      <c r="T469" t="s">
        <v>49</v>
      </c>
      <c r="U469">
        <v>2.5683699999999998</v>
      </c>
      <c r="V469">
        <v>-77.698376999999994</v>
      </c>
      <c r="W469">
        <v>81.715003999999993</v>
      </c>
      <c r="X469" t="s">
        <v>50</v>
      </c>
      <c r="Y469" t="s">
        <v>1215</v>
      </c>
      <c r="AA469" s="11">
        <v>44543.648969907408</v>
      </c>
      <c r="AB469" s="2"/>
      <c r="AC469" s="2" t="s">
        <v>51</v>
      </c>
      <c r="AD469" s="11">
        <v>44542.58085648148</v>
      </c>
      <c r="AE469" s="10" t="s">
        <v>1241</v>
      </c>
    </row>
    <row r="470" spans="1:35" x14ac:dyDescent="0.3">
      <c r="A470" t="s">
        <v>86</v>
      </c>
      <c r="B470" t="s">
        <v>36</v>
      </c>
      <c r="C470" t="s">
        <v>1380</v>
      </c>
      <c r="D470" t="s">
        <v>1381</v>
      </c>
      <c r="E470" t="s">
        <v>1382</v>
      </c>
      <c r="F470" t="s">
        <v>1382</v>
      </c>
      <c r="G470" t="s">
        <v>1274</v>
      </c>
      <c r="H470" t="s">
        <v>466</v>
      </c>
      <c r="I470" t="s">
        <v>467</v>
      </c>
      <c r="J470" t="s">
        <v>468</v>
      </c>
      <c r="K470" t="s">
        <v>906</v>
      </c>
      <c r="L470"/>
      <c r="N470">
        <v>54.112680651244418</v>
      </c>
      <c r="O470">
        <v>14</v>
      </c>
      <c r="P470">
        <v>19</v>
      </c>
      <c r="Q470">
        <v>7</v>
      </c>
      <c r="R470">
        <v>7</v>
      </c>
      <c r="T470" t="s">
        <v>49</v>
      </c>
      <c r="U470">
        <v>2.5683940000000001</v>
      </c>
      <c r="V470">
        <v>-77.698448999999997</v>
      </c>
      <c r="W470">
        <v>87.178855999999996</v>
      </c>
      <c r="X470" t="s">
        <v>50</v>
      </c>
      <c r="Y470" t="s">
        <v>1215</v>
      </c>
      <c r="AA470" s="11">
        <v>44543.658564814818</v>
      </c>
      <c r="AB470" s="25" t="s">
        <v>1143</v>
      </c>
      <c r="AC470" s="2" t="s">
        <v>51</v>
      </c>
      <c r="AD470" s="11">
        <v>44542.58085648148</v>
      </c>
      <c r="AE470" s="10" t="s">
        <v>1241</v>
      </c>
    </row>
    <row r="471" spans="1:35" x14ac:dyDescent="0.3">
      <c r="A471" t="s">
        <v>86</v>
      </c>
      <c r="B471" t="s">
        <v>36</v>
      </c>
      <c r="C471" t="s">
        <v>1380</v>
      </c>
      <c r="D471" t="s">
        <v>1381</v>
      </c>
      <c r="E471" t="s">
        <v>1382</v>
      </c>
      <c r="F471" t="s">
        <v>1382</v>
      </c>
      <c r="G471" t="s">
        <v>1275</v>
      </c>
      <c r="H471" t="s">
        <v>171</v>
      </c>
      <c r="I471" t="s">
        <v>172</v>
      </c>
      <c r="J471" t="s">
        <v>173</v>
      </c>
      <c r="K471" t="s">
        <v>867</v>
      </c>
      <c r="L471"/>
      <c r="N471">
        <v>8.5943669269623477</v>
      </c>
      <c r="O471">
        <v>6</v>
      </c>
      <c r="P471">
        <v>10</v>
      </c>
      <c r="Q471">
        <v>5</v>
      </c>
      <c r="R471">
        <v>4</v>
      </c>
      <c r="T471" t="s">
        <v>49</v>
      </c>
      <c r="U471">
        <v>2.5688080000000002</v>
      </c>
      <c r="V471">
        <v>-77.698155999999997</v>
      </c>
      <c r="W471">
        <v>99.568741000000003</v>
      </c>
      <c r="X471" t="s">
        <v>50</v>
      </c>
      <c r="Y471" t="s">
        <v>1215</v>
      </c>
      <c r="AA471" s="11">
        <v>44543.673611111109</v>
      </c>
      <c r="AB471" s="2"/>
      <c r="AC471" s="2" t="s">
        <v>51</v>
      </c>
      <c r="AD471" s="11">
        <v>44542.58085648148</v>
      </c>
      <c r="AE471" s="10" t="s">
        <v>1241</v>
      </c>
    </row>
    <row r="472" spans="1:35" x14ac:dyDescent="0.3">
      <c r="A472" t="s">
        <v>86</v>
      </c>
      <c r="B472" t="s">
        <v>36</v>
      </c>
      <c r="C472" t="s">
        <v>1380</v>
      </c>
      <c r="D472" t="s">
        <v>1381</v>
      </c>
      <c r="E472" t="s">
        <v>1382</v>
      </c>
      <c r="F472" t="s">
        <v>1382</v>
      </c>
      <c r="G472" t="s">
        <v>1276</v>
      </c>
      <c r="H472" t="s">
        <v>171</v>
      </c>
      <c r="I472" t="s">
        <v>172</v>
      </c>
      <c r="J472" t="s">
        <v>173</v>
      </c>
      <c r="K472" t="s">
        <v>867</v>
      </c>
      <c r="L472"/>
      <c r="N472">
        <v>11.459155902616461</v>
      </c>
      <c r="O472">
        <v>8</v>
      </c>
      <c r="P472">
        <v>13</v>
      </c>
      <c r="Q472">
        <v>5</v>
      </c>
      <c r="R472">
        <v>5</v>
      </c>
      <c r="T472" t="s">
        <v>49</v>
      </c>
      <c r="U472">
        <v>2.5691929999999998</v>
      </c>
      <c r="V472">
        <v>-77.698204000000004</v>
      </c>
      <c r="W472">
        <v>94.412948999999998</v>
      </c>
      <c r="X472" t="s">
        <v>50</v>
      </c>
      <c r="Y472" t="s">
        <v>1215</v>
      </c>
      <c r="AA472" s="11">
        <v>44543.679351851853</v>
      </c>
      <c r="AB472" s="2"/>
      <c r="AC472" s="2" t="s">
        <v>51</v>
      </c>
      <c r="AD472" s="11">
        <v>44542.58085648148</v>
      </c>
      <c r="AE472" s="10" t="s">
        <v>1241</v>
      </c>
    </row>
    <row r="473" spans="1:35" x14ac:dyDescent="0.3">
      <c r="A473" t="s">
        <v>86</v>
      </c>
      <c r="B473" t="s">
        <v>36</v>
      </c>
      <c r="C473" t="s">
        <v>1380</v>
      </c>
      <c r="D473" t="s">
        <v>1381</v>
      </c>
      <c r="E473" t="s">
        <v>1382</v>
      </c>
      <c r="F473" t="s">
        <v>1382</v>
      </c>
      <c r="G473" t="s">
        <v>1277</v>
      </c>
      <c r="H473" t="s">
        <v>171</v>
      </c>
      <c r="I473" t="s">
        <v>172</v>
      </c>
      <c r="J473" t="s">
        <v>173</v>
      </c>
      <c r="K473" t="s">
        <v>867</v>
      </c>
      <c r="L473"/>
      <c r="N473">
        <v>53.476060878876837</v>
      </c>
      <c r="O473">
        <v>20</v>
      </c>
      <c r="P473">
        <v>28</v>
      </c>
      <c r="Q473">
        <v>10</v>
      </c>
      <c r="R473">
        <v>11</v>
      </c>
      <c r="T473" t="s">
        <v>49</v>
      </c>
      <c r="U473">
        <v>2.5697999999999999</v>
      </c>
      <c r="V473">
        <v>-77.697851</v>
      </c>
      <c r="W473">
        <v>84.863502999999994</v>
      </c>
      <c r="X473" t="s">
        <v>50</v>
      </c>
      <c r="Y473" t="s">
        <v>1215</v>
      </c>
      <c r="AA473" s="11">
        <v>44543.694872685177</v>
      </c>
      <c r="AB473" s="2"/>
      <c r="AC473" s="2" t="s">
        <v>51</v>
      </c>
      <c r="AD473" s="11">
        <v>44542.58085648148</v>
      </c>
      <c r="AE473" s="10" t="s">
        <v>1241</v>
      </c>
    </row>
    <row r="474" spans="1:35" x14ac:dyDescent="0.3">
      <c r="A474" t="s">
        <v>86</v>
      </c>
      <c r="B474" t="s">
        <v>36</v>
      </c>
      <c r="C474" t="s">
        <v>1380</v>
      </c>
      <c r="D474" t="s">
        <v>1381</v>
      </c>
      <c r="E474" t="s">
        <v>1382</v>
      </c>
      <c r="F474" t="s">
        <v>1382</v>
      </c>
      <c r="G474" t="s">
        <v>1278</v>
      </c>
      <c r="H474" t="s">
        <v>466</v>
      </c>
      <c r="I474" t="s">
        <v>467</v>
      </c>
      <c r="J474" t="s">
        <v>468</v>
      </c>
      <c r="K474" t="s">
        <v>906</v>
      </c>
      <c r="L474"/>
      <c r="N474">
        <v>7.0028174960433951</v>
      </c>
      <c r="O474">
        <v>5</v>
      </c>
      <c r="P474">
        <v>8</v>
      </c>
      <c r="Q474">
        <v>4</v>
      </c>
      <c r="R474">
        <v>4</v>
      </c>
      <c r="T474" t="s">
        <v>49</v>
      </c>
      <c r="U474">
        <v>2.5702799999999999</v>
      </c>
      <c r="V474">
        <v>-77.697626</v>
      </c>
      <c r="W474">
        <v>92.047218000000001</v>
      </c>
      <c r="X474" t="s">
        <v>50</v>
      </c>
      <c r="Y474" t="s">
        <v>1215</v>
      </c>
      <c r="AA474" s="11">
        <v>44543.701041666667</v>
      </c>
      <c r="AB474" s="25" t="s">
        <v>1143</v>
      </c>
      <c r="AC474" s="2" t="s">
        <v>51</v>
      </c>
      <c r="AD474" s="11">
        <v>44542.58085648148</v>
      </c>
      <c r="AE474" s="10" t="s">
        <v>1241</v>
      </c>
    </row>
    <row r="475" spans="1:35" x14ac:dyDescent="0.3">
      <c r="A475" t="s">
        <v>35</v>
      </c>
      <c r="B475" t="s">
        <v>36</v>
      </c>
      <c r="C475" t="s">
        <v>1380</v>
      </c>
      <c r="D475" t="s">
        <v>1381</v>
      </c>
      <c r="E475" t="s">
        <v>1382</v>
      </c>
      <c r="F475" t="s">
        <v>1382</v>
      </c>
      <c r="G475" t="s">
        <v>1279</v>
      </c>
      <c r="H475" t="s">
        <v>42</v>
      </c>
      <c r="I475" t="s">
        <v>43</v>
      </c>
      <c r="J475" t="s">
        <v>1280</v>
      </c>
      <c r="L475"/>
      <c r="N475">
        <v>5.7295779513082321</v>
      </c>
      <c r="O475">
        <v>2</v>
      </c>
      <c r="P475">
        <v>4</v>
      </c>
      <c r="Q475">
        <v>1</v>
      </c>
      <c r="R475">
        <v>1.5</v>
      </c>
      <c r="T475" t="s">
        <v>49</v>
      </c>
      <c r="U475">
        <v>2.5703559999999999</v>
      </c>
      <c r="V475">
        <v>-77.697248000000002</v>
      </c>
      <c r="W475">
        <v>95.365570000000005</v>
      </c>
      <c r="X475" t="s">
        <v>50</v>
      </c>
      <c r="Y475" t="s">
        <v>1215</v>
      </c>
      <c r="AA475" s="11">
        <v>44543.706400462957</v>
      </c>
      <c r="AB475" s="2"/>
      <c r="AC475" s="2" t="s">
        <v>54</v>
      </c>
      <c r="AD475" s="11">
        <v>44543.772627314807</v>
      </c>
      <c r="AE475" s="10" t="s">
        <v>1241</v>
      </c>
      <c r="AI475" t="s">
        <v>1281</v>
      </c>
    </row>
    <row r="476" spans="1:35" x14ac:dyDescent="0.3">
      <c r="A476" t="s">
        <v>86</v>
      </c>
      <c r="B476" t="s">
        <v>36</v>
      </c>
      <c r="C476" t="s">
        <v>1380</v>
      </c>
      <c r="D476" t="s">
        <v>1381</v>
      </c>
      <c r="E476" t="s">
        <v>1382</v>
      </c>
      <c r="F476" t="s">
        <v>1382</v>
      </c>
      <c r="G476" t="s">
        <v>1282</v>
      </c>
      <c r="H476" t="s">
        <v>171</v>
      </c>
      <c r="I476" t="s">
        <v>172</v>
      </c>
      <c r="J476" t="s">
        <v>173</v>
      </c>
      <c r="K476" t="s">
        <v>867</v>
      </c>
      <c r="L476"/>
      <c r="N476">
        <v>48.064792813752391</v>
      </c>
      <c r="O476">
        <v>18</v>
      </c>
      <c r="P476">
        <v>24</v>
      </c>
      <c r="Q476">
        <v>10</v>
      </c>
      <c r="R476">
        <v>9</v>
      </c>
      <c r="T476" t="s">
        <v>49</v>
      </c>
      <c r="U476">
        <v>2.570567</v>
      </c>
      <c r="V476">
        <v>-77.696939</v>
      </c>
      <c r="W476">
        <v>86.384551999999999</v>
      </c>
      <c r="X476" t="s">
        <v>50</v>
      </c>
      <c r="Y476" t="s">
        <v>1215</v>
      </c>
      <c r="AA476" s="11">
        <v>44543.709305555552</v>
      </c>
      <c r="AB476" s="2"/>
      <c r="AC476" s="2" t="s">
        <v>51</v>
      </c>
      <c r="AD476" s="11">
        <v>44542.58085648148</v>
      </c>
      <c r="AE476" s="10" t="s">
        <v>1241</v>
      </c>
    </row>
    <row r="477" spans="1:35" x14ac:dyDescent="0.3">
      <c r="A477" t="s">
        <v>86</v>
      </c>
      <c r="B477" t="s">
        <v>36</v>
      </c>
      <c r="C477" t="s">
        <v>1380</v>
      </c>
      <c r="D477" t="s">
        <v>1381</v>
      </c>
      <c r="E477" t="s">
        <v>1382</v>
      </c>
      <c r="F477" t="s">
        <v>1382</v>
      </c>
      <c r="G477" t="s">
        <v>1283</v>
      </c>
      <c r="H477" t="s">
        <v>466</v>
      </c>
      <c r="I477" t="s">
        <v>467</v>
      </c>
      <c r="J477" t="s">
        <v>468</v>
      </c>
      <c r="K477" t="s">
        <v>906</v>
      </c>
      <c r="L477"/>
      <c r="N477">
        <v>7.9577471545947667</v>
      </c>
      <c r="O477">
        <v>5</v>
      </c>
      <c r="P477">
        <v>8</v>
      </c>
      <c r="Q477">
        <v>4</v>
      </c>
      <c r="R477">
        <v>3</v>
      </c>
      <c r="T477" t="s">
        <v>49</v>
      </c>
      <c r="U477">
        <v>2.5707309999999999</v>
      </c>
      <c r="V477">
        <v>-77.696747000000002</v>
      </c>
      <c r="W477">
        <v>82.578957000000003</v>
      </c>
      <c r="X477" t="s">
        <v>50</v>
      </c>
      <c r="Y477" t="s">
        <v>1215</v>
      </c>
      <c r="AA477" s="11">
        <v>44543.713437500002</v>
      </c>
      <c r="AB477" s="25" t="s">
        <v>1143</v>
      </c>
      <c r="AC477" s="2" t="s">
        <v>51</v>
      </c>
      <c r="AD477" s="11">
        <v>44542.58085648148</v>
      </c>
      <c r="AE477" s="10" t="s">
        <v>1241</v>
      </c>
    </row>
    <row r="478" spans="1:35" x14ac:dyDescent="0.3">
      <c r="A478" t="s">
        <v>86</v>
      </c>
      <c r="B478" t="s">
        <v>36</v>
      </c>
      <c r="C478" t="s">
        <v>1380</v>
      </c>
      <c r="D478" t="s">
        <v>1381</v>
      </c>
      <c r="E478" t="s">
        <v>1382</v>
      </c>
      <c r="F478" t="s">
        <v>1382</v>
      </c>
      <c r="G478" t="s">
        <v>1284</v>
      </c>
      <c r="H478" t="s">
        <v>171</v>
      </c>
      <c r="I478" t="s">
        <v>172</v>
      </c>
      <c r="J478" t="s">
        <v>173</v>
      </c>
      <c r="K478" t="s">
        <v>867</v>
      </c>
      <c r="L478"/>
      <c r="N478">
        <v>38.833806114422472</v>
      </c>
      <c r="O478">
        <v>18</v>
      </c>
      <c r="P478">
        <v>26</v>
      </c>
      <c r="Q478">
        <v>12</v>
      </c>
      <c r="R478">
        <v>12</v>
      </c>
      <c r="T478" t="s">
        <v>49</v>
      </c>
      <c r="U478">
        <v>2.5709629999999999</v>
      </c>
      <c r="V478">
        <v>-77.696898000000004</v>
      </c>
      <c r="W478">
        <v>73.725944999999996</v>
      </c>
      <c r="X478" t="s">
        <v>50</v>
      </c>
      <c r="Y478" t="s">
        <v>1215</v>
      </c>
      <c r="AA478" s="11">
        <v>44543.719027777777</v>
      </c>
      <c r="AB478" s="2"/>
      <c r="AC478" s="2" t="s">
        <v>51</v>
      </c>
      <c r="AD478" s="11">
        <v>44542.58085648148</v>
      </c>
      <c r="AE478" s="10" t="s">
        <v>1241</v>
      </c>
    </row>
    <row r="479" spans="1:35" x14ac:dyDescent="0.3">
      <c r="A479" t="s">
        <v>86</v>
      </c>
      <c r="B479" t="s">
        <v>36</v>
      </c>
      <c r="C479" t="s">
        <v>1380</v>
      </c>
      <c r="D479" t="s">
        <v>1381</v>
      </c>
      <c r="E479" t="s">
        <v>1382</v>
      </c>
      <c r="F479" t="s">
        <v>1382</v>
      </c>
      <c r="G479" t="s">
        <v>1285</v>
      </c>
      <c r="H479" t="s">
        <v>88</v>
      </c>
      <c r="I479" t="s">
        <v>89</v>
      </c>
      <c r="J479" t="s">
        <v>90</v>
      </c>
      <c r="K479" t="s">
        <v>862</v>
      </c>
      <c r="L479"/>
      <c r="N479">
        <v>10.504226244065091</v>
      </c>
      <c r="O479">
        <v>8</v>
      </c>
      <c r="P479">
        <v>12</v>
      </c>
      <c r="Q479">
        <v>3</v>
      </c>
      <c r="R479">
        <v>5</v>
      </c>
      <c r="T479" t="s">
        <v>49</v>
      </c>
      <c r="U479">
        <v>2.572702</v>
      </c>
      <c r="V479">
        <v>-77.696217000000004</v>
      </c>
      <c r="W479">
        <v>64.123947000000001</v>
      </c>
      <c r="X479" t="s">
        <v>50</v>
      </c>
      <c r="Y479" t="s">
        <v>1215</v>
      </c>
      <c r="AA479" s="11">
        <v>44543.727766203701</v>
      </c>
      <c r="AB479" s="2"/>
      <c r="AC479" s="2" t="s">
        <v>51</v>
      </c>
      <c r="AD479" s="11">
        <v>44542.58085648148</v>
      </c>
      <c r="AE479" s="10" t="s">
        <v>1241</v>
      </c>
      <c r="AI479" t="s">
        <v>1086</v>
      </c>
    </row>
    <row r="480" spans="1:35" x14ac:dyDescent="0.3">
      <c r="A480" t="s">
        <v>86</v>
      </c>
      <c r="B480" t="s">
        <v>36</v>
      </c>
      <c r="C480" t="s">
        <v>1380</v>
      </c>
      <c r="D480" t="s">
        <v>1381</v>
      </c>
      <c r="E480" t="s">
        <v>1382</v>
      </c>
      <c r="F480" t="s">
        <v>1382</v>
      </c>
      <c r="G480" t="s">
        <v>1286</v>
      </c>
      <c r="H480" t="s">
        <v>88</v>
      </c>
      <c r="I480" t="s">
        <v>89</v>
      </c>
      <c r="J480" t="s">
        <v>90</v>
      </c>
      <c r="K480" t="s">
        <v>862</v>
      </c>
      <c r="L480"/>
      <c r="N480">
        <v>0.63661977236758138</v>
      </c>
      <c r="T480" t="s">
        <v>49</v>
      </c>
      <c r="U480">
        <v>2.5727120000000001</v>
      </c>
      <c r="V480">
        <v>-77.696237999999994</v>
      </c>
      <c r="W480">
        <v>61.693382</v>
      </c>
      <c r="X480" t="s">
        <v>50</v>
      </c>
      <c r="Y480" t="s">
        <v>1215</v>
      </c>
      <c r="AA480" s="11">
        <v>44543.730150462958</v>
      </c>
      <c r="AB480" s="2"/>
      <c r="AC480" s="2" t="s">
        <v>51</v>
      </c>
      <c r="AD480" s="11">
        <v>44542.58085648148</v>
      </c>
      <c r="AE480" s="10" t="s">
        <v>1241</v>
      </c>
      <c r="AI480" t="s">
        <v>1287</v>
      </c>
    </row>
    <row r="481" spans="1:35" x14ac:dyDescent="0.3">
      <c r="A481" t="s">
        <v>86</v>
      </c>
      <c r="B481" t="s">
        <v>36</v>
      </c>
      <c r="C481" t="s">
        <v>1380</v>
      </c>
      <c r="D481" t="s">
        <v>1381</v>
      </c>
      <c r="E481" t="s">
        <v>1382</v>
      </c>
      <c r="F481" t="s">
        <v>1382</v>
      </c>
      <c r="G481" t="s">
        <v>1288</v>
      </c>
      <c r="H481" t="s">
        <v>88</v>
      </c>
      <c r="I481" t="s">
        <v>89</v>
      </c>
      <c r="J481" t="s">
        <v>90</v>
      </c>
      <c r="K481" t="s">
        <v>862</v>
      </c>
      <c r="L481"/>
      <c r="N481">
        <v>0.60478878374920231</v>
      </c>
      <c r="T481" t="s">
        <v>49</v>
      </c>
      <c r="U481">
        <v>2.5726800000000001</v>
      </c>
      <c r="V481">
        <v>-77.696213999999998</v>
      </c>
      <c r="W481">
        <v>62.379147000000003</v>
      </c>
      <c r="X481" t="s">
        <v>50</v>
      </c>
      <c r="Y481" t="s">
        <v>1215</v>
      </c>
      <c r="AA481" s="11">
        <v>44543.730821759258</v>
      </c>
      <c r="AB481" s="2"/>
      <c r="AC481" s="2" t="s">
        <v>51</v>
      </c>
      <c r="AD481" s="11">
        <v>44542.58085648148</v>
      </c>
      <c r="AE481" s="10" t="s">
        <v>1241</v>
      </c>
      <c r="AI481" t="s">
        <v>1289</v>
      </c>
    </row>
    <row r="482" spans="1:35" x14ac:dyDescent="0.3">
      <c r="A482" t="s">
        <v>86</v>
      </c>
      <c r="B482" t="s">
        <v>36</v>
      </c>
      <c r="C482" t="s">
        <v>1380</v>
      </c>
      <c r="D482" t="s">
        <v>1381</v>
      </c>
      <c r="E482" t="s">
        <v>1382</v>
      </c>
      <c r="F482" t="s">
        <v>1382</v>
      </c>
      <c r="G482" t="s">
        <v>1290</v>
      </c>
      <c r="H482" t="s">
        <v>88</v>
      </c>
      <c r="I482" t="s">
        <v>89</v>
      </c>
      <c r="J482" t="s">
        <v>90</v>
      </c>
      <c r="K482" t="s">
        <v>862</v>
      </c>
      <c r="L482"/>
      <c r="N482">
        <v>3.183098861837907</v>
      </c>
      <c r="T482" t="s">
        <v>49</v>
      </c>
      <c r="U482">
        <v>2.572689</v>
      </c>
      <c r="V482">
        <v>-77.696265999999994</v>
      </c>
      <c r="W482">
        <v>62.549736000000003</v>
      </c>
      <c r="X482" t="s">
        <v>50</v>
      </c>
      <c r="Y482" t="s">
        <v>1215</v>
      </c>
      <c r="AA482" s="11">
        <v>44543.732048611113</v>
      </c>
      <c r="AB482" s="2"/>
      <c r="AC482" s="2" t="s">
        <v>51</v>
      </c>
      <c r="AD482" s="11">
        <v>44542.58085648148</v>
      </c>
      <c r="AE482" s="10" t="s">
        <v>1241</v>
      </c>
      <c r="AI482" t="s">
        <v>1291</v>
      </c>
    </row>
    <row r="483" spans="1:35" x14ac:dyDescent="0.3">
      <c r="A483" t="s">
        <v>86</v>
      </c>
      <c r="B483" t="s">
        <v>36</v>
      </c>
      <c r="C483" t="s">
        <v>1380</v>
      </c>
      <c r="D483" t="s">
        <v>1381</v>
      </c>
      <c r="E483" t="s">
        <v>1382</v>
      </c>
      <c r="F483" t="s">
        <v>1382</v>
      </c>
      <c r="G483" t="s">
        <v>1292</v>
      </c>
      <c r="H483" t="s">
        <v>171</v>
      </c>
      <c r="I483" t="s">
        <v>172</v>
      </c>
      <c r="J483" t="s">
        <v>173</v>
      </c>
      <c r="K483" t="s">
        <v>867</v>
      </c>
      <c r="L483"/>
      <c r="N483">
        <v>26.101410667070841</v>
      </c>
      <c r="O483">
        <v>16</v>
      </c>
      <c r="P483">
        <v>22</v>
      </c>
      <c r="Q483">
        <v>7</v>
      </c>
      <c r="R483">
        <v>7</v>
      </c>
      <c r="T483" t="s">
        <v>49</v>
      </c>
      <c r="U483">
        <v>2.572673</v>
      </c>
      <c r="V483">
        <v>-77.696477999999999</v>
      </c>
      <c r="W483">
        <v>61.115020999999999</v>
      </c>
      <c r="X483" t="s">
        <v>50</v>
      </c>
      <c r="Y483" t="s">
        <v>1215</v>
      </c>
      <c r="AA483" s="11">
        <v>44543.747731481482</v>
      </c>
      <c r="AB483" s="2"/>
      <c r="AC483" s="2" t="s">
        <v>51</v>
      </c>
      <c r="AD483" s="11">
        <v>44542.58085648148</v>
      </c>
      <c r="AE483" s="10" t="s">
        <v>1241</v>
      </c>
    </row>
    <row r="484" spans="1:35" x14ac:dyDescent="0.3">
      <c r="A484" t="s">
        <v>86</v>
      </c>
      <c r="B484" t="s">
        <v>36</v>
      </c>
      <c r="C484" t="s">
        <v>1380</v>
      </c>
      <c r="D484" t="s">
        <v>1381</v>
      </c>
      <c r="E484" t="s">
        <v>1382</v>
      </c>
      <c r="F484" t="s">
        <v>1382</v>
      </c>
      <c r="G484" t="s">
        <v>1293</v>
      </c>
      <c r="H484" t="s">
        <v>171</v>
      </c>
      <c r="I484" t="s">
        <v>172</v>
      </c>
      <c r="J484" t="s">
        <v>173</v>
      </c>
      <c r="K484" t="s">
        <v>867</v>
      </c>
      <c r="L484"/>
      <c r="N484">
        <v>10.504226244065091</v>
      </c>
      <c r="O484">
        <v>10</v>
      </c>
      <c r="P484">
        <v>14</v>
      </c>
      <c r="Q484">
        <v>3</v>
      </c>
      <c r="R484">
        <v>4</v>
      </c>
      <c r="T484" t="s">
        <v>49</v>
      </c>
      <c r="U484">
        <v>2.5705480000000001</v>
      </c>
      <c r="V484">
        <v>-77.698049999999995</v>
      </c>
      <c r="W484">
        <v>94.574554000000006</v>
      </c>
      <c r="X484" t="s">
        <v>50</v>
      </c>
      <c r="Y484" t="s">
        <v>1215</v>
      </c>
      <c r="AA484" s="11">
        <v>44543.762499999997</v>
      </c>
      <c r="AB484" s="2"/>
      <c r="AC484" s="2" t="s">
        <v>51</v>
      </c>
      <c r="AD484" s="11">
        <v>44542.58085648148</v>
      </c>
      <c r="AE484" s="10" t="s">
        <v>1241</v>
      </c>
    </row>
    <row r="485" spans="1:35" x14ac:dyDescent="0.3">
      <c r="A485" t="s">
        <v>86</v>
      </c>
      <c r="B485" t="s">
        <v>36</v>
      </c>
      <c r="C485" t="s">
        <v>1380</v>
      </c>
      <c r="D485" t="s">
        <v>1381</v>
      </c>
      <c r="E485" t="s">
        <v>1382</v>
      </c>
      <c r="F485" t="s">
        <v>1382</v>
      </c>
      <c r="G485" t="s">
        <v>1294</v>
      </c>
      <c r="H485" t="s">
        <v>88</v>
      </c>
      <c r="I485" t="s">
        <v>89</v>
      </c>
      <c r="J485" t="s">
        <v>90</v>
      </c>
      <c r="K485" t="s">
        <v>862</v>
      </c>
      <c r="L485"/>
      <c r="N485">
        <v>11.14084601643267</v>
      </c>
      <c r="O485">
        <v>9</v>
      </c>
      <c r="P485">
        <v>11</v>
      </c>
      <c r="Q485">
        <v>4</v>
      </c>
      <c r="R485">
        <v>4</v>
      </c>
      <c r="T485" t="s">
        <v>49</v>
      </c>
      <c r="U485">
        <v>2.5707939999999998</v>
      </c>
      <c r="V485">
        <v>-77.697829999999996</v>
      </c>
      <c r="W485">
        <v>85.108520999999996</v>
      </c>
      <c r="X485" t="s">
        <v>50</v>
      </c>
      <c r="Y485" t="s">
        <v>1215</v>
      </c>
      <c r="AA485" s="11">
        <v>44543.772627314807</v>
      </c>
      <c r="AB485" s="2"/>
      <c r="AC485" s="2" t="s">
        <v>51</v>
      </c>
      <c r="AD485" s="11">
        <v>44542.58085648148</v>
      </c>
      <c r="AE485" s="10" t="s">
        <v>1241</v>
      </c>
    </row>
    <row r="486" spans="1:35" x14ac:dyDescent="0.3">
      <c r="A486" t="s">
        <v>86</v>
      </c>
      <c r="B486" t="s">
        <v>36</v>
      </c>
      <c r="C486" t="s">
        <v>1380</v>
      </c>
      <c r="D486" t="s">
        <v>1381</v>
      </c>
      <c r="E486" t="s">
        <v>1382</v>
      </c>
      <c r="F486" t="s">
        <v>1382</v>
      </c>
      <c r="G486" t="s">
        <v>1295</v>
      </c>
      <c r="H486" t="s">
        <v>171</v>
      </c>
      <c r="I486" t="s">
        <v>172</v>
      </c>
      <c r="J486" t="s">
        <v>173</v>
      </c>
      <c r="K486" t="s">
        <v>867</v>
      </c>
      <c r="L486"/>
      <c r="N486">
        <v>98.676064716975105</v>
      </c>
      <c r="O486">
        <v>20</v>
      </c>
      <c r="P486">
        <v>32</v>
      </c>
      <c r="Q486">
        <v>15</v>
      </c>
      <c r="R486">
        <v>14</v>
      </c>
      <c r="T486" t="s">
        <v>49</v>
      </c>
      <c r="U486">
        <v>2.5724800000000001</v>
      </c>
      <c r="V486">
        <v>-77.699219999999997</v>
      </c>
      <c r="W486">
        <v>66.083893000000003</v>
      </c>
      <c r="X486" t="s">
        <v>50</v>
      </c>
      <c r="Y486" t="s">
        <v>1215</v>
      </c>
      <c r="AA486" s="11">
        <v>44543.784629629627</v>
      </c>
      <c r="AB486" s="2"/>
      <c r="AC486" s="2" t="s">
        <v>51</v>
      </c>
      <c r="AD486" s="11">
        <v>44542.58085648148</v>
      </c>
      <c r="AE486" s="10" t="s">
        <v>1241</v>
      </c>
    </row>
    <row r="487" spans="1:35" x14ac:dyDescent="0.3">
      <c r="A487" t="s">
        <v>86</v>
      </c>
      <c r="B487" t="s">
        <v>36</v>
      </c>
      <c r="C487" t="s">
        <v>1380</v>
      </c>
      <c r="D487" t="s">
        <v>1381</v>
      </c>
      <c r="E487" t="s">
        <v>1382</v>
      </c>
      <c r="F487" t="s">
        <v>1382</v>
      </c>
      <c r="G487" t="s">
        <v>1296</v>
      </c>
      <c r="H487" t="s">
        <v>171</v>
      </c>
      <c r="I487" t="s">
        <v>172</v>
      </c>
      <c r="J487" t="s">
        <v>173</v>
      </c>
      <c r="K487" t="s">
        <v>867</v>
      </c>
      <c r="L487"/>
      <c r="N487">
        <v>80.850711090682836</v>
      </c>
      <c r="O487">
        <v>22</v>
      </c>
      <c r="P487">
        <v>28</v>
      </c>
      <c r="Q487">
        <v>12</v>
      </c>
      <c r="R487">
        <v>14</v>
      </c>
      <c r="T487" t="s">
        <v>49</v>
      </c>
      <c r="U487">
        <v>2.5730590000000002</v>
      </c>
      <c r="V487">
        <v>-77.700215</v>
      </c>
      <c r="W487">
        <v>75.178482000000002</v>
      </c>
      <c r="X487" t="s">
        <v>50</v>
      </c>
      <c r="Y487" t="s">
        <v>1215</v>
      </c>
      <c r="AA487" s="11">
        <v>44543.804085648153</v>
      </c>
      <c r="AB487" s="2"/>
      <c r="AC487" s="2" t="s">
        <v>51</v>
      </c>
      <c r="AD487" s="11">
        <v>44542.58085648148</v>
      </c>
      <c r="AE487" s="10" t="s">
        <v>1241</v>
      </c>
    </row>
    <row r="488" spans="1:35" x14ac:dyDescent="0.3">
      <c r="A488" t="s">
        <v>86</v>
      </c>
      <c r="B488" t="s">
        <v>36</v>
      </c>
      <c r="C488" t="s">
        <v>1380</v>
      </c>
      <c r="D488" t="s">
        <v>1381</v>
      </c>
      <c r="E488" t="s">
        <v>1382</v>
      </c>
      <c r="F488" t="s">
        <v>1382</v>
      </c>
      <c r="G488" t="s">
        <v>1297</v>
      </c>
      <c r="H488" t="s">
        <v>88</v>
      </c>
      <c r="I488" t="s">
        <v>89</v>
      </c>
      <c r="J488" t="s">
        <v>90</v>
      </c>
      <c r="K488" t="s">
        <v>862</v>
      </c>
      <c r="L488"/>
      <c r="N488">
        <v>11.14084601643267</v>
      </c>
      <c r="O488">
        <v>10</v>
      </c>
      <c r="P488">
        <v>12</v>
      </c>
      <c r="Q488">
        <v>3</v>
      </c>
      <c r="R488">
        <v>3</v>
      </c>
      <c r="T488" t="s">
        <v>49</v>
      </c>
      <c r="U488">
        <v>2.5703870000000002</v>
      </c>
      <c r="V488">
        <v>-77.695397999999997</v>
      </c>
      <c r="W488">
        <v>19.796700999999999</v>
      </c>
      <c r="X488" t="s">
        <v>50</v>
      </c>
      <c r="Y488" t="s">
        <v>1215</v>
      </c>
      <c r="AA488" s="11">
        <v>44543.833483796298</v>
      </c>
      <c r="AB488" s="2"/>
      <c r="AC488" s="2" t="s">
        <v>51</v>
      </c>
      <c r="AD488" s="11">
        <v>44542.58085648148</v>
      </c>
      <c r="AE488" s="10" t="s">
        <v>1241</v>
      </c>
    </row>
    <row r="489" spans="1:35" x14ac:dyDescent="0.3">
      <c r="A489" t="s">
        <v>86</v>
      </c>
      <c r="B489" t="s">
        <v>36</v>
      </c>
      <c r="C489" t="s">
        <v>1380</v>
      </c>
      <c r="D489" t="s">
        <v>1383</v>
      </c>
      <c r="E489" t="s">
        <v>1384</v>
      </c>
      <c r="F489" t="s">
        <v>1385</v>
      </c>
      <c r="G489" t="s">
        <v>1298</v>
      </c>
      <c r="H489" t="s">
        <v>171</v>
      </c>
      <c r="I489" t="s">
        <v>172</v>
      </c>
      <c r="J489" t="s">
        <v>173</v>
      </c>
      <c r="K489" t="s">
        <v>867</v>
      </c>
      <c r="L489"/>
      <c r="N489">
        <v>39.788735772973837</v>
      </c>
      <c r="O489">
        <v>10</v>
      </c>
      <c r="P489">
        <v>20</v>
      </c>
      <c r="Q489">
        <v>15</v>
      </c>
      <c r="R489">
        <v>16</v>
      </c>
      <c r="T489" t="s">
        <v>49</v>
      </c>
      <c r="U489">
        <v>2.6902349999999999</v>
      </c>
      <c r="V489">
        <v>-77.741476000000006</v>
      </c>
      <c r="W489">
        <v>19.387442</v>
      </c>
      <c r="X489" t="s">
        <v>50</v>
      </c>
      <c r="Y489" t="s">
        <v>1215</v>
      </c>
      <c r="AA489" s="11">
        <v>44546.699062500003</v>
      </c>
      <c r="AB489" s="2"/>
      <c r="AC489" s="2" t="s">
        <v>51</v>
      </c>
      <c r="AD489" s="11">
        <v>44542.58085648148</v>
      </c>
      <c r="AE489" s="10" t="s">
        <v>130</v>
      </c>
      <c r="AI489" t="s">
        <v>1299</v>
      </c>
    </row>
    <row r="490" spans="1:35" x14ac:dyDescent="0.3">
      <c r="A490" t="s">
        <v>86</v>
      </c>
      <c r="B490" t="s">
        <v>36</v>
      </c>
      <c r="C490" t="s">
        <v>1380</v>
      </c>
      <c r="D490" t="s">
        <v>1383</v>
      </c>
      <c r="E490" t="s">
        <v>1384</v>
      </c>
      <c r="F490" t="s">
        <v>1385</v>
      </c>
      <c r="G490" t="s">
        <v>1300</v>
      </c>
      <c r="J490" t="s">
        <v>1301</v>
      </c>
      <c r="L490"/>
      <c r="N490">
        <v>9.5492965855137211</v>
      </c>
      <c r="T490" t="s">
        <v>49</v>
      </c>
      <c r="U490">
        <v>2.6901730000000001</v>
      </c>
      <c r="V490">
        <v>-77.741557</v>
      </c>
      <c r="W490">
        <v>12.078283000000001</v>
      </c>
      <c r="X490" t="s">
        <v>50</v>
      </c>
      <c r="Y490" t="s">
        <v>1215</v>
      </c>
      <c r="AA490" s="11">
        <v>44546.706435185188</v>
      </c>
      <c r="AB490" s="2"/>
      <c r="AC490" s="2" t="s">
        <v>51</v>
      </c>
      <c r="AD490" s="11">
        <v>44542.58085648148</v>
      </c>
      <c r="AE490" s="10" t="s">
        <v>1241</v>
      </c>
      <c r="AI490" t="s">
        <v>1302</v>
      </c>
    </row>
    <row r="491" spans="1:35" x14ac:dyDescent="0.3">
      <c r="A491" t="s">
        <v>86</v>
      </c>
      <c r="B491" t="s">
        <v>36</v>
      </c>
      <c r="C491" t="s">
        <v>1380</v>
      </c>
      <c r="D491" t="s">
        <v>1383</v>
      </c>
      <c r="E491" t="s">
        <v>1384</v>
      </c>
      <c r="F491" t="s">
        <v>1385</v>
      </c>
      <c r="G491" t="s">
        <v>1303</v>
      </c>
      <c r="J491" t="s">
        <v>1304</v>
      </c>
      <c r="L491"/>
      <c r="N491">
        <v>11.14084601643267</v>
      </c>
      <c r="T491" t="s">
        <v>49</v>
      </c>
      <c r="U491">
        <v>2.6901449999999998</v>
      </c>
      <c r="V491">
        <v>-77.741551000000001</v>
      </c>
      <c r="W491">
        <v>11.949263</v>
      </c>
      <c r="X491" t="s">
        <v>50</v>
      </c>
      <c r="Y491" t="s">
        <v>1215</v>
      </c>
      <c r="AA491" s="11">
        <v>44546.706666666672</v>
      </c>
      <c r="AB491" s="2"/>
      <c r="AC491" s="2" t="s">
        <v>51</v>
      </c>
      <c r="AD491" s="11">
        <v>44542.58085648148</v>
      </c>
      <c r="AE491" s="10" t="s">
        <v>1241</v>
      </c>
      <c r="AI491" t="s">
        <v>1305</v>
      </c>
    </row>
    <row r="492" spans="1:35" x14ac:dyDescent="0.3">
      <c r="A492" t="s">
        <v>86</v>
      </c>
      <c r="B492" t="s">
        <v>36</v>
      </c>
      <c r="C492" t="s">
        <v>1380</v>
      </c>
      <c r="D492" t="s">
        <v>1383</v>
      </c>
      <c r="E492" t="s">
        <v>1384</v>
      </c>
      <c r="F492" t="s">
        <v>1385</v>
      </c>
      <c r="G492" t="s">
        <v>1306</v>
      </c>
      <c r="H492" t="s">
        <v>171</v>
      </c>
      <c r="I492" t="s">
        <v>172</v>
      </c>
      <c r="J492" t="s">
        <v>173</v>
      </c>
      <c r="K492" t="s">
        <v>867</v>
      </c>
      <c r="L492"/>
      <c r="N492">
        <v>40.743665431525208</v>
      </c>
      <c r="O492">
        <v>12</v>
      </c>
      <c r="P492">
        <v>17</v>
      </c>
      <c r="Q492">
        <v>12</v>
      </c>
      <c r="R492">
        <v>12</v>
      </c>
      <c r="T492" t="s">
        <v>49</v>
      </c>
      <c r="U492">
        <v>2.6992530000000001</v>
      </c>
      <c r="V492">
        <v>-77.736885000000001</v>
      </c>
      <c r="W492">
        <v>11.261466</v>
      </c>
      <c r="X492" t="s">
        <v>50</v>
      </c>
      <c r="Y492" t="s">
        <v>1215</v>
      </c>
      <c r="AA492" s="11">
        <v>44546.724814814806</v>
      </c>
      <c r="AB492" s="2"/>
      <c r="AC492" s="2" t="s">
        <v>51</v>
      </c>
      <c r="AD492" s="11">
        <v>44542.58085648148</v>
      </c>
      <c r="AE492" s="10" t="s">
        <v>869</v>
      </c>
    </row>
    <row r="493" spans="1:35" x14ac:dyDescent="0.3">
      <c r="A493" t="s">
        <v>86</v>
      </c>
      <c r="B493" t="s">
        <v>36</v>
      </c>
      <c r="C493" t="s">
        <v>1380</v>
      </c>
      <c r="D493" t="s">
        <v>1383</v>
      </c>
      <c r="E493" t="s">
        <v>1384</v>
      </c>
      <c r="F493" t="s">
        <v>1385</v>
      </c>
      <c r="G493" t="s">
        <v>1307</v>
      </c>
      <c r="H493" t="s">
        <v>88</v>
      </c>
      <c r="I493" t="s">
        <v>89</v>
      </c>
      <c r="J493" t="s">
        <v>90</v>
      </c>
      <c r="K493" t="s">
        <v>862</v>
      </c>
      <c r="L493"/>
      <c r="N493">
        <v>10.504226244065091</v>
      </c>
      <c r="O493">
        <v>8</v>
      </c>
      <c r="P493">
        <v>10</v>
      </c>
      <c r="Q493">
        <v>1</v>
      </c>
      <c r="R493">
        <v>2</v>
      </c>
      <c r="T493" t="s">
        <v>49</v>
      </c>
      <c r="U493">
        <v>2.6992880000000001</v>
      </c>
      <c r="V493">
        <v>-77.736812</v>
      </c>
      <c r="W493">
        <v>11.657147999999999</v>
      </c>
      <c r="X493" t="s">
        <v>50</v>
      </c>
      <c r="Y493" t="s">
        <v>1215</v>
      </c>
      <c r="AA493" s="11">
        <v>44546.726597222223</v>
      </c>
      <c r="AB493" s="2"/>
      <c r="AC493" s="2" t="s">
        <v>51</v>
      </c>
      <c r="AD493" s="11">
        <v>44542.58085648148</v>
      </c>
      <c r="AE493" s="10" t="s">
        <v>140</v>
      </c>
    </row>
    <row r="494" spans="1:35" x14ac:dyDescent="0.3">
      <c r="A494" t="s">
        <v>86</v>
      </c>
      <c r="B494" t="s">
        <v>36</v>
      </c>
      <c r="C494" t="s">
        <v>1380</v>
      </c>
      <c r="D494" t="s">
        <v>1383</v>
      </c>
      <c r="E494" t="s">
        <v>1384</v>
      </c>
      <c r="F494" t="s">
        <v>1385</v>
      </c>
      <c r="G494" t="s">
        <v>1308</v>
      </c>
      <c r="H494" t="s">
        <v>88</v>
      </c>
      <c r="I494" t="s">
        <v>89</v>
      </c>
      <c r="J494" t="s">
        <v>90</v>
      </c>
      <c r="K494" t="s">
        <v>862</v>
      </c>
      <c r="L494"/>
      <c r="N494">
        <v>16.23380419537332</v>
      </c>
      <c r="O494">
        <v>10</v>
      </c>
      <c r="P494">
        <v>13</v>
      </c>
      <c r="Q494">
        <v>4</v>
      </c>
      <c r="R494">
        <v>4</v>
      </c>
      <c r="T494" t="s">
        <v>49</v>
      </c>
      <c r="U494">
        <v>2.699945</v>
      </c>
      <c r="V494">
        <v>-77.737031000000002</v>
      </c>
      <c r="W494">
        <v>2.0317229999999999</v>
      </c>
      <c r="X494" t="s">
        <v>50</v>
      </c>
      <c r="Y494" t="s">
        <v>1215</v>
      </c>
      <c r="AA494" s="11">
        <v>44546.733900462961</v>
      </c>
      <c r="AB494" s="2"/>
      <c r="AC494" s="2" t="s">
        <v>51</v>
      </c>
      <c r="AD494" s="11">
        <v>44542.58085648148</v>
      </c>
      <c r="AE494" s="10" t="s">
        <v>130</v>
      </c>
    </row>
    <row r="495" spans="1:35" x14ac:dyDescent="0.3">
      <c r="A495" t="s">
        <v>86</v>
      </c>
      <c r="B495" t="s">
        <v>36</v>
      </c>
      <c r="C495" t="s">
        <v>1380</v>
      </c>
      <c r="D495" t="s">
        <v>1383</v>
      </c>
      <c r="E495" t="s">
        <v>1384</v>
      </c>
      <c r="F495" t="s">
        <v>1385</v>
      </c>
      <c r="G495" t="s">
        <v>1309</v>
      </c>
      <c r="H495" t="s">
        <v>88</v>
      </c>
      <c r="I495" t="s">
        <v>89</v>
      </c>
      <c r="J495" t="s">
        <v>90</v>
      </c>
      <c r="K495" t="s">
        <v>862</v>
      </c>
      <c r="L495"/>
      <c r="N495">
        <v>7.9577471545947667</v>
      </c>
      <c r="O495">
        <v>5</v>
      </c>
      <c r="P495">
        <v>7</v>
      </c>
      <c r="Q495">
        <v>2</v>
      </c>
      <c r="R495">
        <v>2</v>
      </c>
      <c r="T495" t="s">
        <v>49</v>
      </c>
      <c r="U495">
        <v>2.700386</v>
      </c>
      <c r="V495">
        <v>-77.737127999999998</v>
      </c>
      <c r="W495">
        <v>4.1334540000000004</v>
      </c>
      <c r="X495" t="s">
        <v>50</v>
      </c>
      <c r="Y495" t="s">
        <v>1215</v>
      </c>
      <c r="AA495" s="11">
        <v>44546.743738425917</v>
      </c>
      <c r="AB495" s="2"/>
      <c r="AC495" s="2" t="s">
        <v>51</v>
      </c>
      <c r="AD495" s="11">
        <v>44542.58085648148</v>
      </c>
      <c r="AE495" s="10" t="s">
        <v>140</v>
      </c>
    </row>
    <row r="496" spans="1:35" x14ac:dyDescent="0.3">
      <c r="A496" t="s">
        <v>86</v>
      </c>
      <c r="B496" t="s">
        <v>36</v>
      </c>
      <c r="C496" t="s">
        <v>1380</v>
      </c>
      <c r="D496" t="s">
        <v>1383</v>
      </c>
      <c r="E496" t="s">
        <v>1384</v>
      </c>
      <c r="F496" t="s">
        <v>1385</v>
      </c>
      <c r="G496" t="s">
        <v>1310</v>
      </c>
      <c r="H496" t="s">
        <v>88</v>
      </c>
      <c r="I496" t="s">
        <v>89</v>
      </c>
      <c r="J496" t="s">
        <v>90</v>
      </c>
      <c r="K496" t="s">
        <v>862</v>
      </c>
      <c r="L496"/>
      <c r="N496">
        <v>11.14084601643267</v>
      </c>
      <c r="O496">
        <v>6</v>
      </c>
      <c r="P496">
        <v>12</v>
      </c>
      <c r="Q496">
        <v>4</v>
      </c>
      <c r="R496">
        <v>4</v>
      </c>
      <c r="T496" t="s">
        <v>49</v>
      </c>
      <c r="U496">
        <v>2.6982889999999999</v>
      </c>
      <c r="V496">
        <v>-77.736806000000001</v>
      </c>
      <c r="W496">
        <v>5.4996809999999998</v>
      </c>
      <c r="X496" t="s">
        <v>50</v>
      </c>
      <c r="Y496" t="s">
        <v>1215</v>
      </c>
      <c r="AA496" s="11">
        <v>44546.75099537037</v>
      </c>
      <c r="AB496" s="2"/>
      <c r="AC496" s="2" t="s">
        <v>51</v>
      </c>
      <c r="AD496" s="11">
        <v>44542.58085648148</v>
      </c>
      <c r="AE496" s="10" t="s">
        <v>140</v>
      </c>
    </row>
    <row r="497" spans="1:35" x14ac:dyDescent="0.3">
      <c r="A497" t="s">
        <v>86</v>
      </c>
      <c r="B497" t="s">
        <v>36</v>
      </c>
      <c r="C497" t="s">
        <v>1380</v>
      </c>
      <c r="D497" t="s">
        <v>1383</v>
      </c>
      <c r="E497" t="s">
        <v>1384</v>
      </c>
      <c r="F497" t="s">
        <v>1385</v>
      </c>
      <c r="G497" t="s">
        <v>1311</v>
      </c>
      <c r="H497" t="s">
        <v>88</v>
      </c>
      <c r="I497" t="s">
        <v>89</v>
      </c>
      <c r="J497" t="s">
        <v>90</v>
      </c>
      <c r="K497" t="s">
        <v>862</v>
      </c>
      <c r="L497"/>
      <c r="N497">
        <v>8.2760570407785572</v>
      </c>
      <c r="O497">
        <v>6</v>
      </c>
      <c r="P497">
        <v>8</v>
      </c>
      <c r="Q497">
        <v>1</v>
      </c>
      <c r="R497">
        <v>1.5</v>
      </c>
      <c r="T497" t="s">
        <v>49</v>
      </c>
      <c r="U497">
        <v>2.6982490000000001</v>
      </c>
      <c r="V497">
        <v>-77.736159999999998</v>
      </c>
      <c r="W497">
        <v>8.2376930000000002</v>
      </c>
      <c r="X497" t="s">
        <v>50</v>
      </c>
      <c r="Y497" t="s">
        <v>1215</v>
      </c>
      <c r="AA497" s="11">
        <v>44546.758946759262</v>
      </c>
      <c r="AB497" s="2"/>
      <c r="AC497" s="2" t="s">
        <v>51</v>
      </c>
      <c r="AD497" s="11">
        <v>44542.58085648148</v>
      </c>
      <c r="AE497" s="10" t="s">
        <v>140</v>
      </c>
    </row>
    <row r="498" spans="1:35" x14ac:dyDescent="0.3">
      <c r="A498" t="s">
        <v>86</v>
      </c>
      <c r="B498" t="s">
        <v>36</v>
      </c>
      <c r="C498" t="s">
        <v>1380</v>
      </c>
      <c r="D498" t="s">
        <v>1383</v>
      </c>
      <c r="E498" t="s">
        <v>1384</v>
      </c>
      <c r="F498" t="s">
        <v>1385</v>
      </c>
      <c r="G498" t="s">
        <v>1312</v>
      </c>
      <c r="H498" t="s">
        <v>88</v>
      </c>
      <c r="I498" t="s">
        <v>89</v>
      </c>
      <c r="J498" t="s">
        <v>90</v>
      </c>
      <c r="K498" t="s">
        <v>862</v>
      </c>
      <c r="L498"/>
      <c r="N498">
        <v>10.82253613024888</v>
      </c>
      <c r="O498">
        <v>8</v>
      </c>
      <c r="P498">
        <v>12</v>
      </c>
      <c r="Q498">
        <v>2</v>
      </c>
      <c r="R498">
        <v>3</v>
      </c>
      <c r="T498" t="s">
        <v>49</v>
      </c>
      <c r="U498">
        <v>2.6984900000000001</v>
      </c>
      <c r="V498">
        <v>-77.735725000000002</v>
      </c>
      <c r="W498">
        <v>4.9357689999999996</v>
      </c>
      <c r="X498" t="s">
        <v>50</v>
      </c>
      <c r="Y498" t="s">
        <v>1215</v>
      </c>
      <c r="AA498" s="11">
        <v>44546.768414351849</v>
      </c>
      <c r="AB498" s="2"/>
      <c r="AC498" s="2" t="s">
        <v>51</v>
      </c>
      <c r="AD498" s="11">
        <v>44542.58085648148</v>
      </c>
      <c r="AE498" s="10" t="s">
        <v>1241</v>
      </c>
    </row>
    <row r="499" spans="1:35" x14ac:dyDescent="0.3">
      <c r="A499" t="s">
        <v>35</v>
      </c>
      <c r="B499" t="s">
        <v>36</v>
      </c>
      <c r="C499" t="s">
        <v>1380</v>
      </c>
      <c r="D499" t="s">
        <v>1383</v>
      </c>
      <c r="E499" t="s">
        <v>1384</v>
      </c>
      <c r="F499" t="s">
        <v>1385</v>
      </c>
      <c r="G499" t="s">
        <v>1313</v>
      </c>
      <c r="H499" t="s">
        <v>42</v>
      </c>
      <c r="I499" t="s">
        <v>43</v>
      </c>
      <c r="J499" t="s">
        <v>1224</v>
      </c>
      <c r="L499"/>
      <c r="N499">
        <v>5.7295779513082321</v>
      </c>
      <c r="O499">
        <v>7</v>
      </c>
      <c r="P499">
        <v>10</v>
      </c>
      <c r="Q499">
        <v>5</v>
      </c>
      <c r="R499">
        <v>4</v>
      </c>
      <c r="T499" t="s">
        <v>49</v>
      </c>
      <c r="U499">
        <v>2.6985100000000002</v>
      </c>
      <c r="V499">
        <v>-77.735777999999996</v>
      </c>
      <c r="W499">
        <v>5.83704</v>
      </c>
      <c r="X499" t="s">
        <v>50</v>
      </c>
      <c r="Y499" t="s">
        <v>1215</v>
      </c>
      <c r="AA499" s="11">
        <v>44546.769675925927</v>
      </c>
      <c r="AB499" s="2"/>
      <c r="AC499" s="2" t="s">
        <v>54</v>
      </c>
      <c r="AD499" s="11">
        <v>44546.866342592592</v>
      </c>
      <c r="AE499" s="10" t="s">
        <v>1241</v>
      </c>
      <c r="AI499" t="s">
        <v>1314</v>
      </c>
    </row>
    <row r="500" spans="1:35" x14ac:dyDescent="0.3">
      <c r="A500" t="s">
        <v>86</v>
      </c>
      <c r="B500" t="s">
        <v>36</v>
      </c>
      <c r="C500" t="s">
        <v>1380</v>
      </c>
      <c r="D500" t="s">
        <v>1383</v>
      </c>
      <c r="E500" t="s">
        <v>1384</v>
      </c>
      <c r="F500" t="s">
        <v>1385</v>
      </c>
      <c r="G500" t="s">
        <v>1315</v>
      </c>
      <c r="H500" t="s">
        <v>88</v>
      </c>
      <c r="I500" t="s">
        <v>89</v>
      </c>
      <c r="J500" t="s">
        <v>90</v>
      </c>
      <c r="K500" t="s">
        <v>862</v>
      </c>
      <c r="L500"/>
      <c r="N500">
        <v>13.05070533353542</v>
      </c>
      <c r="O500">
        <v>7</v>
      </c>
      <c r="P500">
        <v>11</v>
      </c>
      <c r="Q500">
        <v>4</v>
      </c>
      <c r="R500">
        <v>3</v>
      </c>
      <c r="T500" t="s">
        <v>49</v>
      </c>
      <c r="U500">
        <v>2.6953130000000001</v>
      </c>
      <c r="V500">
        <v>-77.739227999999997</v>
      </c>
      <c r="W500">
        <v>5.3714909999999998</v>
      </c>
      <c r="X500" t="s">
        <v>50</v>
      </c>
      <c r="Y500" t="s">
        <v>1215</v>
      </c>
      <c r="AA500" s="11">
        <v>44546.782500000001</v>
      </c>
      <c r="AB500" s="2"/>
      <c r="AC500" s="2" t="s">
        <v>51</v>
      </c>
      <c r="AD500" s="11">
        <v>44542.58085648148</v>
      </c>
      <c r="AE500" s="10" t="s">
        <v>1241</v>
      </c>
    </row>
    <row r="501" spans="1:35" x14ac:dyDescent="0.3">
      <c r="A501" t="s">
        <v>86</v>
      </c>
      <c r="B501" t="s">
        <v>36</v>
      </c>
      <c r="C501" t="s">
        <v>1380</v>
      </c>
      <c r="D501" t="s">
        <v>1383</v>
      </c>
      <c r="E501" t="s">
        <v>1384</v>
      </c>
      <c r="F501" t="s">
        <v>1385</v>
      </c>
      <c r="G501" t="s">
        <v>1316</v>
      </c>
      <c r="J501" t="s">
        <v>1317</v>
      </c>
      <c r="L501"/>
      <c r="N501">
        <v>6.0478878374920226</v>
      </c>
      <c r="T501" t="s">
        <v>49</v>
      </c>
      <c r="U501">
        <v>2.695541</v>
      </c>
      <c r="V501">
        <v>-77.739305000000002</v>
      </c>
      <c r="W501">
        <v>4.8743889999999999</v>
      </c>
      <c r="X501" t="s">
        <v>50</v>
      </c>
      <c r="Y501" t="s">
        <v>1215</v>
      </c>
      <c r="AA501" s="11">
        <v>44546.792453703703</v>
      </c>
      <c r="AB501" s="2"/>
      <c r="AC501" s="2" t="s">
        <v>51</v>
      </c>
      <c r="AD501" s="11">
        <v>44542.58085648148</v>
      </c>
      <c r="AE501" s="10" t="s">
        <v>1241</v>
      </c>
      <c r="AI501" t="s">
        <v>1318</v>
      </c>
    </row>
    <row r="502" spans="1:35" x14ac:dyDescent="0.3">
      <c r="A502" t="s">
        <v>86</v>
      </c>
      <c r="B502" t="s">
        <v>36</v>
      </c>
      <c r="C502" t="s">
        <v>1380</v>
      </c>
      <c r="D502" t="s">
        <v>1383</v>
      </c>
      <c r="E502" t="s">
        <v>1384</v>
      </c>
      <c r="F502" t="s">
        <v>1385</v>
      </c>
      <c r="G502" t="s">
        <v>1319</v>
      </c>
      <c r="J502" t="s">
        <v>1320</v>
      </c>
      <c r="L502"/>
      <c r="N502">
        <v>4.7746482927568614</v>
      </c>
      <c r="T502" t="s">
        <v>49</v>
      </c>
      <c r="U502">
        <v>2.6950799999999999</v>
      </c>
      <c r="V502">
        <v>-77.739037999999994</v>
      </c>
      <c r="W502">
        <v>6.0256059999999998</v>
      </c>
      <c r="X502" t="s">
        <v>50</v>
      </c>
      <c r="Y502" t="s">
        <v>1215</v>
      </c>
      <c r="AA502" s="11">
        <v>44546.796979166669</v>
      </c>
      <c r="AB502" s="2"/>
      <c r="AC502" s="2" t="s">
        <v>51</v>
      </c>
      <c r="AD502" s="11">
        <v>44542.58085648148</v>
      </c>
      <c r="AE502" s="10" t="s">
        <v>1241</v>
      </c>
      <c r="AI502" t="s">
        <v>1321</v>
      </c>
    </row>
    <row r="503" spans="1:35" x14ac:dyDescent="0.3">
      <c r="A503" t="s">
        <v>86</v>
      </c>
      <c r="B503" t="s">
        <v>36</v>
      </c>
      <c r="C503" t="s">
        <v>1380</v>
      </c>
      <c r="D503" t="s">
        <v>1383</v>
      </c>
      <c r="E503" t="s">
        <v>1384</v>
      </c>
      <c r="F503" t="s">
        <v>1385</v>
      </c>
      <c r="G503" t="s">
        <v>1322</v>
      </c>
      <c r="H503" t="s">
        <v>88</v>
      </c>
      <c r="I503" t="s">
        <v>89</v>
      </c>
      <c r="J503" t="s">
        <v>90</v>
      </c>
      <c r="K503" t="s">
        <v>862</v>
      </c>
      <c r="L503"/>
      <c r="N503">
        <v>12.73239544735163</v>
      </c>
      <c r="O503">
        <v>6</v>
      </c>
      <c r="P503">
        <v>10</v>
      </c>
      <c r="Q503">
        <v>2</v>
      </c>
      <c r="R503">
        <v>2</v>
      </c>
      <c r="T503" t="s">
        <v>49</v>
      </c>
      <c r="U503">
        <v>2.685422</v>
      </c>
      <c r="V503">
        <v>-77.724055000000007</v>
      </c>
      <c r="W503">
        <v>8.2029599999999991</v>
      </c>
      <c r="X503" t="s">
        <v>50</v>
      </c>
      <c r="Y503" t="s">
        <v>1215</v>
      </c>
      <c r="AA503" s="11">
        <v>44546.810752314806</v>
      </c>
      <c r="AB503" s="2"/>
      <c r="AC503" s="2" t="s">
        <v>51</v>
      </c>
      <c r="AD503" s="11">
        <v>44542.58085648148</v>
      </c>
      <c r="AE503" s="10" t="s">
        <v>1241</v>
      </c>
      <c r="AI503" t="s">
        <v>1323</v>
      </c>
    </row>
    <row r="504" spans="1:35" x14ac:dyDescent="0.3">
      <c r="A504" t="s">
        <v>86</v>
      </c>
      <c r="B504" t="s">
        <v>36</v>
      </c>
      <c r="C504" t="s">
        <v>1380</v>
      </c>
      <c r="D504" t="s">
        <v>1383</v>
      </c>
      <c r="E504" t="s">
        <v>1384</v>
      </c>
      <c r="F504" t="s">
        <v>1385</v>
      </c>
      <c r="G504" t="s">
        <v>1324</v>
      </c>
      <c r="J504" t="s">
        <v>1325</v>
      </c>
      <c r="L504"/>
      <c r="N504">
        <v>7.0028174960433951</v>
      </c>
      <c r="T504" t="s">
        <v>49</v>
      </c>
      <c r="U504">
        <v>2.6854260000000001</v>
      </c>
      <c r="V504">
        <v>-77.723990999999998</v>
      </c>
      <c r="W504">
        <v>10.257078</v>
      </c>
      <c r="X504" t="s">
        <v>50</v>
      </c>
      <c r="Y504" t="s">
        <v>1215</v>
      </c>
      <c r="AA504" s="11">
        <v>44546.816400462973</v>
      </c>
      <c r="AB504" s="2"/>
      <c r="AC504" s="2" t="s">
        <v>51</v>
      </c>
      <c r="AD504" s="11">
        <v>44542.58085648148</v>
      </c>
      <c r="AE504" s="10" t="s">
        <v>1241</v>
      </c>
    </row>
    <row r="505" spans="1:35" x14ac:dyDescent="0.3">
      <c r="A505" t="s">
        <v>86</v>
      </c>
      <c r="B505" t="s">
        <v>36</v>
      </c>
      <c r="C505" t="s">
        <v>1380</v>
      </c>
      <c r="D505" t="s">
        <v>1383</v>
      </c>
      <c r="E505" t="s">
        <v>1384</v>
      </c>
      <c r="F505" t="s">
        <v>1385</v>
      </c>
      <c r="G505" t="s">
        <v>1326</v>
      </c>
      <c r="H505" t="s">
        <v>88</v>
      </c>
      <c r="I505" t="s">
        <v>89</v>
      </c>
      <c r="J505" t="s">
        <v>90</v>
      </c>
      <c r="K505" t="s">
        <v>862</v>
      </c>
      <c r="L505"/>
      <c r="N505">
        <v>26.101410667070841</v>
      </c>
      <c r="O505">
        <v>15</v>
      </c>
      <c r="P505">
        <v>18</v>
      </c>
      <c r="Q505">
        <v>4</v>
      </c>
      <c r="R505">
        <v>5</v>
      </c>
      <c r="T505" t="s">
        <v>49</v>
      </c>
      <c r="U505">
        <v>2.6966389999999998</v>
      </c>
      <c r="V505">
        <v>-77.717967000000002</v>
      </c>
      <c r="W505">
        <v>15.096626000000001</v>
      </c>
      <c r="X505" t="s">
        <v>50</v>
      </c>
      <c r="Y505" t="s">
        <v>1215</v>
      </c>
      <c r="AA505" s="11">
        <v>44546.836180555547</v>
      </c>
      <c r="AB505" s="2"/>
      <c r="AC505" s="2" t="s">
        <v>51</v>
      </c>
      <c r="AD505" s="11">
        <v>44542.58085648148</v>
      </c>
      <c r="AE505" s="10" t="s">
        <v>1241</v>
      </c>
    </row>
    <row r="506" spans="1:35" x14ac:dyDescent="0.3">
      <c r="A506" t="s">
        <v>86</v>
      </c>
      <c r="B506" t="s">
        <v>36</v>
      </c>
      <c r="C506" t="s">
        <v>1380</v>
      </c>
      <c r="D506" t="s">
        <v>1383</v>
      </c>
      <c r="E506" t="s">
        <v>1384</v>
      </c>
      <c r="F506" t="s">
        <v>1385</v>
      </c>
      <c r="G506" t="s">
        <v>1327</v>
      </c>
      <c r="H506" t="s">
        <v>88</v>
      </c>
      <c r="I506" t="s">
        <v>89</v>
      </c>
      <c r="J506" t="s">
        <v>90</v>
      </c>
      <c r="K506" t="s">
        <v>862</v>
      </c>
      <c r="L506"/>
      <c r="N506">
        <v>16.552114081557111</v>
      </c>
      <c r="O506">
        <v>10</v>
      </c>
      <c r="P506">
        <v>16</v>
      </c>
      <c r="Q506">
        <v>5</v>
      </c>
      <c r="R506">
        <v>5</v>
      </c>
      <c r="T506" t="s">
        <v>49</v>
      </c>
      <c r="U506">
        <v>2.6966290000000002</v>
      </c>
      <c r="V506">
        <v>-77.71799</v>
      </c>
      <c r="W506">
        <v>14.537623999999999</v>
      </c>
      <c r="X506" t="s">
        <v>50</v>
      </c>
      <c r="Y506" t="s">
        <v>1215</v>
      </c>
      <c r="AA506" s="11">
        <v>44546.836504629631</v>
      </c>
      <c r="AB506" s="2"/>
      <c r="AC506" s="2" t="s">
        <v>51</v>
      </c>
      <c r="AD506" s="11">
        <v>44542.58085648148</v>
      </c>
      <c r="AE506" s="10" t="s">
        <v>1241</v>
      </c>
    </row>
    <row r="507" spans="1:35" x14ac:dyDescent="0.3">
      <c r="A507" t="s">
        <v>86</v>
      </c>
      <c r="B507" t="s">
        <v>36</v>
      </c>
      <c r="C507" t="s">
        <v>1380</v>
      </c>
      <c r="D507" t="s">
        <v>1383</v>
      </c>
      <c r="E507" t="s">
        <v>1384</v>
      </c>
      <c r="F507" t="s">
        <v>1385</v>
      </c>
      <c r="G507" t="s">
        <v>1328</v>
      </c>
      <c r="H507" t="s">
        <v>88</v>
      </c>
      <c r="I507" t="s">
        <v>89</v>
      </c>
      <c r="J507" t="s">
        <v>90</v>
      </c>
      <c r="K507" t="s">
        <v>862</v>
      </c>
      <c r="L507"/>
      <c r="N507">
        <v>10.504226244065091</v>
      </c>
      <c r="O507">
        <v>8</v>
      </c>
      <c r="P507">
        <v>10</v>
      </c>
      <c r="Q507">
        <v>2</v>
      </c>
      <c r="R507">
        <v>3</v>
      </c>
      <c r="T507" t="s">
        <v>49</v>
      </c>
      <c r="U507">
        <v>2.696609</v>
      </c>
      <c r="V507">
        <v>-77.718688</v>
      </c>
      <c r="W507">
        <v>14.695982000000001</v>
      </c>
      <c r="X507" t="s">
        <v>50</v>
      </c>
      <c r="Y507" t="s">
        <v>1215</v>
      </c>
      <c r="AA507" s="11">
        <v>44546.841180555559</v>
      </c>
      <c r="AB507" s="2"/>
      <c r="AC507" s="2" t="s">
        <v>51</v>
      </c>
      <c r="AD507" s="11">
        <v>44542.58085648148</v>
      </c>
      <c r="AE507" s="10" t="s">
        <v>1241</v>
      </c>
    </row>
    <row r="508" spans="1:35" x14ac:dyDescent="0.3">
      <c r="A508" t="s">
        <v>86</v>
      </c>
      <c r="B508" t="s">
        <v>36</v>
      </c>
      <c r="C508" t="s">
        <v>1380</v>
      </c>
      <c r="D508" t="s">
        <v>1383</v>
      </c>
      <c r="E508" t="s">
        <v>1384</v>
      </c>
      <c r="F508" t="s">
        <v>1385</v>
      </c>
      <c r="G508" t="s">
        <v>1329</v>
      </c>
      <c r="H508" t="s">
        <v>88</v>
      </c>
      <c r="I508" t="s">
        <v>172</v>
      </c>
      <c r="J508" t="s">
        <v>173</v>
      </c>
      <c r="K508" t="s">
        <v>867</v>
      </c>
      <c r="L508"/>
      <c r="N508">
        <v>32.149298504562857</v>
      </c>
      <c r="O508">
        <v>10</v>
      </c>
      <c r="P508">
        <v>20</v>
      </c>
      <c r="Q508">
        <v>10</v>
      </c>
      <c r="R508">
        <v>12</v>
      </c>
      <c r="T508" t="s">
        <v>49</v>
      </c>
      <c r="U508">
        <v>2.6858019999999998</v>
      </c>
      <c r="V508">
        <v>-77.716131000000004</v>
      </c>
      <c r="W508">
        <v>29.117149000000001</v>
      </c>
      <c r="X508" t="s">
        <v>50</v>
      </c>
      <c r="Y508" t="s">
        <v>1215</v>
      </c>
      <c r="AA508" s="11">
        <v>44546.859085648153</v>
      </c>
      <c r="AB508" s="2"/>
      <c r="AC508" s="2" t="s">
        <v>51</v>
      </c>
      <c r="AD508" s="11">
        <v>44542.58085648148</v>
      </c>
      <c r="AE508" s="10" t="s">
        <v>869</v>
      </c>
    </row>
    <row r="509" spans="1:35" x14ac:dyDescent="0.3">
      <c r="A509" t="s">
        <v>86</v>
      </c>
      <c r="B509" t="s">
        <v>36</v>
      </c>
      <c r="C509" t="s">
        <v>1380</v>
      </c>
      <c r="D509" t="s">
        <v>1383</v>
      </c>
      <c r="E509" t="s">
        <v>1384</v>
      </c>
      <c r="F509" t="s">
        <v>1385</v>
      </c>
      <c r="G509" t="s">
        <v>1330</v>
      </c>
      <c r="H509" t="s">
        <v>88</v>
      </c>
      <c r="I509" t="s">
        <v>89</v>
      </c>
      <c r="J509" t="s">
        <v>90</v>
      </c>
      <c r="K509" t="s">
        <v>862</v>
      </c>
      <c r="L509"/>
      <c r="N509">
        <v>5.4112680651244416</v>
      </c>
      <c r="O509">
        <v>4</v>
      </c>
      <c r="P509">
        <v>6</v>
      </c>
      <c r="Q509">
        <v>2</v>
      </c>
      <c r="R509">
        <v>2</v>
      </c>
      <c r="T509" t="s">
        <v>49</v>
      </c>
      <c r="U509">
        <v>2.6858230000000001</v>
      </c>
      <c r="V509">
        <v>-77.716111999999995</v>
      </c>
      <c r="W509">
        <v>27.464220000000001</v>
      </c>
      <c r="X509" t="s">
        <v>50</v>
      </c>
      <c r="Y509" t="s">
        <v>1215</v>
      </c>
      <c r="AA509" s="11">
        <v>44546.861655092587</v>
      </c>
      <c r="AB509" s="2"/>
      <c r="AC509" s="2" t="s">
        <v>51</v>
      </c>
      <c r="AD509" s="11">
        <v>44542.58085648148</v>
      </c>
      <c r="AE509" s="10" t="s">
        <v>1241</v>
      </c>
    </row>
    <row r="510" spans="1:35" x14ac:dyDescent="0.3">
      <c r="A510" t="s">
        <v>35</v>
      </c>
      <c r="B510" t="s">
        <v>36</v>
      </c>
      <c r="C510" t="s">
        <v>1380</v>
      </c>
      <c r="D510" t="s">
        <v>1383</v>
      </c>
      <c r="E510" t="s">
        <v>1384</v>
      </c>
      <c r="F510" t="s">
        <v>1385</v>
      </c>
      <c r="G510" t="s">
        <v>1331</v>
      </c>
      <c r="H510" t="s">
        <v>42</v>
      </c>
      <c r="I510" t="s">
        <v>43</v>
      </c>
      <c r="J510" t="s">
        <v>1224</v>
      </c>
      <c r="L510"/>
      <c r="N510">
        <v>2.228169203286535</v>
      </c>
      <c r="O510">
        <v>4</v>
      </c>
      <c r="P510">
        <v>6</v>
      </c>
      <c r="Q510">
        <v>2</v>
      </c>
      <c r="R510">
        <v>3</v>
      </c>
      <c r="T510" t="s">
        <v>49</v>
      </c>
      <c r="U510">
        <v>2.6858789999999999</v>
      </c>
      <c r="V510">
        <v>-77.716165000000004</v>
      </c>
      <c r="W510">
        <v>25.712672999999999</v>
      </c>
      <c r="X510" t="s">
        <v>50</v>
      </c>
      <c r="Y510" t="s">
        <v>1215</v>
      </c>
      <c r="AA510" s="11">
        <v>44546.862083333333</v>
      </c>
      <c r="AB510" s="2"/>
      <c r="AC510" s="2" t="s">
        <v>54</v>
      </c>
      <c r="AD510" s="11">
        <v>44547.611666666657</v>
      </c>
      <c r="AE510" s="10" t="s">
        <v>865</v>
      </c>
      <c r="AI510" t="s">
        <v>1332</v>
      </c>
    </row>
    <row r="511" spans="1:35" x14ac:dyDescent="0.3">
      <c r="A511" t="s">
        <v>35</v>
      </c>
      <c r="B511" t="s">
        <v>36</v>
      </c>
      <c r="C511" t="s">
        <v>1380</v>
      </c>
      <c r="D511" t="s">
        <v>1383</v>
      </c>
      <c r="E511" t="s">
        <v>1384</v>
      </c>
      <c r="F511" t="s">
        <v>1385</v>
      </c>
      <c r="G511" t="s">
        <v>1333</v>
      </c>
      <c r="H511" t="s">
        <v>42</v>
      </c>
      <c r="I511" t="s">
        <v>43</v>
      </c>
      <c r="J511" t="s">
        <v>1334</v>
      </c>
      <c r="L511"/>
      <c r="N511">
        <v>2.546479089470326</v>
      </c>
      <c r="O511">
        <v>5</v>
      </c>
      <c r="Q511">
        <v>2</v>
      </c>
      <c r="R511">
        <v>4</v>
      </c>
      <c r="T511" t="s">
        <v>49</v>
      </c>
      <c r="U511">
        <v>2.6858810000000002</v>
      </c>
      <c r="V511">
        <v>-77.716155999999998</v>
      </c>
      <c r="W511">
        <v>25.309116</v>
      </c>
      <c r="X511" t="s">
        <v>50</v>
      </c>
      <c r="Y511" t="s">
        <v>1215</v>
      </c>
      <c r="AA511" s="11">
        <v>44546.863692129627</v>
      </c>
      <c r="AB511" s="2"/>
      <c r="AC511" s="2" t="s">
        <v>54</v>
      </c>
      <c r="AD511" s="11">
        <v>44547.614212962973</v>
      </c>
      <c r="AE511" s="10" t="s">
        <v>865</v>
      </c>
      <c r="AI511" t="s">
        <v>1335</v>
      </c>
    </row>
    <row r="512" spans="1:35" x14ac:dyDescent="0.3">
      <c r="A512" t="s">
        <v>86</v>
      </c>
      <c r="B512" t="s">
        <v>36</v>
      </c>
      <c r="C512" t="s">
        <v>1380</v>
      </c>
      <c r="D512" t="s">
        <v>1383</v>
      </c>
      <c r="E512" t="s">
        <v>1384</v>
      </c>
      <c r="F512" t="s">
        <v>1385</v>
      </c>
      <c r="G512" t="s">
        <v>1336</v>
      </c>
      <c r="H512" t="s">
        <v>466</v>
      </c>
      <c r="I512" t="s">
        <v>467</v>
      </c>
      <c r="J512" t="s">
        <v>468</v>
      </c>
      <c r="K512" t="s">
        <v>906</v>
      </c>
      <c r="L512"/>
      <c r="N512">
        <v>5.4112680651244416</v>
      </c>
      <c r="O512">
        <v>4</v>
      </c>
      <c r="P512">
        <v>6</v>
      </c>
      <c r="Q512">
        <v>3</v>
      </c>
      <c r="R512">
        <v>3</v>
      </c>
      <c r="T512" t="s">
        <v>49</v>
      </c>
      <c r="U512">
        <v>2.6859199999999999</v>
      </c>
      <c r="V512">
        <v>-77.716230999999993</v>
      </c>
      <c r="W512">
        <v>24.934108999999999</v>
      </c>
      <c r="X512" t="s">
        <v>50</v>
      </c>
      <c r="Y512" t="s">
        <v>1215</v>
      </c>
      <c r="AA512" s="11">
        <v>44546.866342592592</v>
      </c>
      <c r="AB512" s="25" t="s">
        <v>1143</v>
      </c>
      <c r="AC512" s="2" t="s">
        <v>51</v>
      </c>
      <c r="AD512" s="11">
        <v>44542.58085648148</v>
      </c>
      <c r="AE512" s="10" t="s">
        <v>130</v>
      </c>
      <c r="AI512" t="s">
        <v>1337</v>
      </c>
    </row>
    <row r="513" spans="1:35" x14ac:dyDescent="0.3">
      <c r="A513" t="s">
        <v>86</v>
      </c>
      <c r="B513" t="s">
        <v>36</v>
      </c>
      <c r="C513" t="s">
        <v>1380</v>
      </c>
      <c r="D513" t="s">
        <v>1383</v>
      </c>
      <c r="E513" t="s">
        <v>1384</v>
      </c>
      <c r="F513" t="s">
        <v>1386</v>
      </c>
      <c r="G513" t="s">
        <v>1338</v>
      </c>
      <c r="H513" t="s">
        <v>171</v>
      </c>
      <c r="I513" t="s">
        <v>172</v>
      </c>
      <c r="J513" t="s">
        <v>173</v>
      </c>
      <c r="K513" t="s">
        <v>867</v>
      </c>
      <c r="L513"/>
      <c r="N513">
        <v>11.14084601643267</v>
      </c>
      <c r="O513">
        <v>10</v>
      </c>
      <c r="P513">
        <v>15</v>
      </c>
      <c r="Q513">
        <v>6</v>
      </c>
      <c r="R513">
        <v>7</v>
      </c>
      <c r="T513" t="s">
        <v>49</v>
      </c>
      <c r="U513">
        <v>2.7250049999999999</v>
      </c>
      <c r="V513">
        <v>-77.720369000000005</v>
      </c>
      <c r="W513">
        <v>37.060631000000001</v>
      </c>
      <c r="X513" t="s">
        <v>50</v>
      </c>
      <c r="Y513" t="s">
        <v>1215</v>
      </c>
      <c r="AA513" s="11">
        <v>44547.552789351852</v>
      </c>
      <c r="AB513" s="2"/>
      <c r="AC513" s="2" t="s">
        <v>51</v>
      </c>
      <c r="AD513" s="11">
        <v>44542.58085648148</v>
      </c>
      <c r="AE513" s="10" t="s">
        <v>140</v>
      </c>
    </row>
    <row r="514" spans="1:35" x14ac:dyDescent="0.3">
      <c r="A514" t="s">
        <v>86</v>
      </c>
      <c r="B514" t="s">
        <v>36</v>
      </c>
      <c r="C514" t="s">
        <v>1380</v>
      </c>
      <c r="D514" t="s">
        <v>1383</v>
      </c>
      <c r="E514" t="s">
        <v>1384</v>
      </c>
      <c r="F514" t="s">
        <v>1386</v>
      </c>
      <c r="G514" t="s">
        <v>1339</v>
      </c>
      <c r="H514" t="s">
        <v>171</v>
      </c>
      <c r="I514" t="s">
        <v>172</v>
      </c>
      <c r="J514" t="s">
        <v>173</v>
      </c>
      <c r="K514" t="s">
        <v>867</v>
      </c>
      <c r="L514"/>
      <c r="N514">
        <v>14.323944878270581</v>
      </c>
      <c r="O514">
        <v>11</v>
      </c>
      <c r="P514">
        <v>16</v>
      </c>
      <c r="Q514">
        <v>5</v>
      </c>
      <c r="R514">
        <v>5</v>
      </c>
      <c r="T514" t="s">
        <v>49</v>
      </c>
      <c r="U514">
        <v>2.72451</v>
      </c>
      <c r="V514">
        <v>-77.720732999999996</v>
      </c>
      <c r="W514">
        <v>30.596201000000001</v>
      </c>
      <c r="X514" t="s">
        <v>50</v>
      </c>
      <c r="Y514" t="s">
        <v>1215</v>
      </c>
      <c r="AA514" s="11">
        <v>44547.557546296302</v>
      </c>
      <c r="AB514" s="2"/>
      <c r="AC514" s="2" t="s">
        <v>51</v>
      </c>
      <c r="AD514" s="11">
        <v>44542.58085648148</v>
      </c>
      <c r="AE514" s="10" t="s">
        <v>140</v>
      </c>
    </row>
    <row r="515" spans="1:35" x14ac:dyDescent="0.3">
      <c r="A515" t="s">
        <v>86</v>
      </c>
      <c r="B515" t="s">
        <v>36</v>
      </c>
      <c r="C515" t="s">
        <v>1380</v>
      </c>
      <c r="D515" t="s">
        <v>1383</v>
      </c>
      <c r="E515" t="s">
        <v>1384</v>
      </c>
      <c r="F515" t="s">
        <v>1386</v>
      </c>
      <c r="G515" t="s">
        <v>1340</v>
      </c>
      <c r="H515" t="s">
        <v>466</v>
      </c>
      <c r="I515" t="s">
        <v>467</v>
      </c>
      <c r="J515" t="s">
        <v>468</v>
      </c>
      <c r="K515" t="s">
        <v>906</v>
      </c>
      <c r="L515"/>
      <c r="N515">
        <v>12.414085561167839</v>
      </c>
      <c r="O515">
        <v>7</v>
      </c>
      <c r="P515">
        <v>15</v>
      </c>
      <c r="Q515">
        <v>5</v>
      </c>
      <c r="R515">
        <v>6</v>
      </c>
      <c r="T515" t="s">
        <v>49</v>
      </c>
      <c r="U515">
        <v>2.7240180000000001</v>
      </c>
      <c r="V515">
        <v>-77.721016000000006</v>
      </c>
      <c r="W515">
        <v>23.553529999999999</v>
      </c>
      <c r="X515" t="s">
        <v>50</v>
      </c>
      <c r="Y515" t="s">
        <v>1215</v>
      </c>
      <c r="AA515" s="11">
        <v>44547.563888888893</v>
      </c>
      <c r="AB515" s="25" t="s">
        <v>1143</v>
      </c>
      <c r="AC515" s="2" t="s">
        <v>51</v>
      </c>
      <c r="AD515" s="11">
        <v>44542.58085648148</v>
      </c>
      <c r="AE515" s="10" t="s">
        <v>130</v>
      </c>
      <c r="AI515" t="s">
        <v>1341</v>
      </c>
    </row>
    <row r="516" spans="1:35" x14ac:dyDescent="0.3">
      <c r="A516" t="s">
        <v>86</v>
      </c>
      <c r="B516" t="s">
        <v>36</v>
      </c>
      <c r="C516" t="s">
        <v>1380</v>
      </c>
      <c r="D516" t="s">
        <v>1383</v>
      </c>
      <c r="E516" t="s">
        <v>1384</v>
      </c>
      <c r="F516" t="s">
        <v>1386</v>
      </c>
      <c r="G516" t="s">
        <v>1342</v>
      </c>
      <c r="H516" t="s">
        <v>88</v>
      </c>
      <c r="I516" t="s">
        <v>89</v>
      </c>
      <c r="J516" t="s">
        <v>90</v>
      </c>
      <c r="K516" t="s">
        <v>862</v>
      </c>
      <c r="L516"/>
      <c r="N516">
        <v>14.323944878270581</v>
      </c>
      <c r="O516">
        <v>9</v>
      </c>
      <c r="P516">
        <v>16</v>
      </c>
      <c r="Q516">
        <v>6</v>
      </c>
      <c r="R516">
        <v>3</v>
      </c>
      <c r="T516" t="s">
        <v>49</v>
      </c>
      <c r="U516">
        <v>2.723986</v>
      </c>
      <c r="V516">
        <v>-77.720993000000007</v>
      </c>
      <c r="W516">
        <v>23.112165000000001</v>
      </c>
      <c r="X516" t="s">
        <v>50</v>
      </c>
      <c r="Y516" t="s">
        <v>1215</v>
      </c>
      <c r="AA516" s="11">
        <v>44547.564293981479</v>
      </c>
      <c r="AB516" s="2"/>
      <c r="AC516" s="2" t="s">
        <v>51</v>
      </c>
      <c r="AD516" s="11">
        <v>44542.58085648148</v>
      </c>
      <c r="AE516" s="10" t="s">
        <v>869</v>
      </c>
    </row>
    <row r="517" spans="1:35" x14ac:dyDescent="0.3">
      <c r="A517" t="s">
        <v>86</v>
      </c>
      <c r="B517" t="s">
        <v>36</v>
      </c>
      <c r="C517" t="s">
        <v>1380</v>
      </c>
      <c r="D517" t="s">
        <v>1383</v>
      </c>
      <c r="E517" t="s">
        <v>1384</v>
      </c>
      <c r="F517" t="s">
        <v>1386</v>
      </c>
      <c r="G517" t="s">
        <v>1343</v>
      </c>
      <c r="H517" t="s">
        <v>88</v>
      </c>
      <c r="I517" t="s">
        <v>89</v>
      </c>
      <c r="J517" t="s">
        <v>90</v>
      </c>
      <c r="K517" t="s">
        <v>862</v>
      </c>
      <c r="L517"/>
      <c r="N517">
        <v>15.597184423005739</v>
      </c>
      <c r="O517">
        <v>12</v>
      </c>
      <c r="P517">
        <v>14</v>
      </c>
      <c r="Q517">
        <v>4</v>
      </c>
      <c r="R517">
        <v>3</v>
      </c>
      <c r="T517" t="s">
        <v>49</v>
      </c>
      <c r="U517">
        <v>2.7234989999999999</v>
      </c>
      <c r="V517">
        <v>-77.722945999999993</v>
      </c>
      <c r="W517">
        <v>28.213438</v>
      </c>
      <c r="X517" t="s">
        <v>50</v>
      </c>
      <c r="Y517" t="s">
        <v>1215</v>
      </c>
      <c r="AA517" s="11">
        <v>44547.577291666668</v>
      </c>
      <c r="AB517" s="2"/>
      <c r="AC517" s="2" t="s">
        <v>51</v>
      </c>
      <c r="AD517" s="11">
        <v>44542.58085648148</v>
      </c>
      <c r="AE517" s="10" t="s">
        <v>869</v>
      </c>
    </row>
    <row r="518" spans="1:35" x14ac:dyDescent="0.3">
      <c r="A518" t="s">
        <v>86</v>
      </c>
      <c r="B518" t="s">
        <v>36</v>
      </c>
      <c r="C518" t="s">
        <v>1380</v>
      </c>
      <c r="D518" t="s">
        <v>1383</v>
      </c>
      <c r="E518" t="s">
        <v>1384</v>
      </c>
      <c r="F518" t="s">
        <v>1386</v>
      </c>
      <c r="G518" t="s">
        <v>1344</v>
      </c>
      <c r="H518" t="s">
        <v>466</v>
      </c>
      <c r="I518" t="s">
        <v>467</v>
      </c>
      <c r="J518" t="s">
        <v>468</v>
      </c>
      <c r="K518" t="s">
        <v>906</v>
      </c>
      <c r="L518"/>
      <c r="N518">
        <v>11.459155902616461</v>
      </c>
      <c r="O518">
        <v>10</v>
      </c>
      <c r="P518">
        <v>12</v>
      </c>
      <c r="Q518">
        <v>4</v>
      </c>
      <c r="R518">
        <v>4</v>
      </c>
      <c r="T518" t="s">
        <v>49</v>
      </c>
      <c r="U518">
        <v>2.723017</v>
      </c>
      <c r="V518">
        <v>-77.722804999999994</v>
      </c>
      <c r="W518">
        <v>25.682171</v>
      </c>
      <c r="X518" t="s">
        <v>50</v>
      </c>
      <c r="Y518" t="s">
        <v>1215</v>
      </c>
      <c r="AA518" s="11">
        <v>44547.580648148149</v>
      </c>
      <c r="AB518" s="25" t="s">
        <v>1143</v>
      </c>
      <c r="AC518" s="2" t="s">
        <v>51</v>
      </c>
      <c r="AD518" s="11">
        <v>44542.58085648148</v>
      </c>
      <c r="AE518" s="10" t="s">
        <v>869</v>
      </c>
    </row>
    <row r="519" spans="1:35" x14ac:dyDescent="0.3">
      <c r="A519" t="s">
        <v>86</v>
      </c>
      <c r="B519" t="s">
        <v>36</v>
      </c>
      <c r="C519" t="s">
        <v>1380</v>
      </c>
      <c r="D519" t="s">
        <v>1383</v>
      </c>
      <c r="E519" t="s">
        <v>1384</v>
      </c>
      <c r="F519" t="s">
        <v>1386</v>
      </c>
      <c r="G519" t="s">
        <v>1345</v>
      </c>
      <c r="H519" t="s">
        <v>171</v>
      </c>
      <c r="I519" t="s">
        <v>172</v>
      </c>
      <c r="J519" t="s">
        <v>173</v>
      </c>
      <c r="K519" t="s">
        <v>867</v>
      </c>
      <c r="L519"/>
      <c r="N519">
        <v>27.374650211805999</v>
      </c>
      <c r="O519">
        <v>16</v>
      </c>
      <c r="P519">
        <v>21</v>
      </c>
      <c r="Q519">
        <v>5</v>
      </c>
      <c r="R519">
        <v>6</v>
      </c>
      <c r="T519" t="s">
        <v>49</v>
      </c>
      <c r="U519">
        <v>2.7229220000000001</v>
      </c>
      <c r="V519">
        <v>-77.722776999999994</v>
      </c>
      <c r="W519">
        <v>25.386096999999999</v>
      </c>
      <c r="X519" t="s">
        <v>50</v>
      </c>
      <c r="Y519" t="s">
        <v>1215</v>
      </c>
      <c r="AA519" s="11">
        <v>44547.581782407397</v>
      </c>
      <c r="AB519" s="2"/>
      <c r="AC519" s="2" t="s">
        <v>51</v>
      </c>
      <c r="AD519" s="11">
        <v>44542.58085648148</v>
      </c>
      <c r="AE519" s="10" t="s">
        <v>140</v>
      </c>
    </row>
    <row r="520" spans="1:35" x14ac:dyDescent="0.3">
      <c r="A520" t="s">
        <v>86</v>
      </c>
      <c r="B520" t="s">
        <v>36</v>
      </c>
      <c r="C520" t="s">
        <v>1380</v>
      </c>
      <c r="D520" t="s">
        <v>1383</v>
      </c>
      <c r="E520" t="s">
        <v>1384</v>
      </c>
      <c r="F520" t="s">
        <v>1386</v>
      </c>
      <c r="G520" t="s">
        <v>1346</v>
      </c>
      <c r="H520" t="s">
        <v>466</v>
      </c>
      <c r="I520" t="s">
        <v>467</v>
      </c>
      <c r="J520" t="s">
        <v>468</v>
      </c>
      <c r="K520" t="s">
        <v>906</v>
      </c>
      <c r="L520"/>
      <c r="N520">
        <v>8.5943669269623477</v>
      </c>
      <c r="O520">
        <v>6</v>
      </c>
      <c r="P520">
        <v>10</v>
      </c>
      <c r="Q520">
        <v>2</v>
      </c>
      <c r="R520">
        <v>2</v>
      </c>
      <c r="T520" t="s">
        <v>49</v>
      </c>
      <c r="U520">
        <v>2.7220369999999998</v>
      </c>
      <c r="V520">
        <v>-77.723031000000006</v>
      </c>
      <c r="W520">
        <v>31.982042</v>
      </c>
      <c r="X520" t="s">
        <v>50</v>
      </c>
      <c r="Y520" t="s">
        <v>1215</v>
      </c>
      <c r="AA520" s="11">
        <v>44547.589108796303</v>
      </c>
      <c r="AB520" s="25" t="s">
        <v>1143</v>
      </c>
      <c r="AC520" s="2" t="s">
        <v>51</v>
      </c>
      <c r="AD520" s="11">
        <v>44542.58085648148</v>
      </c>
      <c r="AE520" s="10" t="s">
        <v>140</v>
      </c>
    </row>
    <row r="521" spans="1:35" x14ac:dyDescent="0.3">
      <c r="A521" t="s">
        <v>86</v>
      </c>
      <c r="B521" t="s">
        <v>36</v>
      </c>
      <c r="C521" t="s">
        <v>1380</v>
      </c>
      <c r="D521" t="s">
        <v>1383</v>
      </c>
      <c r="E521" t="s">
        <v>1384</v>
      </c>
      <c r="F521" t="s">
        <v>1386</v>
      </c>
      <c r="G521" t="s">
        <v>1347</v>
      </c>
      <c r="H521" t="s">
        <v>171</v>
      </c>
      <c r="I521" t="s">
        <v>172</v>
      </c>
      <c r="J521" t="s">
        <v>173</v>
      </c>
      <c r="K521" t="s">
        <v>867</v>
      </c>
      <c r="L521"/>
      <c r="N521">
        <v>7.0028174960433951</v>
      </c>
      <c r="O521">
        <v>6</v>
      </c>
      <c r="P521">
        <v>8</v>
      </c>
      <c r="Q521">
        <v>2</v>
      </c>
      <c r="R521">
        <v>3</v>
      </c>
      <c r="T521" t="s">
        <v>49</v>
      </c>
      <c r="U521">
        <v>2.7216849999999999</v>
      </c>
      <c r="V521">
        <v>-77.721597000000003</v>
      </c>
      <c r="W521">
        <v>25.24296</v>
      </c>
      <c r="X521" t="s">
        <v>50</v>
      </c>
      <c r="Y521" t="s">
        <v>1215</v>
      </c>
      <c r="AA521" s="11">
        <v>44547.598981481482</v>
      </c>
      <c r="AB521" s="2"/>
      <c r="AC521" s="2" t="s">
        <v>51</v>
      </c>
      <c r="AD521" s="11">
        <v>44542.58085648148</v>
      </c>
      <c r="AE521" s="10" t="s">
        <v>140</v>
      </c>
    </row>
    <row r="522" spans="1:35" x14ac:dyDescent="0.3">
      <c r="A522" t="s">
        <v>35</v>
      </c>
      <c r="B522" t="s">
        <v>36</v>
      </c>
      <c r="C522" t="s">
        <v>1380</v>
      </c>
      <c r="D522" t="s">
        <v>1383</v>
      </c>
      <c r="E522" t="s">
        <v>1384</v>
      </c>
      <c r="F522" t="s">
        <v>1386</v>
      </c>
      <c r="G522" t="s">
        <v>1348</v>
      </c>
      <c r="H522" t="s">
        <v>42</v>
      </c>
      <c r="I522" t="s">
        <v>43</v>
      </c>
      <c r="J522" t="s">
        <v>1224</v>
      </c>
      <c r="L522"/>
      <c r="N522">
        <v>10.504226244065091</v>
      </c>
      <c r="O522">
        <v>6</v>
      </c>
      <c r="P522">
        <v>10</v>
      </c>
      <c r="Q522">
        <v>5</v>
      </c>
      <c r="R522">
        <v>4</v>
      </c>
      <c r="T522" t="s">
        <v>49</v>
      </c>
      <c r="U522">
        <v>2.7217169999999999</v>
      </c>
      <c r="V522">
        <v>-77.721552000000003</v>
      </c>
      <c r="W522">
        <v>24.208544</v>
      </c>
      <c r="X522" t="s">
        <v>50</v>
      </c>
      <c r="Y522" t="s">
        <v>1215</v>
      </c>
      <c r="AA522" s="11">
        <v>44547.601469907408</v>
      </c>
      <c r="AB522" s="2"/>
      <c r="AC522" s="2" t="s">
        <v>54</v>
      </c>
      <c r="AD522" s="6">
        <v>44835</v>
      </c>
      <c r="AE522" s="10" t="s">
        <v>865</v>
      </c>
      <c r="AI522" t="s">
        <v>1349</v>
      </c>
    </row>
    <row r="523" spans="1:35" x14ac:dyDescent="0.3">
      <c r="A523" t="s">
        <v>35</v>
      </c>
      <c r="B523" t="s">
        <v>36</v>
      </c>
      <c r="C523" t="s">
        <v>1380</v>
      </c>
      <c r="D523" t="s">
        <v>1383</v>
      </c>
      <c r="E523" t="s">
        <v>1384</v>
      </c>
      <c r="F523" t="s">
        <v>1386</v>
      </c>
      <c r="G523" t="s">
        <v>1350</v>
      </c>
      <c r="H523" t="s">
        <v>42</v>
      </c>
      <c r="I523" t="s">
        <v>43</v>
      </c>
      <c r="J523" t="s">
        <v>1224</v>
      </c>
      <c r="L523"/>
      <c r="N523">
        <v>9.5492965855137211</v>
      </c>
      <c r="O523">
        <v>4</v>
      </c>
      <c r="P523">
        <v>6</v>
      </c>
      <c r="Q523">
        <v>3</v>
      </c>
      <c r="R523">
        <v>3</v>
      </c>
      <c r="T523" t="s">
        <v>49</v>
      </c>
      <c r="U523">
        <v>2.7214369999999999</v>
      </c>
      <c r="V523">
        <v>-77.721605999999994</v>
      </c>
      <c r="W523">
        <v>25.515270000000001</v>
      </c>
      <c r="X523" t="s">
        <v>50</v>
      </c>
      <c r="Y523" t="s">
        <v>1215</v>
      </c>
      <c r="AA523" s="11">
        <v>44547.603865740741</v>
      </c>
      <c r="AB523" s="2"/>
      <c r="AC523" s="2" t="s">
        <v>54</v>
      </c>
      <c r="AD523" s="6">
        <v>44835</v>
      </c>
      <c r="AE523" s="10" t="s">
        <v>130</v>
      </c>
      <c r="AI523" t="s">
        <v>1351</v>
      </c>
    </row>
    <row r="524" spans="1:35" x14ac:dyDescent="0.3">
      <c r="A524" t="s">
        <v>86</v>
      </c>
      <c r="B524" t="s">
        <v>36</v>
      </c>
      <c r="C524" t="s">
        <v>1380</v>
      </c>
      <c r="D524" t="s">
        <v>1383</v>
      </c>
      <c r="E524" t="s">
        <v>1384</v>
      </c>
      <c r="F524" t="s">
        <v>1386</v>
      </c>
      <c r="G524" t="s">
        <v>1352</v>
      </c>
      <c r="H524" t="s">
        <v>171</v>
      </c>
      <c r="I524" t="s">
        <v>172</v>
      </c>
      <c r="J524" t="s">
        <v>173</v>
      </c>
      <c r="K524" t="s">
        <v>867</v>
      </c>
      <c r="L524"/>
      <c r="N524">
        <v>5.0929581789406511</v>
      </c>
      <c r="O524">
        <v>5</v>
      </c>
      <c r="P524">
        <v>7</v>
      </c>
      <c r="Q524">
        <v>2</v>
      </c>
      <c r="R524">
        <v>2</v>
      </c>
      <c r="T524" t="s">
        <v>49</v>
      </c>
      <c r="U524">
        <v>2.7213229999999999</v>
      </c>
      <c r="V524">
        <v>-77.721631000000002</v>
      </c>
      <c r="W524">
        <v>26.427182999999999</v>
      </c>
      <c r="X524" t="s">
        <v>50</v>
      </c>
      <c r="Y524" t="s">
        <v>1215</v>
      </c>
      <c r="AA524" s="11">
        <v>44547.607106481482</v>
      </c>
      <c r="AB524" s="2"/>
      <c r="AC524" s="2" t="s">
        <v>51</v>
      </c>
      <c r="AD524" s="11">
        <v>44542.58085648148</v>
      </c>
      <c r="AE524" s="10" t="s">
        <v>140</v>
      </c>
    </row>
    <row r="525" spans="1:35" x14ac:dyDescent="0.3">
      <c r="A525" t="s">
        <v>86</v>
      </c>
      <c r="B525" t="s">
        <v>36</v>
      </c>
      <c r="C525" t="s">
        <v>1380</v>
      </c>
      <c r="D525" t="s">
        <v>1383</v>
      </c>
      <c r="E525" t="s">
        <v>1384</v>
      </c>
      <c r="F525" t="s">
        <v>1386</v>
      </c>
      <c r="G525" t="s">
        <v>1353</v>
      </c>
      <c r="H525" t="s">
        <v>171</v>
      </c>
      <c r="I525" t="s">
        <v>172</v>
      </c>
      <c r="J525" t="s">
        <v>173</v>
      </c>
      <c r="K525" t="s">
        <v>867</v>
      </c>
      <c r="L525"/>
      <c r="N525">
        <v>5.4112680651244416</v>
      </c>
      <c r="O525">
        <v>4</v>
      </c>
      <c r="P525">
        <v>7</v>
      </c>
      <c r="Q525">
        <v>2</v>
      </c>
      <c r="R525">
        <v>2.5</v>
      </c>
      <c r="T525" t="s">
        <v>49</v>
      </c>
      <c r="U525">
        <v>2.7210640000000001</v>
      </c>
      <c r="V525">
        <v>-77.721230000000006</v>
      </c>
      <c r="W525">
        <v>23.134640000000001</v>
      </c>
      <c r="X525" t="s">
        <v>50</v>
      </c>
      <c r="Y525" t="s">
        <v>1215</v>
      </c>
      <c r="AA525" s="11">
        <v>44547.611666666657</v>
      </c>
      <c r="AB525" s="2"/>
      <c r="AC525" s="2" t="s">
        <v>51</v>
      </c>
      <c r="AD525" s="11">
        <v>44542.58085648148</v>
      </c>
      <c r="AE525" s="10" t="s">
        <v>140</v>
      </c>
    </row>
    <row r="526" spans="1:35" x14ac:dyDescent="0.3">
      <c r="A526" t="s">
        <v>86</v>
      </c>
      <c r="B526" t="s">
        <v>36</v>
      </c>
      <c r="C526" t="s">
        <v>1380</v>
      </c>
      <c r="D526" t="s">
        <v>1383</v>
      </c>
      <c r="E526" t="s">
        <v>1384</v>
      </c>
      <c r="F526" t="s">
        <v>1386</v>
      </c>
      <c r="G526" t="s">
        <v>1354</v>
      </c>
      <c r="H526" t="s">
        <v>171</v>
      </c>
      <c r="I526" t="s">
        <v>172</v>
      </c>
      <c r="J526" t="s">
        <v>173</v>
      </c>
      <c r="K526" t="s">
        <v>867</v>
      </c>
      <c r="L526"/>
      <c r="N526">
        <v>5.7295779513082321</v>
      </c>
      <c r="O526">
        <v>7</v>
      </c>
      <c r="P526">
        <v>9</v>
      </c>
      <c r="Q526">
        <v>2</v>
      </c>
      <c r="R526">
        <v>2</v>
      </c>
      <c r="T526" t="s">
        <v>49</v>
      </c>
      <c r="U526">
        <v>2.7210749999999999</v>
      </c>
      <c r="V526">
        <v>-77.721219000000005</v>
      </c>
      <c r="W526">
        <v>25.175903000000002</v>
      </c>
      <c r="X526" t="s">
        <v>50</v>
      </c>
      <c r="Y526" t="s">
        <v>1215</v>
      </c>
      <c r="AA526" s="11">
        <v>44547.614212962973</v>
      </c>
      <c r="AB526" s="2"/>
      <c r="AC526" s="2" t="s">
        <v>51</v>
      </c>
      <c r="AD526" s="11">
        <v>44542.58085648148</v>
      </c>
      <c r="AE526" s="10" t="s">
        <v>869</v>
      </c>
    </row>
    <row r="527" spans="1:35" x14ac:dyDescent="0.3">
      <c r="A527" t="s">
        <v>35</v>
      </c>
      <c r="B527" t="s">
        <v>36</v>
      </c>
      <c r="C527" t="s">
        <v>1380</v>
      </c>
      <c r="D527" t="s">
        <v>1383</v>
      </c>
      <c r="E527" t="s">
        <v>1384</v>
      </c>
      <c r="F527" t="s">
        <v>1386</v>
      </c>
      <c r="G527" t="s">
        <v>1355</v>
      </c>
      <c r="H527" t="s">
        <v>42</v>
      </c>
      <c r="I527" t="s">
        <v>43</v>
      </c>
      <c r="J527" t="s">
        <v>1224</v>
      </c>
      <c r="L527"/>
      <c r="N527">
        <v>4.7746482927568614</v>
      </c>
      <c r="O527">
        <v>4</v>
      </c>
      <c r="P527">
        <v>6</v>
      </c>
      <c r="Q527">
        <v>4</v>
      </c>
      <c r="R527">
        <v>3</v>
      </c>
      <c r="T527" t="s">
        <v>49</v>
      </c>
      <c r="U527">
        <v>2.7210999999999999</v>
      </c>
      <c r="V527">
        <v>-77.720950999999999</v>
      </c>
      <c r="W527">
        <v>21.279040999999999</v>
      </c>
      <c r="X527" t="s">
        <v>50</v>
      </c>
      <c r="Y527" t="s">
        <v>1215</v>
      </c>
      <c r="AA527" s="11">
        <v>44547.618125000001</v>
      </c>
      <c r="AB527" s="2"/>
      <c r="AC527" s="2" t="s">
        <v>54</v>
      </c>
      <c r="AD527" s="6">
        <v>44835</v>
      </c>
      <c r="AE527" s="10" t="s">
        <v>865</v>
      </c>
      <c r="AI527" t="s">
        <v>1356</v>
      </c>
    </row>
    <row r="528" spans="1:35" x14ac:dyDescent="0.3">
      <c r="A528" t="s">
        <v>35</v>
      </c>
      <c r="B528" t="s">
        <v>36</v>
      </c>
      <c r="C528" t="s">
        <v>1380</v>
      </c>
      <c r="D528" t="s">
        <v>1383</v>
      </c>
      <c r="E528" t="s">
        <v>1384</v>
      </c>
      <c r="F528" t="s">
        <v>1386</v>
      </c>
      <c r="G528" t="s">
        <v>1357</v>
      </c>
      <c r="H528" t="s">
        <v>42</v>
      </c>
      <c r="I528" t="s">
        <v>43</v>
      </c>
      <c r="J528" t="s">
        <v>1224</v>
      </c>
      <c r="L528"/>
      <c r="N528">
        <v>4.1380285203892786</v>
      </c>
      <c r="O528">
        <v>2</v>
      </c>
      <c r="P528">
        <v>5</v>
      </c>
      <c r="Q528">
        <v>3</v>
      </c>
      <c r="R528">
        <v>3</v>
      </c>
      <c r="T528" t="s">
        <v>49</v>
      </c>
      <c r="U528">
        <v>2.7211249999999998</v>
      </c>
      <c r="V528">
        <v>-77.720712000000006</v>
      </c>
      <c r="W528">
        <v>25.222899999999999</v>
      </c>
      <c r="X528" t="s">
        <v>50</v>
      </c>
      <c r="Y528" t="s">
        <v>1215</v>
      </c>
      <c r="AA528" s="11">
        <v>44547.623067129629</v>
      </c>
      <c r="AB528" s="2"/>
      <c r="AC528" s="2" t="s">
        <v>54</v>
      </c>
      <c r="AD528" s="6">
        <v>44835</v>
      </c>
      <c r="AE528" s="10" t="s">
        <v>865</v>
      </c>
      <c r="AI528" t="s">
        <v>1358</v>
      </c>
    </row>
    <row r="529" spans="1:35" x14ac:dyDescent="0.3">
      <c r="A529" t="s">
        <v>86</v>
      </c>
      <c r="B529" t="s">
        <v>36</v>
      </c>
      <c r="C529" t="s">
        <v>1380</v>
      </c>
      <c r="D529" t="s">
        <v>1383</v>
      </c>
      <c r="E529" t="s">
        <v>1384</v>
      </c>
      <c r="F529" t="s">
        <v>1386</v>
      </c>
      <c r="G529" t="s">
        <v>1359</v>
      </c>
      <c r="H529" t="s">
        <v>171</v>
      </c>
      <c r="I529" t="s">
        <v>172</v>
      </c>
      <c r="J529" t="s">
        <v>173</v>
      </c>
      <c r="K529" t="s">
        <v>867</v>
      </c>
      <c r="L529"/>
      <c r="N529">
        <v>15.278874536821951</v>
      </c>
      <c r="O529">
        <v>10</v>
      </c>
      <c r="P529">
        <v>13</v>
      </c>
      <c r="Q529">
        <v>5</v>
      </c>
      <c r="R529">
        <v>4</v>
      </c>
      <c r="T529" t="s">
        <v>49</v>
      </c>
      <c r="U529">
        <v>2.7210719999999999</v>
      </c>
      <c r="V529">
        <v>-77.720699999999994</v>
      </c>
      <c r="W529">
        <v>25.243908000000001</v>
      </c>
      <c r="X529" t="s">
        <v>50</v>
      </c>
      <c r="Y529" t="s">
        <v>1215</v>
      </c>
      <c r="AA529" s="11">
        <v>44547.623263888891</v>
      </c>
      <c r="AB529" s="2"/>
      <c r="AC529" s="2" t="s">
        <v>51</v>
      </c>
      <c r="AD529" s="11">
        <v>44542.58085648148</v>
      </c>
      <c r="AE529" s="10" t="s">
        <v>869</v>
      </c>
    </row>
    <row r="530" spans="1:35" x14ac:dyDescent="0.3">
      <c r="A530" t="s">
        <v>35</v>
      </c>
      <c r="B530" t="s">
        <v>36</v>
      </c>
      <c r="C530" t="s">
        <v>1380</v>
      </c>
      <c r="D530" t="s">
        <v>1383</v>
      </c>
      <c r="E530" t="s">
        <v>1384</v>
      </c>
      <c r="F530" t="s">
        <v>1386</v>
      </c>
      <c r="G530" t="s">
        <v>1360</v>
      </c>
      <c r="H530" t="s">
        <v>42</v>
      </c>
      <c r="I530" t="s">
        <v>43</v>
      </c>
      <c r="J530" t="s">
        <v>1224</v>
      </c>
      <c r="L530"/>
      <c r="N530">
        <v>5.0929581789406511</v>
      </c>
      <c r="O530">
        <v>2</v>
      </c>
      <c r="P530">
        <v>5</v>
      </c>
      <c r="Q530">
        <v>2</v>
      </c>
      <c r="R530">
        <v>3</v>
      </c>
      <c r="T530" t="s">
        <v>49</v>
      </c>
      <c r="U530">
        <v>2.721295</v>
      </c>
      <c r="V530">
        <v>-77.72072</v>
      </c>
      <c r="W530">
        <v>28.867311000000001</v>
      </c>
      <c r="X530" t="s">
        <v>50</v>
      </c>
      <c r="Y530" t="s">
        <v>1215</v>
      </c>
      <c r="AA530" s="11">
        <v>44547.625347222223</v>
      </c>
      <c r="AB530" s="2"/>
      <c r="AC530" s="2" t="s">
        <v>54</v>
      </c>
      <c r="AD530" s="6">
        <v>44835</v>
      </c>
      <c r="AE530" s="10" t="s">
        <v>865</v>
      </c>
      <c r="AI530" t="s">
        <v>1361</v>
      </c>
    </row>
    <row r="531" spans="1:35" x14ac:dyDescent="0.3">
      <c r="A531" t="s">
        <v>86</v>
      </c>
      <c r="B531" t="s">
        <v>36</v>
      </c>
      <c r="C531" t="s">
        <v>1380</v>
      </c>
      <c r="D531" t="s">
        <v>1383</v>
      </c>
      <c r="E531" t="s">
        <v>1384</v>
      </c>
      <c r="F531" t="s">
        <v>1386</v>
      </c>
      <c r="G531" t="s">
        <v>1362</v>
      </c>
      <c r="H531" t="s">
        <v>1387</v>
      </c>
      <c r="J531" t="s">
        <v>1363</v>
      </c>
      <c r="L531"/>
      <c r="N531">
        <v>19.73521294339502</v>
      </c>
      <c r="T531" t="s">
        <v>49</v>
      </c>
      <c r="U531">
        <v>2.722337</v>
      </c>
      <c r="V531">
        <v>-77.720310999999995</v>
      </c>
      <c r="W531">
        <v>34.777237</v>
      </c>
      <c r="X531" t="s">
        <v>50</v>
      </c>
      <c r="Y531" t="s">
        <v>1215</v>
      </c>
      <c r="AA531" s="11">
        <v>44547.633217592593</v>
      </c>
      <c r="AB531" s="2"/>
      <c r="AC531" s="2" t="s">
        <v>51</v>
      </c>
      <c r="AD531" s="11">
        <v>44542.58085648148</v>
      </c>
      <c r="AE531" s="10" t="s">
        <v>1238</v>
      </c>
      <c r="AI531" t="s">
        <v>1364</v>
      </c>
    </row>
    <row r="532" spans="1:35" x14ac:dyDescent="0.3">
      <c r="A532" t="s">
        <v>86</v>
      </c>
      <c r="B532" t="s">
        <v>36</v>
      </c>
      <c r="C532" t="s">
        <v>1380</v>
      </c>
      <c r="D532" t="s">
        <v>1383</v>
      </c>
      <c r="E532" t="s">
        <v>1384</v>
      </c>
      <c r="F532" t="s">
        <v>1386</v>
      </c>
      <c r="G532" t="s">
        <v>1365</v>
      </c>
      <c r="H532" t="s">
        <v>171</v>
      </c>
      <c r="I532" t="s">
        <v>172</v>
      </c>
      <c r="J532" t="s">
        <v>173</v>
      </c>
      <c r="K532" t="s">
        <v>867</v>
      </c>
      <c r="L532"/>
      <c r="N532">
        <v>25.46479089470326</v>
      </c>
      <c r="O532">
        <v>12</v>
      </c>
      <c r="P532">
        <v>18</v>
      </c>
      <c r="Q532">
        <v>5</v>
      </c>
      <c r="R532">
        <v>6</v>
      </c>
      <c r="T532" t="s">
        <v>49</v>
      </c>
      <c r="U532">
        <v>2.7219679999999999</v>
      </c>
      <c r="V532">
        <v>-77.719632000000004</v>
      </c>
      <c r="W532">
        <v>17.847200000000001</v>
      </c>
      <c r="X532" t="s">
        <v>50</v>
      </c>
      <c r="Y532" t="s">
        <v>1215</v>
      </c>
      <c r="AA532" s="11">
        <v>44547.638958333337</v>
      </c>
      <c r="AB532" s="2"/>
      <c r="AC532" s="2" t="s">
        <v>51</v>
      </c>
      <c r="AD532" s="11">
        <v>44542.58085648148</v>
      </c>
      <c r="AE532" s="10"/>
    </row>
    <row r="533" spans="1:35" x14ac:dyDescent="0.3">
      <c r="A533" t="s">
        <v>86</v>
      </c>
      <c r="B533" t="s">
        <v>36</v>
      </c>
      <c r="C533" t="s">
        <v>1380</v>
      </c>
      <c r="D533" t="s">
        <v>1383</v>
      </c>
      <c r="E533" t="s">
        <v>1384</v>
      </c>
      <c r="F533" t="s">
        <v>1386</v>
      </c>
      <c r="G533" t="s">
        <v>1366</v>
      </c>
      <c r="H533" t="s">
        <v>171</v>
      </c>
      <c r="I533" t="s">
        <v>172</v>
      </c>
      <c r="J533" t="s">
        <v>173</v>
      </c>
      <c r="K533" t="s">
        <v>867</v>
      </c>
      <c r="L533"/>
      <c r="N533">
        <v>22.281692032865351</v>
      </c>
      <c r="O533">
        <v>10</v>
      </c>
      <c r="P533">
        <v>15</v>
      </c>
      <c r="Q533">
        <v>5</v>
      </c>
      <c r="R533">
        <v>5</v>
      </c>
      <c r="T533" t="s">
        <v>49</v>
      </c>
      <c r="U533">
        <v>2.7240700000000002</v>
      </c>
      <c r="V533">
        <v>-77.719965000000002</v>
      </c>
      <c r="W533">
        <v>14.696199</v>
      </c>
      <c r="X533" t="s">
        <v>50</v>
      </c>
      <c r="Y533" t="s">
        <v>1215</v>
      </c>
      <c r="AA533" s="11">
        <v>44547.648576388892</v>
      </c>
      <c r="AB533" s="2"/>
      <c r="AC533" s="2" t="s">
        <v>51</v>
      </c>
      <c r="AD533" s="11">
        <v>44542.58085648148</v>
      </c>
      <c r="AE533" s="10"/>
    </row>
    <row r="534" spans="1:35" x14ac:dyDescent="0.3">
      <c r="A534" t="s">
        <v>86</v>
      </c>
      <c r="B534" t="s">
        <v>36</v>
      </c>
      <c r="C534" t="s">
        <v>1380</v>
      </c>
      <c r="D534" t="s">
        <v>1383</v>
      </c>
      <c r="E534" t="s">
        <v>1384</v>
      </c>
      <c r="F534" t="s">
        <v>1386</v>
      </c>
      <c r="G534" t="s">
        <v>1367</v>
      </c>
      <c r="H534" t="s">
        <v>42</v>
      </c>
      <c r="J534" t="s">
        <v>1368</v>
      </c>
      <c r="L534"/>
      <c r="N534">
        <v>14.323944878270581</v>
      </c>
      <c r="T534" t="s">
        <v>49</v>
      </c>
      <c r="U534">
        <v>2.723646</v>
      </c>
      <c r="V534">
        <v>-77.719739000000004</v>
      </c>
      <c r="W534">
        <v>16.137174999999999</v>
      </c>
      <c r="X534" t="s">
        <v>50</v>
      </c>
      <c r="Y534" t="s">
        <v>1215</v>
      </c>
      <c r="AA534" s="11">
        <v>44547.651435185187</v>
      </c>
      <c r="AB534" s="2"/>
      <c r="AC534" s="2" t="s">
        <v>51</v>
      </c>
      <c r="AD534" s="11">
        <v>44542.58085648148</v>
      </c>
      <c r="AE534" s="10"/>
      <c r="AI534" t="s">
        <v>1369</v>
      </c>
    </row>
    <row r="535" spans="1:35" x14ac:dyDescent="0.3">
      <c r="A535" t="s">
        <v>86</v>
      </c>
      <c r="B535" t="s">
        <v>36</v>
      </c>
      <c r="C535" t="s">
        <v>1380</v>
      </c>
      <c r="D535" t="s">
        <v>1383</v>
      </c>
      <c r="E535" t="s">
        <v>1384</v>
      </c>
      <c r="F535" t="s">
        <v>1386</v>
      </c>
      <c r="G535" t="s">
        <v>1370</v>
      </c>
      <c r="H535" t="s">
        <v>171</v>
      </c>
      <c r="I535" t="s">
        <v>172</v>
      </c>
      <c r="J535" t="s">
        <v>173</v>
      </c>
      <c r="K535" t="s">
        <v>867</v>
      </c>
      <c r="L535"/>
      <c r="N535">
        <v>5.7295779513082321</v>
      </c>
      <c r="O535">
        <v>2</v>
      </c>
      <c r="P535">
        <v>5</v>
      </c>
      <c r="Q535">
        <v>2</v>
      </c>
      <c r="R535">
        <v>2</v>
      </c>
      <c r="T535" t="s">
        <v>49</v>
      </c>
      <c r="U535">
        <v>2.7234579999999999</v>
      </c>
      <c r="V535">
        <v>-77.719541000000007</v>
      </c>
      <c r="W535">
        <v>16.533657000000002</v>
      </c>
      <c r="X535" t="s">
        <v>50</v>
      </c>
      <c r="Y535" t="s">
        <v>1215</v>
      </c>
      <c r="AA535" s="11">
        <v>44547.653657407413</v>
      </c>
      <c r="AB535" s="2"/>
      <c r="AC535" s="2" t="s">
        <v>51</v>
      </c>
      <c r="AD535" s="11">
        <v>44542.58085648148</v>
      </c>
      <c r="AE535" s="10"/>
    </row>
    <row r="536" spans="1:35" x14ac:dyDescent="0.3">
      <c r="A536" t="s">
        <v>35</v>
      </c>
      <c r="B536" t="s">
        <v>36</v>
      </c>
      <c r="C536" t="s">
        <v>1380</v>
      </c>
      <c r="D536" t="s">
        <v>1383</v>
      </c>
      <c r="E536" t="s">
        <v>1384</v>
      </c>
      <c r="F536" t="s">
        <v>1386</v>
      </c>
      <c r="G536" t="s">
        <v>1371</v>
      </c>
      <c r="H536" t="s">
        <v>42</v>
      </c>
      <c r="I536" t="s">
        <v>43</v>
      </c>
      <c r="J536" t="s">
        <v>1224</v>
      </c>
      <c r="L536"/>
      <c r="N536">
        <v>7.0028174960433951</v>
      </c>
      <c r="O536">
        <v>2</v>
      </c>
      <c r="P536">
        <v>5</v>
      </c>
      <c r="Q536">
        <v>4</v>
      </c>
      <c r="R536">
        <v>3</v>
      </c>
      <c r="T536" t="s">
        <v>49</v>
      </c>
      <c r="U536">
        <v>2.7235399999999998</v>
      </c>
      <c r="V536">
        <v>-77.719531000000003</v>
      </c>
      <c r="W536">
        <v>16.332552</v>
      </c>
      <c r="X536" t="s">
        <v>50</v>
      </c>
      <c r="Y536" t="s">
        <v>1215</v>
      </c>
      <c r="AA536" s="11">
        <v>44547.654791666668</v>
      </c>
      <c r="AB536" s="2"/>
      <c r="AC536" s="2" t="s">
        <v>54</v>
      </c>
      <c r="AD536" s="6">
        <v>44835</v>
      </c>
      <c r="AE536" s="10" t="s">
        <v>865</v>
      </c>
      <c r="AI536" t="s">
        <v>1372</v>
      </c>
    </row>
    <row r="537" spans="1:35" x14ac:dyDescent="0.3">
      <c r="A537" t="s">
        <v>35</v>
      </c>
      <c r="B537" t="s">
        <v>36</v>
      </c>
      <c r="C537" t="s">
        <v>1380</v>
      </c>
      <c r="D537" t="s">
        <v>1383</v>
      </c>
      <c r="E537" t="s">
        <v>1384</v>
      </c>
      <c r="F537" t="s">
        <v>1386</v>
      </c>
      <c r="G537" t="s">
        <v>1373</v>
      </c>
      <c r="H537" t="s">
        <v>42</v>
      </c>
      <c r="I537" t="s">
        <v>43</v>
      </c>
      <c r="J537" t="s">
        <v>1224</v>
      </c>
      <c r="L537"/>
      <c r="N537">
        <v>16.23380419537332</v>
      </c>
      <c r="O537">
        <v>5</v>
      </c>
      <c r="P537">
        <v>12</v>
      </c>
      <c r="Q537">
        <v>10</v>
      </c>
      <c r="R537">
        <v>12</v>
      </c>
      <c r="T537" t="s">
        <v>49</v>
      </c>
      <c r="U537">
        <v>2.7273839999999998</v>
      </c>
      <c r="V537">
        <v>-77.719695999999999</v>
      </c>
      <c r="W537">
        <v>10.060539</v>
      </c>
      <c r="X537" t="s">
        <v>50</v>
      </c>
      <c r="Y537" t="s">
        <v>1215</v>
      </c>
      <c r="AA537" s="11">
        <v>44547.66777777778</v>
      </c>
      <c r="AB537" s="2"/>
      <c r="AC537" s="2" t="s">
        <v>54</v>
      </c>
      <c r="AD537" s="6">
        <v>44835</v>
      </c>
      <c r="AE537" s="10" t="s">
        <v>865</v>
      </c>
      <c r="AI537" t="s">
        <v>1374</v>
      </c>
    </row>
    <row r="538" spans="1:35" x14ac:dyDescent="0.3">
      <c r="A538" t="s">
        <v>35</v>
      </c>
      <c r="B538" t="s">
        <v>36</v>
      </c>
      <c r="C538" t="s">
        <v>37</v>
      </c>
      <c r="D538" t="s">
        <v>38</v>
      </c>
      <c r="E538" t="s">
        <v>39</v>
      </c>
      <c r="F538" t="s">
        <v>40</v>
      </c>
      <c r="G538" t="s">
        <v>1375</v>
      </c>
      <c r="H538" t="s">
        <v>427</v>
      </c>
      <c r="I538" t="s">
        <v>428</v>
      </c>
      <c r="J538" t="s">
        <v>452</v>
      </c>
      <c r="K538" t="s">
        <v>1378</v>
      </c>
      <c r="L538"/>
      <c r="N538">
        <v>39.852397750210592</v>
      </c>
      <c r="O538">
        <v>17</v>
      </c>
      <c r="P538">
        <v>5</v>
      </c>
      <c r="Q538">
        <v>12.96</v>
      </c>
      <c r="R538">
        <v>10</v>
      </c>
      <c r="T538" t="s">
        <v>49</v>
      </c>
      <c r="U538" s="12">
        <v>3.9561109999999999</v>
      </c>
      <c r="V538" s="12">
        <v>-76.995889000000005</v>
      </c>
      <c r="W538">
        <v>27</v>
      </c>
      <c r="X538" t="s">
        <v>50</v>
      </c>
      <c r="Y538" t="s">
        <v>1215</v>
      </c>
      <c r="AA538" s="11">
        <v>44539.66777777778</v>
      </c>
      <c r="AB538" t="s">
        <v>1144</v>
      </c>
      <c r="AC538" t="s">
        <v>54</v>
      </c>
      <c r="AD538" s="19">
        <v>44389</v>
      </c>
      <c r="AE538" t="s">
        <v>71</v>
      </c>
      <c r="AG538" t="s">
        <v>96</v>
      </c>
      <c r="AH538" t="s">
        <v>96</v>
      </c>
    </row>
    <row r="539" spans="1:35" x14ac:dyDescent="0.3">
      <c r="A539" t="s">
        <v>35</v>
      </c>
      <c r="B539" t="s">
        <v>36</v>
      </c>
      <c r="C539" t="s">
        <v>37</v>
      </c>
      <c r="D539" t="s">
        <v>38</v>
      </c>
      <c r="E539" t="s">
        <v>39</v>
      </c>
      <c r="F539" t="s">
        <v>40</v>
      </c>
      <c r="G539" t="s">
        <v>1379</v>
      </c>
      <c r="H539" t="s">
        <v>427</v>
      </c>
      <c r="I539" t="s">
        <v>428</v>
      </c>
      <c r="J539" t="s">
        <v>452</v>
      </c>
      <c r="K539" t="s">
        <v>1378</v>
      </c>
      <c r="L539"/>
      <c r="N539">
        <v>9.5492965855137211</v>
      </c>
      <c r="O539">
        <v>9</v>
      </c>
      <c r="P539">
        <v>6</v>
      </c>
      <c r="Q539">
        <v>5</v>
      </c>
      <c r="R539">
        <v>4.5</v>
      </c>
      <c r="T539" t="s">
        <v>49</v>
      </c>
      <c r="U539" s="12">
        <v>3.9561670000000002</v>
      </c>
      <c r="V539" s="12">
        <v>-76.995750000000001</v>
      </c>
      <c r="W539">
        <v>27.5</v>
      </c>
      <c r="X539" t="s">
        <v>50</v>
      </c>
      <c r="Y539" t="s">
        <v>1215</v>
      </c>
      <c r="AA539" s="11">
        <v>44539.66777777778</v>
      </c>
      <c r="AB539" t="s">
        <v>1144</v>
      </c>
      <c r="AC539" t="s">
        <v>54</v>
      </c>
      <c r="AD539" s="19">
        <v>44389</v>
      </c>
      <c r="AE539" t="s">
        <v>71</v>
      </c>
      <c r="AG539" t="s">
        <v>96</v>
      </c>
      <c r="AH539" t="s">
        <v>96</v>
      </c>
    </row>
    <row r="540" spans="1:35" x14ac:dyDescent="0.3">
      <c r="A540" t="s">
        <v>35</v>
      </c>
      <c r="B540" t="s">
        <v>36</v>
      </c>
      <c r="C540" t="s">
        <v>37</v>
      </c>
      <c r="D540" t="s">
        <v>38</v>
      </c>
      <c r="E540" t="s">
        <v>39</v>
      </c>
      <c r="F540" t="s">
        <v>40</v>
      </c>
      <c r="G540" t="s">
        <v>1376</v>
      </c>
      <c r="H540" t="s">
        <v>427</v>
      </c>
      <c r="I540" t="s">
        <v>428</v>
      </c>
      <c r="J540" t="s">
        <v>452</v>
      </c>
      <c r="K540" t="s">
        <v>1378</v>
      </c>
      <c r="N540">
        <v>19.098593171027442</v>
      </c>
      <c r="O540">
        <v>11</v>
      </c>
      <c r="P540">
        <v>4</v>
      </c>
      <c r="Q540">
        <v>4</v>
      </c>
      <c r="R540">
        <v>4.5</v>
      </c>
      <c r="T540" t="s">
        <v>49</v>
      </c>
      <c r="U540" s="12">
        <v>3.9614440000000002</v>
      </c>
      <c r="V540" s="12">
        <v>-76.996194000000003</v>
      </c>
      <c r="W540">
        <v>48</v>
      </c>
      <c r="X540" t="s">
        <v>50</v>
      </c>
      <c r="Y540" t="s">
        <v>1215</v>
      </c>
      <c r="AA540" s="11">
        <v>44539.66777777778</v>
      </c>
      <c r="AB540" t="s">
        <v>1144</v>
      </c>
      <c r="AC540" t="s">
        <v>54</v>
      </c>
      <c r="AD540" s="19">
        <v>44389</v>
      </c>
      <c r="AE540" t="s">
        <v>71</v>
      </c>
      <c r="AG540" t="s">
        <v>96</v>
      </c>
      <c r="AH540" t="s">
        <v>96</v>
      </c>
    </row>
    <row r="541" spans="1:35" x14ac:dyDescent="0.3">
      <c r="A541" t="s">
        <v>35</v>
      </c>
      <c r="B541" t="s">
        <v>36</v>
      </c>
      <c r="C541" t="s">
        <v>37</v>
      </c>
      <c r="D541" t="s">
        <v>38</v>
      </c>
      <c r="E541" t="s">
        <v>39</v>
      </c>
      <c r="F541" t="s">
        <v>40</v>
      </c>
      <c r="G541" t="s">
        <v>1377</v>
      </c>
      <c r="H541" t="s">
        <v>427</v>
      </c>
      <c r="I541" t="s">
        <v>428</v>
      </c>
      <c r="J541" t="s">
        <v>452</v>
      </c>
      <c r="K541" t="s">
        <v>1378</v>
      </c>
      <c r="N541">
        <v>44.563384065730695</v>
      </c>
      <c r="O541">
        <v>20</v>
      </c>
      <c r="P541">
        <v>12</v>
      </c>
      <c r="Q541">
        <v>12</v>
      </c>
      <c r="R541">
        <v>10</v>
      </c>
      <c r="T541" t="s">
        <v>49</v>
      </c>
      <c r="U541" s="12">
        <v>3.9625560000000002</v>
      </c>
      <c r="V541" s="12">
        <v>-76.995889000000005</v>
      </c>
      <c r="W541">
        <v>51</v>
      </c>
      <c r="X541" t="s">
        <v>50</v>
      </c>
      <c r="Y541" t="s">
        <v>1215</v>
      </c>
      <c r="AA541" s="11">
        <v>44539.66777777778</v>
      </c>
      <c r="AB541" t="s">
        <v>1144</v>
      </c>
      <c r="AC541" t="s">
        <v>54</v>
      </c>
      <c r="AD541" s="19">
        <v>44389</v>
      </c>
      <c r="AE541" t="s">
        <v>71</v>
      </c>
      <c r="AG541" t="s">
        <v>96</v>
      </c>
      <c r="AH541" t="s">
        <v>96</v>
      </c>
    </row>
    <row r="542" spans="1:35" x14ac:dyDescent="0.3">
      <c r="AA542"/>
      <c r="AB542" s="4"/>
    </row>
    <row r="543" spans="1:35" x14ac:dyDescent="0.3">
      <c r="AA543"/>
      <c r="AB543" s="4"/>
    </row>
    <row r="544" spans="1:35" x14ac:dyDescent="0.3">
      <c r="AA544"/>
      <c r="AB544" s="4"/>
    </row>
    <row r="545" spans="27:28" x14ac:dyDescent="0.3">
      <c r="AA545"/>
      <c r="AB545" s="4"/>
    </row>
    <row r="546" spans="27:28" x14ac:dyDescent="0.3">
      <c r="AA546"/>
      <c r="AB546" s="4"/>
    </row>
    <row r="547" spans="27:28" x14ac:dyDescent="0.3">
      <c r="AA547"/>
      <c r="AB547" s="4"/>
    </row>
    <row r="548" spans="27:28" x14ac:dyDescent="0.3">
      <c r="AA548"/>
      <c r="AB548" s="4"/>
    </row>
    <row r="549" spans="27:28" x14ac:dyDescent="0.3">
      <c r="AA549"/>
      <c r="AB549" s="4"/>
    </row>
    <row r="550" spans="27:28" x14ac:dyDescent="0.3">
      <c r="AA550"/>
      <c r="AB550" s="4"/>
    </row>
    <row r="551" spans="27:28" x14ac:dyDescent="0.3">
      <c r="AA551"/>
      <c r="AB551" s="4"/>
    </row>
    <row r="552" spans="27:28" x14ac:dyDescent="0.3">
      <c r="AA552"/>
      <c r="AB552" s="4"/>
    </row>
    <row r="553" spans="27:28" x14ac:dyDescent="0.3">
      <c r="AA553"/>
      <c r="AB553" s="4"/>
    </row>
    <row r="554" spans="27:28" x14ac:dyDescent="0.3">
      <c r="AA554"/>
      <c r="AB554" s="4"/>
    </row>
    <row r="555" spans="27:28" x14ac:dyDescent="0.3">
      <c r="AA555"/>
      <c r="AB555" s="4"/>
    </row>
    <row r="556" spans="27:28" x14ac:dyDescent="0.3">
      <c r="AA556"/>
      <c r="AB556" s="4"/>
    </row>
    <row r="557" spans="27:28" x14ac:dyDescent="0.3">
      <c r="AA557"/>
      <c r="AB557" s="4"/>
    </row>
    <row r="558" spans="27:28" x14ac:dyDescent="0.3">
      <c r="AA558"/>
      <c r="AB558" s="4"/>
    </row>
    <row r="559" spans="27:28" x14ac:dyDescent="0.3">
      <c r="AA559"/>
      <c r="AB559" s="4"/>
    </row>
    <row r="560" spans="27:28" x14ac:dyDescent="0.3">
      <c r="AA560"/>
      <c r="AB560" s="4"/>
    </row>
    <row r="561" spans="27:28" x14ac:dyDescent="0.3">
      <c r="AA561"/>
      <c r="AB561" s="4"/>
    </row>
    <row r="562" spans="27:28" x14ac:dyDescent="0.3">
      <c r="AA562"/>
      <c r="AB562" s="4"/>
    </row>
    <row r="563" spans="27:28" x14ac:dyDescent="0.3">
      <c r="AA563"/>
      <c r="AB563" s="4"/>
    </row>
    <row r="564" spans="27:28" x14ac:dyDescent="0.3">
      <c r="AA564"/>
      <c r="AB564" s="4"/>
    </row>
    <row r="565" spans="27:28" x14ac:dyDescent="0.3">
      <c r="AA565"/>
      <c r="AB565" s="4"/>
    </row>
    <row r="566" spans="27:28" x14ac:dyDescent="0.3">
      <c r="AA566"/>
      <c r="AB566" s="4"/>
    </row>
    <row r="567" spans="27:28" x14ac:dyDescent="0.3">
      <c r="AA567"/>
      <c r="AB567" s="4"/>
    </row>
    <row r="568" spans="27:28" x14ac:dyDescent="0.3">
      <c r="AA568"/>
      <c r="AB568" s="4"/>
    </row>
    <row r="569" spans="27:28" x14ac:dyDescent="0.3">
      <c r="AA569"/>
      <c r="AB569" s="4"/>
    </row>
    <row r="570" spans="27:28" x14ac:dyDescent="0.3">
      <c r="AA570"/>
      <c r="AB570" s="4"/>
    </row>
    <row r="571" spans="27:28" x14ac:dyDescent="0.3">
      <c r="AA571"/>
      <c r="AB571" s="4"/>
    </row>
    <row r="572" spans="27:28" x14ac:dyDescent="0.3">
      <c r="AA572"/>
      <c r="AB572" s="4"/>
    </row>
    <row r="573" spans="27:28" x14ac:dyDescent="0.3">
      <c r="AA573"/>
      <c r="AB573" s="4"/>
    </row>
    <row r="574" spans="27:28" x14ac:dyDescent="0.3">
      <c r="AA574"/>
      <c r="AB574" s="4"/>
    </row>
    <row r="575" spans="27:28" x14ac:dyDescent="0.3">
      <c r="AA575"/>
      <c r="AB575" s="4"/>
    </row>
    <row r="576" spans="27:28" x14ac:dyDescent="0.3">
      <c r="AA576"/>
      <c r="AB576" s="4"/>
    </row>
    <row r="577" spans="27:28" x14ac:dyDescent="0.3">
      <c r="AA577"/>
      <c r="AB577" s="4"/>
    </row>
    <row r="578" spans="27:28" x14ac:dyDescent="0.3">
      <c r="AA578"/>
      <c r="AB578" s="4"/>
    </row>
    <row r="579" spans="27:28" x14ac:dyDescent="0.3">
      <c r="AA579"/>
      <c r="AB579" s="4"/>
    </row>
    <row r="580" spans="27:28" x14ac:dyDescent="0.3">
      <c r="AA580"/>
      <c r="AB580" s="4"/>
    </row>
    <row r="581" spans="27:28" x14ac:dyDescent="0.3">
      <c r="AA581"/>
      <c r="AB581" s="4"/>
    </row>
    <row r="582" spans="27:28" x14ac:dyDescent="0.3">
      <c r="AA582"/>
      <c r="AB582" s="4"/>
    </row>
    <row r="583" spans="27:28" x14ac:dyDescent="0.3">
      <c r="AA583"/>
      <c r="AB583" s="4"/>
    </row>
    <row r="584" spans="27:28" x14ac:dyDescent="0.3">
      <c r="AA584"/>
      <c r="AB584" s="4"/>
    </row>
    <row r="585" spans="27:28" x14ac:dyDescent="0.3">
      <c r="AA585"/>
      <c r="AB585" s="4"/>
    </row>
    <row r="586" spans="27:28" x14ac:dyDescent="0.3">
      <c r="AA586"/>
      <c r="AB586" s="4"/>
    </row>
    <row r="587" spans="27:28" x14ac:dyDescent="0.3">
      <c r="AA587"/>
      <c r="AB587" s="4"/>
    </row>
    <row r="588" spans="27:28" x14ac:dyDescent="0.3">
      <c r="AA588"/>
      <c r="AB588" s="4"/>
    </row>
    <row r="589" spans="27:28" x14ac:dyDescent="0.3">
      <c r="AA589"/>
      <c r="AB589" s="4"/>
    </row>
    <row r="590" spans="27:28" x14ac:dyDescent="0.3">
      <c r="AA590"/>
      <c r="AB590" s="4"/>
    </row>
    <row r="591" spans="27:28" x14ac:dyDescent="0.3">
      <c r="AA591"/>
      <c r="AB591" s="4"/>
    </row>
    <row r="592" spans="27:28" x14ac:dyDescent="0.3">
      <c r="AA592"/>
      <c r="AB592" s="4"/>
    </row>
    <row r="593" spans="27:28" x14ac:dyDescent="0.3">
      <c r="AA593"/>
      <c r="AB593" s="4"/>
    </row>
    <row r="594" spans="27:28" x14ac:dyDescent="0.3">
      <c r="AA594"/>
      <c r="AB594" s="4"/>
    </row>
    <row r="595" spans="27:28" x14ac:dyDescent="0.3">
      <c r="AA595"/>
      <c r="AB595" s="4"/>
    </row>
    <row r="596" spans="27:28" x14ac:dyDescent="0.3">
      <c r="AA596"/>
      <c r="AB596" s="4"/>
    </row>
    <row r="597" spans="27:28" x14ac:dyDescent="0.3">
      <c r="AA597"/>
      <c r="AB597" s="4"/>
    </row>
    <row r="598" spans="27:28" x14ac:dyDescent="0.3">
      <c r="AA598"/>
      <c r="AB598" s="4"/>
    </row>
    <row r="599" spans="27:28" x14ac:dyDescent="0.3">
      <c r="AA599"/>
      <c r="AB599" s="4"/>
    </row>
    <row r="600" spans="27:28" x14ac:dyDescent="0.3">
      <c r="AA600"/>
      <c r="AB600" s="4"/>
    </row>
    <row r="601" spans="27:28" x14ac:dyDescent="0.3">
      <c r="AA601"/>
      <c r="AB601" s="4"/>
    </row>
    <row r="602" spans="27:28" x14ac:dyDescent="0.3">
      <c r="AA602"/>
      <c r="AB602" s="4"/>
    </row>
    <row r="603" spans="27:28" x14ac:dyDescent="0.3">
      <c r="AA603"/>
      <c r="AB603" s="4"/>
    </row>
    <row r="604" spans="27:28" x14ac:dyDescent="0.3">
      <c r="AA604"/>
      <c r="AB604" s="4"/>
    </row>
    <row r="605" spans="27:28" x14ac:dyDescent="0.3">
      <c r="AA605"/>
      <c r="AB605" s="4"/>
    </row>
    <row r="606" spans="27:28" x14ac:dyDescent="0.3">
      <c r="AA606"/>
      <c r="AB606" s="4"/>
    </row>
    <row r="607" spans="27:28" x14ac:dyDescent="0.3">
      <c r="AA607"/>
      <c r="AB607" s="4"/>
    </row>
    <row r="608" spans="27:28" x14ac:dyDescent="0.3">
      <c r="AA608"/>
      <c r="AB608" s="4"/>
    </row>
    <row r="609" spans="27:28" x14ac:dyDescent="0.3">
      <c r="AA609"/>
      <c r="AB609" s="4"/>
    </row>
    <row r="610" spans="27:28" x14ac:dyDescent="0.3">
      <c r="AA610"/>
      <c r="AB610" s="4"/>
    </row>
    <row r="611" spans="27:28" x14ac:dyDescent="0.3">
      <c r="AA611"/>
      <c r="AB611" s="4"/>
    </row>
    <row r="612" spans="27:28" x14ac:dyDescent="0.3">
      <c r="AA612"/>
      <c r="AB612" s="4"/>
    </row>
    <row r="613" spans="27:28" x14ac:dyDescent="0.3">
      <c r="AA613"/>
      <c r="AB613" s="4"/>
    </row>
    <row r="614" spans="27:28" x14ac:dyDescent="0.3">
      <c r="AA614"/>
      <c r="AB614" s="4"/>
    </row>
    <row r="615" spans="27:28" x14ac:dyDescent="0.3">
      <c r="AA615"/>
      <c r="AB615" s="4"/>
    </row>
    <row r="616" spans="27:28" x14ac:dyDescent="0.3">
      <c r="AA616"/>
      <c r="AB616" s="4"/>
    </row>
    <row r="617" spans="27:28" x14ac:dyDescent="0.3">
      <c r="AA617"/>
      <c r="AB617" s="4"/>
    </row>
    <row r="618" spans="27:28" x14ac:dyDescent="0.3">
      <c r="AA618"/>
      <c r="AB618" s="4"/>
    </row>
    <row r="619" spans="27:28" x14ac:dyDescent="0.3">
      <c r="AA619"/>
      <c r="AB619" s="4"/>
    </row>
    <row r="620" spans="27:28" x14ac:dyDescent="0.3">
      <c r="AA620"/>
      <c r="AB620" s="4"/>
    </row>
    <row r="621" spans="27:28" x14ac:dyDescent="0.3">
      <c r="AA621"/>
      <c r="AB621" s="4"/>
    </row>
    <row r="622" spans="27:28" x14ac:dyDescent="0.3">
      <c r="AA622"/>
      <c r="AB622" s="4"/>
    </row>
    <row r="623" spans="27:28" x14ac:dyDescent="0.3">
      <c r="AA623"/>
      <c r="AB623" s="4"/>
    </row>
    <row r="624" spans="27:28" x14ac:dyDescent="0.3">
      <c r="AA624"/>
      <c r="AB624" s="4"/>
    </row>
    <row r="625" spans="27:28" x14ac:dyDescent="0.3">
      <c r="AA625"/>
      <c r="AB625" s="4"/>
    </row>
    <row r="626" spans="27:28" x14ac:dyDescent="0.3">
      <c r="AA626"/>
      <c r="AB626" s="4"/>
    </row>
    <row r="627" spans="27:28" x14ac:dyDescent="0.3">
      <c r="AA627"/>
      <c r="AB627" s="4"/>
    </row>
    <row r="628" spans="27:28" x14ac:dyDescent="0.3">
      <c r="AA628"/>
      <c r="AB628" s="4"/>
    </row>
    <row r="629" spans="27:28" x14ac:dyDescent="0.3">
      <c r="AA629"/>
      <c r="AB629" s="4"/>
    </row>
    <row r="630" spans="27:28" x14ac:dyDescent="0.3">
      <c r="AA630"/>
      <c r="AB630" s="4"/>
    </row>
    <row r="631" spans="27:28" x14ac:dyDescent="0.3">
      <c r="AA631"/>
      <c r="AB631" s="4"/>
    </row>
    <row r="632" spans="27:28" x14ac:dyDescent="0.3">
      <c r="AA632"/>
      <c r="AB632" s="4"/>
    </row>
    <row r="633" spans="27:28" x14ac:dyDescent="0.3">
      <c r="AA633"/>
      <c r="AB633" s="4"/>
    </row>
    <row r="634" spans="27:28" x14ac:dyDescent="0.3">
      <c r="AA634"/>
      <c r="AB634" s="4"/>
    </row>
    <row r="635" spans="27:28" x14ac:dyDescent="0.3">
      <c r="AA635"/>
      <c r="AB635" s="4"/>
    </row>
    <row r="636" spans="27:28" x14ac:dyDescent="0.3">
      <c r="AA636"/>
      <c r="AB636" s="4"/>
    </row>
    <row r="637" spans="27:28" x14ac:dyDescent="0.3">
      <c r="AA637"/>
      <c r="AB637" s="4"/>
    </row>
    <row r="638" spans="27:28" x14ac:dyDescent="0.3">
      <c r="AA638"/>
      <c r="AB638" s="4"/>
    </row>
    <row r="639" spans="27:28" x14ac:dyDescent="0.3">
      <c r="AA639"/>
      <c r="AB639" s="4"/>
    </row>
    <row r="640" spans="27:28" x14ac:dyDescent="0.3">
      <c r="AA640"/>
      <c r="AB640" s="4"/>
    </row>
    <row r="641" spans="27:28" x14ac:dyDescent="0.3">
      <c r="AA641"/>
      <c r="AB641" s="4"/>
    </row>
    <row r="642" spans="27:28" x14ac:dyDescent="0.3">
      <c r="AA642"/>
      <c r="AB642" s="4"/>
    </row>
    <row r="643" spans="27:28" x14ac:dyDescent="0.3">
      <c r="AA643"/>
      <c r="AB643" s="4"/>
    </row>
    <row r="644" spans="27:28" x14ac:dyDescent="0.3">
      <c r="AA644"/>
      <c r="AB644" s="4"/>
    </row>
    <row r="645" spans="27:28" x14ac:dyDescent="0.3">
      <c r="AA645"/>
      <c r="AB645" s="4"/>
    </row>
    <row r="646" spans="27:28" x14ac:dyDescent="0.3">
      <c r="AA646"/>
      <c r="AB646" s="4"/>
    </row>
    <row r="647" spans="27:28" x14ac:dyDescent="0.3">
      <c r="AA647"/>
      <c r="AB647" s="4"/>
    </row>
    <row r="648" spans="27:28" x14ac:dyDescent="0.3">
      <c r="AA648"/>
      <c r="AB648" s="4"/>
    </row>
    <row r="649" spans="27:28" x14ac:dyDescent="0.3">
      <c r="AA649"/>
      <c r="AB649" s="4"/>
    </row>
    <row r="650" spans="27:28" x14ac:dyDescent="0.3">
      <c r="AA650"/>
      <c r="AB650" s="4"/>
    </row>
    <row r="651" spans="27:28" x14ac:dyDescent="0.3">
      <c r="AA651"/>
      <c r="AB651" s="4"/>
    </row>
    <row r="652" spans="27:28" x14ac:dyDescent="0.3">
      <c r="AA652"/>
      <c r="AB652" s="4"/>
    </row>
    <row r="653" spans="27:28" x14ac:dyDescent="0.3">
      <c r="AA653"/>
      <c r="AB653" s="4"/>
    </row>
    <row r="654" spans="27:28" x14ac:dyDescent="0.3">
      <c r="AA654"/>
      <c r="AB654" s="4"/>
    </row>
    <row r="655" spans="27:28" x14ac:dyDescent="0.3">
      <c r="AA655"/>
      <c r="AB655" s="4"/>
    </row>
    <row r="656" spans="27:28" x14ac:dyDescent="0.3">
      <c r="AA656"/>
      <c r="AB656" s="4"/>
    </row>
    <row r="657" spans="27:28" x14ac:dyDescent="0.3">
      <c r="AA657"/>
      <c r="AB657" s="4"/>
    </row>
    <row r="658" spans="27:28" x14ac:dyDescent="0.3">
      <c r="AA658"/>
      <c r="AB658" s="4"/>
    </row>
    <row r="659" spans="27:28" x14ac:dyDescent="0.3">
      <c r="AA659"/>
      <c r="AB659" s="4"/>
    </row>
    <row r="660" spans="27:28" x14ac:dyDescent="0.3">
      <c r="AA660"/>
      <c r="AB660" s="4"/>
    </row>
    <row r="661" spans="27:28" x14ac:dyDescent="0.3">
      <c r="AA661"/>
      <c r="AB661" s="4"/>
    </row>
    <row r="662" spans="27:28" x14ac:dyDescent="0.3">
      <c r="AA662"/>
      <c r="AB662" s="4"/>
    </row>
    <row r="663" spans="27:28" x14ac:dyDescent="0.3">
      <c r="AA663"/>
      <c r="AB663" s="4"/>
    </row>
    <row r="664" spans="27:28" x14ac:dyDescent="0.3">
      <c r="AA664"/>
      <c r="AB664" s="4"/>
    </row>
    <row r="665" spans="27:28" x14ac:dyDescent="0.3">
      <c r="AA665"/>
      <c r="AB665" s="4"/>
    </row>
    <row r="666" spans="27:28" x14ac:dyDescent="0.3">
      <c r="AA666"/>
      <c r="AB666" s="4"/>
    </row>
    <row r="667" spans="27:28" x14ac:dyDescent="0.3">
      <c r="AA667"/>
      <c r="AB667" s="4"/>
    </row>
    <row r="668" spans="27:28" x14ac:dyDescent="0.3">
      <c r="AA668"/>
      <c r="AB668" s="4"/>
    </row>
    <row r="669" spans="27:28" x14ac:dyDescent="0.3">
      <c r="AA669"/>
      <c r="AB669" s="4"/>
    </row>
    <row r="670" spans="27:28" x14ac:dyDescent="0.3">
      <c r="AA670"/>
      <c r="AB670" s="4"/>
    </row>
    <row r="671" spans="27:28" x14ac:dyDescent="0.3">
      <c r="AA671"/>
      <c r="AB671" s="4"/>
    </row>
    <row r="672" spans="27:28" x14ac:dyDescent="0.3">
      <c r="AA672"/>
      <c r="AB672" s="4"/>
    </row>
    <row r="673" spans="27:28" x14ac:dyDescent="0.3">
      <c r="AA673"/>
      <c r="AB673" s="4"/>
    </row>
    <row r="674" spans="27:28" x14ac:dyDescent="0.3">
      <c r="AA674"/>
      <c r="AB674" s="4"/>
    </row>
    <row r="675" spans="27:28" x14ac:dyDescent="0.3">
      <c r="AA675"/>
      <c r="AB675" s="4"/>
    </row>
    <row r="676" spans="27:28" x14ac:dyDescent="0.3">
      <c r="AA676"/>
      <c r="AB676" s="4"/>
    </row>
    <row r="677" spans="27:28" x14ac:dyDescent="0.3">
      <c r="AA677"/>
      <c r="AB677" s="4"/>
    </row>
    <row r="678" spans="27:28" x14ac:dyDescent="0.3">
      <c r="AA678"/>
      <c r="AB678" s="4"/>
    </row>
  </sheetData>
  <sortState xmlns:xlrd2="http://schemas.microsoft.com/office/spreadsheetml/2017/richdata2" ref="A2:AI134">
    <sortCondition ref="G2:G420"/>
  </sortState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88C5-C91D-4AF5-83EB-EB44D9E2DC6D}">
  <dimension ref="A1:AC155"/>
  <sheetViews>
    <sheetView topLeftCell="K1" workbookViewId="0">
      <selection activeCell="T3" sqref="T3"/>
    </sheetView>
  </sheetViews>
  <sheetFormatPr baseColWidth="10" defaultColWidth="11.44140625" defaultRowHeight="14.4" x14ac:dyDescent="0.3"/>
  <cols>
    <col min="1" max="1" width="19.33203125" customWidth="1"/>
    <col min="2" max="2" width="13.88671875" customWidth="1"/>
    <col min="6" max="6" width="18.88671875" customWidth="1"/>
    <col min="7" max="7" width="16.6640625" customWidth="1"/>
    <col min="8" max="8" width="19.33203125" customWidth="1"/>
    <col min="11" max="11" width="23" customWidth="1"/>
    <col min="12" max="14" width="11.44140625" style="9"/>
    <col min="15" max="15" width="9" customWidth="1"/>
    <col min="16" max="16" width="18.109375" customWidth="1"/>
    <col min="17" max="17" width="14.5546875" customWidth="1"/>
    <col min="22" max="22" width="11.88671875" style="9" bestFit="1" customWidth="1"/>
    <col min="23" max="23" width="11.88671875" bestFit="1" customWidth="1"/>
    <col min="26" max="26" width="19.6640625" customWidth="1"/>
    <col min="27" max="27" width="22.88671875" customWidth="1"/>
    <col min="28" max="28" width="20" customWidth="1"/>
  </cols>
  <sheetData>
    <row r="1" spans="1:29" s="31" customFormat="1" x14ac:dyDescent="0.3">
      <c r="A1" s="31" t="s">
        <v>1398</v>
      </c>
      <c r="B1" s="31" t="s">
        <v>13</v>
      </c>
      <c r="C1" s="31" t="s">
        <v>1393</v>
      </c>
      <c r="D1" s="31" t="s">
        <v>1394</v>
      </c>
      <c r="F1" s="33" t="s">
        <v>1399</v>
      </c>
      <c r="G1" s="33" t="s">
        <v>1400</v>
      </c>
      <c r="H1" s="33" t="s">
        <v>1401</v>
      </c>
      <c r="K1" s="40" t="s">
        <v>9</v>
      </c>
      <c r="L1" s="46" t="s">
        <v>13</v>
      </c>
      <c r="M1" s="46" t="s">
        <v>14</v>
      </c>
      <c r="N1" s="46" t="s">
        <v>15</v>
      </c>
      <c r="P1" s="33" t="s">
        <v>1399</v>
      </c>
      <c r="Q1" s="33" t="s">
        <v>1400</v>
      </c>
      <c r="R1" s="33" t="s">
        <v>1401</v>
      </c>
      <c r="U1" s="1" t="s">
        <v>10</v>
      </c>
      <c r="V1" s="47" t="s">
        <v>13</v>
      </c>
      <c r="W1" s="1" t="s">
        <v>14</v>
      </c>
      <c r="X1" s="1" t="s">
        <v>15</v>
      </c>
      <c r="Z1" s="33" t="s">
        <v>1399</v>
      </c>
      <c r="AA1" s="33" t="s">
        <v>1400</v>
      </c>
      <c r="AB1" s="33" t="s">
        <v>1401</v>
      </c>
    </row>
    <row r="2" spans="1:29" x14ac:dyDescent="0.3">
      <c r="A2" t="s">
        <v>906</v>
      </c>
      <c r="B2" s="30">
        <v>3.183098861837907</v>
      </c>
      <c r="C2" s="9">
        <v>2</v>
      </c>
      <c r="D2" s="9">
        <v>3</v>
      </c>
      <c r="F2" s="34">
        <v>22</v>
      </c>
      <c r="G2" s="35">
        <f>B28</f>
        <v>3.183098861837907</v>
      </c>
      <c r="H2" s="35">
        <f>B29</f>
        <v>54.112680651244418</v>
      </c>
      <c r="K2" t="s">
        <v>90</v>
      </c>
      <c r="L2" s="28">
        <v>0.60478878374920231</v>
      </c>
      <c r="P2" s="41">
        <v>145</v>
      </c>
      <c r="Q2" s="42">
        <v>0.6</v>
      </c>
      <c r="R2" s="42">
        <v>159.15</v>
      </c>
      <c r="U2" t="s">
        <v>174</v>
      </c>
      <c r="V2" s="30">
        <v>2.546479089</v>
      </c>
      <c r="W2">
        <v>5</v>
      </c>
      <c r="X2" s="48">
        <v>7</v>
      </c>
      <c r="Z2" s="41">
        <v>103</v>
      </c>
      <c r="AA2" s="42">
        <v>2.54</v>
      </c>
      <c r="AB2" s="42">
        <v>98.68</v>
      </c>
    </row>
    <row r="3" spans="1:29" x14ac:dyDescent="0.3">
      <c r="A3" t="s">
        <v>906</v>
      </c>
      <c r="B3" s="30">
        <v>3.8197186342054881</v>
      </c>
      <c r="C3" s="9">
        <v>6</v>
      </c>
      <c r="D3" s="9">
        <v>4</v>
      </c>
      <c r="F3" s="33" t="s">
        <v>1402</v>
      </c>
      <c r="G3" s="33" t="s">
        <v>1403</v>
      </c>
      <c r="H3" s="33"/>
      <c r="K3" t="s">
        <v>90</v>
      </c>
      <c r="L3" s="28">
        <v>0.63661977236758138</v>
      </c>
      <c r="P3" s="33" t="s">
        <v>1402</v>
      </c>
      <c r="Q3" s="33" t="s">
        <v>1403</v>
      </c>
      <c r="R3" s="33"/>
      <c r="U3" t="s">
        <v>174</v>
      </c>
      <c r="V3" s="30">
        <v>4.6791553270000001</v>
      </c>
      <c r="W3">
        <v>6</v>
      </c>
      <c r="X3" s="48">
        <v>7</v>
      </c>
      <c r="Z3" s="33" t="s">
        <v>1402</v>
      </c>
      <c r="AA3" s="33" t="s">
        <v>1403</v>
      </c>
      <c r="AB3" s="33"/>
    </row>
    <row r="4" spans="1:29" x14ac:dyDescent="0.3">
      <c r="A4" t="s">
        <v>469</v>
      </c>
      <c r="B4" s="29">
        <v>5.2521131219999999</v>
      </c>
      <c r="C4">
        <v>4</v>
      </c>
      <c r="D4">
        <v>7</v>
      </c>
      <c r="F4" s="34">
        <f>1+(3.32*LOG(F2))</f>
        <v>5.4568433003297239</v>
      </c>
      <c r="G4" s="34">
        <f>+(H2-G2)/F4</f>
        <v>9.3331581990505654</v>
      </c>
      <c r="H4" s="34"/>
      <c r="K4" t="s">
        <v>90</v>
      </c>
      <c r="L4" s="28">
        <v>1.209577567</v>
      </c>
      <c r="M4" s="9">
        <v>1.95</v>
      </c>
      <c r="N4" s="9">
        <v>2</v>
      </c>
      <c r="P4" s="41">
        <f>1+(3.32*LOG(P2))</f>
        <v>8.1757417674201172</v>
      </c>
      <c r="Q4" s="41">
        <f>+(R2-Q2)/P4</f>
        <v>19.392735792098165</v>
      </c>
      <c r="R4" s="41"/>
      <c r="U4" t="s">
        <v>867</v>
      </c>
      <c r="V4" s="30">
        <v>4.7746482927568614</v>
      </c>
      <c r="W4">
        <v>8</v>
      </c>
      <c r="X4" s="48">
        <v>5</v>
      </c>
      <c r="Z4" s="41">
        <f>1+(3.32*LOG(Z2))</f>
        <v>7.682619586021171</v>
      </c>
      <c r="AA4" s="41">
        <f>+(AB2-AA2)/Z4</f>
        <v>12.513960755642582</v>
      </c>
      <c r="AB4" s="41"/>
    </row>
    <row r="5" spans="1:29" x14ac:dyDescent="0.3">
      <c r="A5" t="s">
        <v>906</v>
      </c>
      <c r="B5" s="30">
        <v>5.4112680651244416</v>
      </c>
      <c r="C5" s="9">
        <v>4</v>
      </c>
      <c r="D5" s="9">
        <v>6</v>
      </c>
      <c r="K5" t="s">
        <v>90</v>
      </c>
      <c r="L5" s="28">
        <v>1.2732706120229851</v>
      </c>
      <c r="N5" s="9">
        <v>2</v>
      </c>
      <c r="U5" t="s">
        <v>174</v>
      </c>
      <c r="V5" s="30">
        <v>4.7746482930000003</v>
      </c>
      <c r="W5">
        <v>4</v>
      </c>
      <c r="X5" s="48">
        <v>6.5</v>
      </c>
    </row>
    <row r="6" spans="1:29" x14ac:dyDescent="0.3">
      <c r="A6" t="s">
        <v>906</v>
      </c>
      <c r="B6" s="30">
        <v>6.366197723675814</v>
      </c>
      <c r="C6" s="9">
        <v>3</v>
      </c>
      <c r="D6" s="9">
        <v>7</v>
      </c>
      <c r="F6" s="36" t="s">
        <v>1404</v>
      </c>
      <c r="G6" s="36" t="s">
        <v>1405</v>
      </c>
      <c r="H6" s="36" t="s">
        <v>1406</v>
      </c>
      <c r="I6" s="36" t="s">
        <v>1407</v>
      </c>
      <c r="K6" t="s">
        <v>90</v>
      </c>
      <c r="L6" s="28">
        <v>1.4323911382734911</v>
      </c>
      <c r="M6" s="9">
        <v>23</v>
      </c>
      <c r="N6" s="9">
        <v>46</v>
      </c>
      <c r="P6" s="36" t="s">
        <v>1404</v>
      </c>
      <c r="Q6" s="36" t="s">
        <v>1405</v>
      </c>
      <c r="R6" s="36" t="s">
        <v>1406</v>
      </c>
      <c r="S6" s="36" t="s">
        <v>1407</v>
      </c>
      <c r="U6" t="s">
        <v>867</v>
      </c>
      <c r="V6" s="30">
        <v>5.0929581789406511</v>
      </c>
      <c r="W6">
        <v>5</v>
      </c>
      <c r="X6" s="48">
        <v>7</v>
      </c>
      <c r="Z6" s="36" t="s">
        <v>1404</v>
      </c>
      <c r="AA6" s="36" t="s">
        <v>1405</v>
      </c>
      <c r="AB6" s="36" t="s">
        <v>1406</v>
      </c>
      <c r="AC6" s="36" t="s">
        <v>1407</v>
      </c>
    </row>
    <row r="7" spans="1:29" x14ac:dyDescent="0.3">
      <c r="A7" t="s">
        <v>906</v>
      </c>
      <c r="B7" s="30">
        <v>7.0028174960433951</v>
      </c>
      <c r="C7" s="9">
        <v>5</v>
      </c>
      <c r="D7" s="9">
        <v>8</v>
      </c>
      <c r="F7" s="37" t="s">
        <v>1410</v>
      </c>
      <c r="G7" s="37">
        <v>7.84</v>
      </c>
      <c r="H7" s="37">
        <v>15</v>
      </c>
      <c r="I7" s="38">
        <f>(H7/H12)*100</f>
        <v>68.181818181818173</v>
      </c>
      <c r="K7" t="s">
        <v>90</v>
      </c>
      <c r="L7" s="28">
        <v>1.8143663510000001</v>
      </c>
      <c r="N7" s="9">
        <v>2</v>
      </c>
      <c r="P7" s="37" t="s">
        <v>1420</v>
      </c>
      <c r="R7" s="37">
        <v>85</v>
      </c>
      <c r="S7" s="38">
        <f>(R7/R14)*100</f>
        <v>58.620689655172406</v>
      </c>
      <c r="U7" t="s">
        <v>867</v>
      </c>
      <c r="V7" s="30">
        <v>5.0929581789406511</v>
      </c>
      <c r="W7">
        <v>7</v>
      </c>
      <c r="X7" s="48">
        <v>9</v>
      </c>
      <c r="Z7" s="37" t="s">
        <v>1434</v>
      </c>
      <c r="AA7" s="34"/>
      <c r="AB7" s="37">
        <v>35</v>
      </c>
      <c r="AC7" s="38">
        <f>(AB7/AB14)*100</f>
        <v>33.980582524271846</v>
      </c>
    </row>
    <row r="8" spans="1:29" x14ac:dyDescent="0.3">
      <c r="A8" t="s">
        <v>906</v>
      </c>
      <c r="B8" s="29">
        <v>7.9577471545947667</v>
      </c>
      <c r="C8">
        <v>5</v>
      </c>
      <c r="D8">
        <v>8</v>
      </c>
      <c r="F8" s="37" t="s">
        <v>1411</v>
      </c>
      <c r="G8" s="37"/>
      <c r="H8" s="37">
        <v>4</v>
      </c>
      <c r="I8" s="38">
        <f>(H8/H12)*100</f>
        <v>18.181818181818183</v>
      </c>
      <c r="K8" t="s">
        <v>90</v>
      </c>
      <c r="L8" s="28">
        <v>2.0690142599999999</v>
      </c>
      <c r="N8" s="9">
        <v>3.5</v>
      </c>
      <c r="P8" s="37" t="s">
        <v>1421</v>
      </c>
      <c r="R8" s="37">
        <v>32</v>
      </c>
      <c r="S8" s="38">
        <f>(R8/R14)*100</f>
        <v>22.068965517241381</v>
      </c>
      <c r="U8" t="s">
        <v>867</v>
      </c>
      <c r="V8" s="30">
        <v>5.3</v>
      </c>
      <c r="W8">
        <v>7</v>
      </c>
      <c r="X8" s="48">
        <v>8</v>
      </c>
      <c r="Z8" s="37" t="s">
        <v>1435</v>
      </c>
      <c r="AA8" s="34"/>
      <c r="AB8" s="37">
        <v>27</v>
      </c>
      <c r="AC8" s="38">
        <f>(AB8/AB14)*100</f>
        <v>26.21359223300971</v>
      </c>
    </row>
    <row r="9" spans="1:29" x14ac:dyDescent="0.3">
      <c r="A9" t="s">
        <v>906</v>
      </c>
      <c r="B9" s="29">
        <v>8.4352119838704525</v>
      </c>
      <c r="C9">
        <v>6</v>
      </c>
      <c r="D9">
        <v>9</v>
      </c>
      <c r="F9" s="37" t="s">
        <v>1412</v>
      </c>
      <c r="G9" s="37"/>
      <c r="H9" s="37">
        <v>1</v>
      </c>
      <c r="I9" s="38">
        <f>(H9/H12)*100</f>
        <v>4.5454545454545459</v>
      </c>
      <c r="K9" t="s">
        <v>90</v>
      </c>
      <c r="L9" s="28">
        <v>3</v>
      </c>
      <c r="N9" s="9">
        <v>7</v>
      </c>
      <c r="P9" s="37" t="s">
        <v>1422</v>
      </c>
      <c r="R9" s="37">
        <v>11</v>
      </c>
      <c r="S9" s="38">
        <f>(R9/R14)*100</f>
        <v>7.5862068965517242</v>
      </c>
      <c r="U9" t="s">
        <v>867</v>
      </c>
      <c r="V9" s="30">
        <v>5.4112680651244416</v>
      </c>
      <c r="W9">
        <v>4</v>
      </c>
      <c r="X9" s="48">
        <v>7</v>
      </c>
      <c r="Z9" s="37" t="s">
        <v>1436</v>
      </c>
      <c r="AA9" s="34"/>
      <c r="AB9" s="37">
        <v>25</v>
      </c>
      <c r="AC9" s="38">
        <f>(AB9/AB14)*100</f>
        <v>24.271844660194176</v>
      </c>
    </row>
    <row r="10" spans="1:29" x14ac:dyDescent="0.3">
      <c r="A10" t="s">
        <v>906</v>
      </c>
      <c r="B10" s="29">
        <v>8.5943669269623477</v>
      </c>
      <c r="C10">
        <v>6</v>
      </c>
      <c r="D10">
        <v>10</v>
      </c>
      <c r="F10" s="37" t="s">
        <v>1413</v>
      </c>
      <c r="G10" s="37"/>
      <c r="H10" s="37">
        <v>1</v>
      </c>
      <c r="I10" s="38">
        <f>(H10/H12)*100</f>
        <v>4.5454545454545459</v>
      </c>
      <c r="K10" t="s">
        <v>90</v>
      </c>
      <c r="L10" s="28">
        <v>3.183098861837907</v>
      </c>
      <c r="P10" s="37" t="s">
        <v>1423</v>
      </c>
      <c r="Q10" s="37"/>
      <c r="R10" s="37">
        <v>9</v>
      </c>
      <c r="S10" s="38">
        <f>(R10/R14)*100</f>
        <v>6.2068965517241379</v>
      </c>
      <c r="U10" t="s">
        <v>174</v>
      </c>
      <c r="V10" s="30">
        <v>5.7295779509999996</v>
      </c>
      <c r="W10">
        <v>7</v>
      </c>
      <c r="X10" s="48">
        <v>9</v>
      </c>
      <c r="Z10" s="37" t="s">
        <v>1437</v>
      </c>
      <c r="AA10" s="37"/>
      <c r="AB10" s="37">
        <v>7</v>
      </c>
      <c r="AC10" s="38">
        <f>(AB10/AB14)*100</f>
        <v>6.7961165048543686</v>
      </c>
    </row>
    <row r="11" spans="1:29" x14ac:dyDescent="0.3">
      <c r="A11" t="s">
        <v>906</v>
      </c>
      <c r="B11" s="30">
        <v>8.91267681314614</v>
      </c>
      <c r="C11" s="9">
        <v>9</v>
      </c>
      <c r="D11" s="9">
        <v>6</v>
      </c>
      <c r="F11" s="37" t="s">
        <v>1414</v>
      </c>
      <c r="G11" s="37"/>
      <c r="H11" s="37">
        <v>1</v>
      </c>
      <c r="I11" s="38">
        <f>(H11/H12)*100</f>
        <v>4.5454545454545459</v>
      </c>
      <c r="K11" t="s">
        <v>90</v>
      </c>
      <c r="L11" s="28">
        <v>3.501408748021698</v>
      </c>
      <c r="M11" s="9">
        <v>14</v>
      </c>
      <c r="N11" s="9">
        <v>3</v>
      </c>
      <c r="P11" s="37" t="s">
        <v>1424</v>
      </c>
      <c r="Q11" s="37"/>
      <c r="R11" s="37">
        <v>3</v>
      </c>
      <c r="S11" s="38">
        <f t="shared" ref="S11" si="0">(R11/R18)*100</f>
        <v>6.25</v>
      </c>
      <c r="U11" t="s">
        <v>867</v>
      </c>
      <c r="V11" s="30">
        <v>5.7295779513082321</v>
      </c>
      <c r="W11">
        <v>2</v>
      </c>
      <c r="X11" s="48">
        <v>5</v>
      </c>
      <c r="Z11" s="37" t="s">
        <v>1438</v>
      </c>
      <c r="AA11" s="37"/>
      <c r="AB11" s="37">
        <v>6</v>
      </c>
      <c r="AC11" s="38">
        <f t="shared" ref="AC11" si="1">(AB11/AB18)*100</f>
        <v>12.5</v>
      </c>
    </row>
    <row r="12" spans="1:29" x14ac:dyDescent="0.3">
      <c r="A12" t="s">
        <v>469</v>
      </c>
      <c r="B12" s="29">
        <v>9.4538036200000004</v>
      </c>
      <c r="C12">
        <v>5</v>
      </c>
      <c r="D12">
        <v>7</v>
      </c>
      <c r="F12" s="57" t="s">
        <v>1408</v>
      </c>
      <c r="G12" s="57"/>
      <c r="H12" s="37">
        <f>SUM(H7:H11)</f>
        <v>22</v>
      </c>
      <c r="I12" s="37"/>
      <c r="K12" t="s">
        <v>90</v>
      </c>
      <c r="L12" s="28">
        <v>4.4563384069999996</v>
      </c>
      <c r="M12" s="9">
        <v>5</v>
      </c>
      <c r="N12" s="9">
        <v>6</v>
      </c>
      <c r="P12" s="43" t="s">
        <v>1425</v>
      </c>
      <c r="Q12" s="34"/>
      <c r="R12" s="41">
        <v>3</v>
      </c>
      <c r="S12" s="38">
        <f>(R12/R14)*100</f>
        <v>2.0689655172413794</v>
      </c>
      <c r="U12" t="s">
        <v>867</v>
      </c>
      <c r="V12" s="30">
        <v>5.7295779513082321</v>
      </c>
      <c r="W12">
        <v>7</v>
      </c>
      <c r="X12" s="48">
        <v>9</v>
      </c>
      <c r="Z12" s="43" t="s">
        <v>1439</v>
      </c>
      <c r="AA12" s="34"/>
      <c r="AB12" s="41"/>
      <c r="AC12" s="38">
        <f>(AB12/AB14)*100</f>
        <v>0</v>
      </c>
    </row>
    <row r="13" spans="1:29" x14ac:dyDescent="0.3">
      <c r="A13" t="s">
        <v>906</v>
      </c>
      <c r="B13" s="29">
        <v>9.8676064716975098</v>
      </c>
      <c r="C13">
        <v>8</v>
      </c>
      <c r="D13">
        <v>7</v>
      </c>
      <c r="K13" t="s">
        <v>90</v>
      </c>
      <c r="L13" s="28">
        <v>4.6156059685833206</v>
      </c>
      <c r="M13" s="9">
        <v>1.5</v>
      </c>
      <c r="N13" s="9">
        <v>5</v>
      </c>
      <c r="P13" s="37" t="s">
        <v>1426</v>
      </c>
      <c r="Q13" s="34"/>
      <c r="R13" s="41">
        <v>2</v>
      </c>
      <c r="S13" s="38">
        <f>(R13/R14)*100</f>
        <v>1.3793103448275863</v>
      </c>
      <c r="U13" t="s">
        <v>174</v>
      </c>
      <c r="V13" s="30">
        <v>6.5253526669999999</v>
      </c>
      <c r="W13">
        <v>3</v>
      </c>
      <c r="X13" s="48">
        <v>8</v>
      </c>
      <c r="Z13" s="37" t="s">
        <v>1440</v>
      </c>
      <c r="AA13" s="34"/>
      <c r="AB13" s="41">
        <v>3</v>
      </c>
      <c r="AC13" s="38">
        <f>(AB13/AB14)*100</f>
        <v>2.912621359223301</v>
      </c>
    </row>
    <row r="14" spans="1:29" x14ac:dyDescent="0.3">
      <c r="A14" t="s">
        <v>469</v>
      </c>
      <c r="B14" s="29">
        <v>10.50448254918963</v>
      </c>
      <c r="C14">
        <v>6</v>
      </c>
      <c r="D14">
        <v>8</v>
      </c>
      <c r="K14" t="s">
        <v>90</v>
      </c>
      <c r="L14" s="28">
        <v>4.9974652129999999</v>
      </c>
      <c r="M14" s="9">
        <v>8</v>
      </c>
      <c r="N14" s="9">
        <v>9</v>
      </c>
      <c r="P14" s="57" t="s">
        <v>1408</v>
      </c>
      <c r="Q14" s="57"/>
      <c r="R14" s="37">
        <f>SUM(R7:R13)</f>
        <v>145</v>
      </c>
      <c r="S14" s="37"/>
      <c r="U14" t="s">
        <v>867</v>
      </c>
      <c r="V14" s="30">
        <v>6.6845076098596046</v>
      </c>
      <c r="W14">
        <v>7</v>
      </c>
      <c r="X14" s="48">
        <v>5</v>
      </c>
      <c r="Z14" s="57" t="s">
        <v>1408</v>
      </c>
      <c r="AA14" s="57"/>
      <c r="AB14" s="37">
        <f>SUM(AB7:AB13)</f>
        <v>103</v>
      </c>
      <c r="AC14" s="37"/>
    </row>
    <row r="15" spans="1:29" x14ac:dyDescent="0.3">
      <c r="A15" t="s">
        <v>906</v>
      </c>
      <c r="B15" s="29">
        <v>11.459155902616461</v>
      </c>
      <c r="C15">
        <v>10</v>
      </c>
      <c r="D15">
        <v>12</v>
      </c>
      <c r="F15" s="33" t="s">
        <v>1399</v>
      </c>
      <c r="G15" s="33" t="s">
        <v>1400</v>
      </c>
      <c r="H15" s="33" t="s">
        <v>1401</v>
      </c>
      <c r="K15" t="s">
        <v>90</v>
      </c>
      <c r="L15" s="28">
        <v>5.4</v>
      </c>
      <c r="M15" s="9">
        <v>4</v>
      </c>
      <c r="N15" s="9">
        <v>6</v>
      </c>
      <c r="U15" t="s">
        <v>867</v>
      </c>
      <c r="V15" s="30">
        <v>7.0028174960433951</v>
      </c>
      <c r="W15">
        <v>6</v>
      </c>
      <c r="X15" s="48">
        <v>8</v>
      </c>
    </row>
    <row r="16" spans="1:29" x14ac:dyDescent="0.3">
      <c r="A16" t="s">
        <v>906</v>
      </c>
      <c r="B16" s="29">
        <v>12.414085561167839</v>
      </c>
      <c r="C16">
        <v>7</v>
      </c>
      <c r="D16">
        <v>15</v>
      </c>
      <c r="F16" s="34">
        <v>22</v>
      </c>
      <c r="G16" s="35">
        <f>D28</f>
        <v>3</v>
      </c>
      <c r="H16" s="35">
        <f>D29</f>
        <v>19</v>
      </c>
      <c r="K16" t="s">
        <v>90</v>
      </c>
      <c r="L16" s="28">
        <v>5.4112680651244416</v>
      </c>
      <c r="M16" s="9">
        <v>6</v>
      </c>
      <c r="N16" s="9">
        <v>5</v>
      </c>
      <c r="U16" t="s">
        <v>174</v>
      </c>
      <c r="V16" s="30">
        <v>7.3211273820000002</v>
      </c>
      <c r="W16">
        <v>4</v>
      </c>
      <c r="X16" s="44">
        <v>12</v>
      </c>
    </row>
    <row r="17" spans="1:29" x14ac:dyDescent="0.3">
      <c r="A17" t="s">
        <v>906</v>
      </c>
      <c r="B17" s="29">
        <v>16.600000000000001</v>
      </c>
      <c r="C17">
        <v>8</v>
      </c>
      <c r="D17">
        <v>10</v>
      </c>
      <c r="F17" s="33" t="s">
        <v>1402</v>
      </c>
      <c r="G17" s="33" t="s">
        <v>1403</v>
      </c>
      <c r="H17" s="33"/>
      <c r="K17" t="s">
        <v>90</v>
      </c>
      <c r="L17" s="28">
        <v>5.4112680651244416</v>
      </c>
      <c r="M17" s="9">
        <v>4</v>
      </c>
      <c r="N17" s="9">
        <v>6</v>
      </c>
      <c r="P17" s="33" t="s">
        <v>1399</v>
      </c>
      <c r="Q17" s="33" t="s">
        <v>1400</v>
      </c>
      <c r="R17" s="33" t="s">
        <v>1401</v>
      </c>
      <c r="U17" t="s">
        <v>174</v>
      </c>
      <c r="V17" s="30">
        <v>7.7349302340000001</v>
      </c>
      <c r="W17">
        <v>5</v>
      </c>
      <c r="X17" s="48">
        <v>9</v>
      </c>
      <c r="Z17" s="33" t="s">
        <v>1399</v>
      </c>
      <c r="AA17" s="33" t="s">
        <v>1400</v>
      </c>
      <c r="AB17" s="33" t="s">
        <v>1401</v>
      </c>
    </row>
    <row r="18" spans="1:29" x14ac:dyDescent="0.3">
      <c r="A18" t="s">
        <v>906</v>
      </c>
      <c r="B18" s="29">
        <v>17</v>
      </c>
      <c r="C18">
        <v>13</v>
      </c>
      <c r="D18">
        <v>15</v>
      </c>
      <c r="F18" s="34">
        <f>1+(3.32*LOG(F16))</f>
        <v>5.4568433003297239</v>
      </c>
      <c r="G18" s="34">
        <f>+(H16-G16)/F18</f>
        <v>2.9320981232928602</v>
      </c>
      <c r="H18" s="34"/>
      <c r="K18" t="s">
        <v>90</v>
      </c>
      <c r="L18" s="28">
        <v>5.7295779509999996</v>
      </c>
      <c r="M18" s="9">
        <v>5</v>
      </c>
      <c r="N18" s="9">
        <v>6</v>
      </c>
      <c r="P18" s="34">
        <v>146</v>
      </c>
      <c r="Q18" s="35">
        <v>0.5</v>
      </c>
      <c r="R18" s="35">
        <v>48</v>
      </c>
      <c r="U18" t="s">
        <v>867</v>
      </c>
      <c r="V18" s="30">
        <v>8</v>
      </c>
      <c r="X18" s="48">
        <v>7</v>
      </c>
      <c r="Z18" s="34">
        <v>103</v>
      </c>
      <c r="AA18" s="35">
        <v>5</v>
      </c>
      <c r="AB18" s="35">
        <v>48</v>
      </c>
    </row>
    <row r="19" spans="1:29" x14ac:dyDescent="0.3">
      <c r="A19" t="s">
        <v>469</v>
      </c>
      <c r="B19" s="29">
        <v>18.78023936847466</v>
      </c>
      <c r="C19">
        <v>3</v>
      </c>
      <c r="D19">
        <v>16</v>
      </c>
      <c r="K19" t="s">
        <v>90</v>
      </c>
      <c r="L19" s="28">
        <v>5.7297177541034321</v>
      </c>
      <c r="M19" s="9">
        <v>8</v>
      </c>
      <c r="N19" s="9">
        <v>9</v>
      </c>
      <c r="P19" s="33" t="s">
        <v>1402</v>
      </c>
      <c r="Q19" s="33" t="s">
        <v>1403</v>
      </c>
      <c r="R19" s="33"/>
      <c r="U19" t="s">
        <v>867</v>
      </c>
      <c r="V19" s="30">
        <v>8.339719018015316</v>
      </c>
      <c r="W19" s="9">
        <v>12</v>
      </c>
      <c r="X19" s="48">
        <v>8</v>
      </c>
      <c r="Z19" s="33" t="s">
        <v>1402</v>
      </c>
      <c r="AA19" s="33" t="s">
        <v>1403</v>
      </c>
      <c r="AB19" s="33"/>
    </row>
    <row r="20" spans="1:29" x14ac:dyDescent="0.3">
      <c r="A20" t="s">
        <v>469</v>
      </c>
      <c r="B20" s="29">
        <v>21.326762370000001</v>
      </c>
      <c r="C20">
        <v>8</v>
      </c>
      <c r="D20">
        <v>13</v>
      </c>
      <c r="F20" s="36" t="s">
        <v>1409</v>
      </c>
      <c r="G20" s="36" t="s">
        <v>1405</v>
      </c>
      <c r="H20" s="36" t="s">
        <v>1406</v>
      </c>
      <c r="I20" s="36" t="s">
        <v>1407</v>
      </c>
      <c r="K20" t="s">
        <v>90</v>
      </c>
      <c r="L20" s="28">
        <v>6.3</v>
      </c>
      <c r="M20" s="9">
        <v>5</v>
      </c>
      <c r="N20" s="9">
        <v>7</v>
      </c>
      <c r="P20" s="34">
        <f>1+(3.32*LOG(P18))</f>
        <v>8.1856514812043315</v>
      </c>
      <c r="Q20" s="34">
        <f>+(R18-Q18)/P20</f>
        <v>5.8028368431111677</v>
      </c>
      <c r="R20" s="34"/>
      <c r="U20" t="s">
        <v>867</v>
      </c>
      <c r="V20" s="30">
        <v>8.5943669269623477</v>
      </c>
      <c r="W20">
        <v>6</v>
      </c>
      <c r="X20" s="48">
        <v>10</v>
      </c>
      <c r="Z20" s="34">
        <f>1+(3.32*LOG(Z18))</f>
        <v>7.682619586021171</v>
      </c>
      <c r="AA20" s="34">
        <f>+(AB18-AA18)/Z20</f>
        <v>5.5970492250117649</v>
      </c>
      <c r="AB20" s="34"/>
    </row>
    <row r="21" spans="1:29" x14ac:dyDescent="0.3">
      <c r="A21" t="s">
        <v>906</v>
      </c>
      <c r="B21" s="29">
        <v>28.01126998417358</v>
      </c>
      <c r="C21">
        <v>10</v>
      </c>
      <c r="D21">
        <v>15</v>
      </c>
      <c r="F21" s="39" t="s">
        <v>1415</v>
      </c>
      <c r="G21" s="37"/>
      <c r="H21" s="37">
        <v>2</v>
      </c>
      <c r="I21" s="38">
        <f ca="1">(H21/H26)*100</f>
        <v>9.0909090909090917</v>
      </c>
      <c r="K21" t="s">
        <v>90</v>
      </c>
      <c r="L21" s="28">
        <v>6.4</v>
      </c>
      <c r="M21" s="9">
        <v>8.5</v>
      </c>
      <c r="N21" s="9">
        <v>9</v>
      </c>
      <c r="U21" t="s">
        <v>235</v>
      </c>
      <c r="V21" s="30">
        <v>9.2312119371666412</v>
      </c>
      <c r="W21">
        <v>10</v>
      </c>
      <c r="X21" s="44">
        <v>13</v>
      </c>
    </row>
    <row r="22" spans="1:29" x14ac:dyDescent="0.3">
      <c r="A22" t="s">
        <v>469</v>
      </c>
      <c r="B22" s="29">
        <v>31.19436885</v>
      </c>
      <c r="C22">
        <v>10</v>
      </c>
      <c r="D22">
        <v>15</v>
      </c>
      <c r="F22" s="37" t="s">
        <v>1416</v>
      </c>
      <c r="G22" s="37"/>
      <c r="H22" s="37">
        <v>9</v>
      </c>
      <c r="I22" s="38">
        <f ca="1">(H22/H26)*100</f>
        <v>40.909090909090914</v>
      </c>
      <c r="K22" t="s">
        <v>90</v>
      </c>
      <c r="L22" s="28">
        <v>6.4</v>
      </c>
      <c r="M22" s="9">
        <v>9</v>
      </c>
      <c r="N22" s="9">
        <v>13</v>
      </c>
      <c r="P22" s="36" t="s">
        <v>1409</v>
      </c>
      <c r="Q22" s="36" t="s">
        <v>1405</v>
      </c>
      <c r="R22" s="36" t="s">
        <v>1406</v>
      </c>
      <c r="S22" s="36" t="s">
        <v>1407</v>
      </c>
      <c r="U22" t="s">
        <v>867</v>
      </c>
      <c r="V22" s="30">
        <v>9.5492965855137211</v>
      </c>
      <c r="W22">
        <v>12</v>
      </c>
      <c r="X22" s="44">
        <v>14</v>
      </c>
      <c r="Z22" s="36" t="s">
        <v>1409</v>
      </c>
      <c r="AA22" s="36" t="s">
        <v>1405</v>
      </c>
      <c r="AB22" s="36" t="s">
        <v>1406</v>
      </c>
      <c r="AC22" s="36" t="s">
        <v>1407</v>
      </c>
    </row>
    <row r="23" spans="1:29" x14ac:dyDescent="0.3">
      <c r="A23" t="s">
        <v>906</v>
      </c>
      <c r="B23" s="29">
        <v>54.112680651244418</v>
      </c>
      <c r="C23">
        <v>14</v>
      </c>
      <c r="D23">
        <v>19</v>
      </c>
      <c r="F23" s="37" t="s">
        <v>1417</v>
      </c>
      <c r="G23" s="37"/>
      <c r="H23" s="37">
        <v>3</v>
      </c>
      <c r="I23" s="38">
        <f ca="1">(H23/H26)*100</f>
        <v>13.636363636363635</v>
      </c>
      <c r="K23" t="s">
        <v>90</v>
      </c>
      <c r="L23" s="28">
        <v>6.6845076098596046</v>
      </c>
      <c r="M23" s="9">
        <v>10</v>
      </c>
      <c r="N23" s="9">
        <v>8</v>
      </c>
      <c r="P23" s="39" t="s">
        <v>1427</v>
      </c>
      <c r="Q23" s="37"/>
      <c r="R23" s="37">
        <v>22</v>
      </c>
      <c r="S23" s="38">
        <f>(R23/R30)*100</f>
        <v>15.068493150684931</v>
      </c>
      <c r="U23" t="s">
        <v>867</v>
      </c>
      <c r="V23" s="30">
        <v>10.504226244065091</v>
      </c>
      <c r="W23">
        <v>11</v>
      </c>
      <c r="X23" s="48">
        <v>7</v>
      </c>
      <c r="Z23" s="39" t="s">
        <v>1441</v>
      </c>
      <c r="AA23" s="37"/>
      <c r="AB23" s="37">
        <v>28</v>
      </c>
      <c r="AC23" s="38">
        <f ca="1">(AB23/AB28)*100</f>
        <v>27.184466019417474</v>
      </c>
    </row>
    <row r="24" spans="1:29" x14ac:dyDescent="0.3">
      <c r="F24" s="37" t="s">
        <v>1418</v>
      </c>
      <c r="G24" s="37"/>
      <c r="H24" s="37">
        <v>2</v>
      </c>
      <c r="I24" s="38">
        <f ca="1">(H24/H26)*100</f>
        <v>9.0909090909090917</v>
      </c>
      <c r="K24" t="s">
        <v>90</v>
      </c>
      <c r="L24" s="28">
        <v>6.7481695869999996</v>
      </c>
      <c r="M24" s="9">
        <v>6</v>
      </c>
      <c r="N24" s="9">
        <v>12</v>
      </c>
      <c r="P24" s="37" t="s">
        <v>1428</v>
      </c>
      <c r="Q24" s="37"/>
      <c r="R24" s="37">
        <v>42</v>
      </c>
      <c r="S24" s="38">
        <f>(R24/R30)*100</f>
        <v>28.767123287671232</v>
      </c>
      <c r="U24" t="s">
        <v>867</v>
      </c>
      <c r="V24" s="30">
        <v>10.504226244065091</v>
      </c>
      <c r="W24">
        <v>10</v>
      </c>
      <c r="X24" s="44">
        <v>14</v>
      </c>
      <c r="Z24" s="37" t="s">
        <v>1442</v>
      </c>
      <c r="AA24" s="37"/>
      <c r="AB24" s="37">
        <v>32</v>
      </c>
      <c r="AC24" s="38">
        <f ca="1">(AB24/AB28)*100</f>
        <v>31.067961165048541</v>
      </c>
    </row>
    <row r="25" spans="1:29" x14ac:dyDescent="0.3">
      <c r="F25" s="37" t="s">
        <v>1419</v>
      </c>
      <c r="G25" s="37"/>
      <c r="H25" s="37">
        <v>6</v>
      </c>
      <c r="I25" s="38">
        <f ca="1">(H25/H26)*100</f>
        <v>27.27272727272727</v>
      </c>
      <c r="K25" t="s">
        <v>90</v>
      </c>
      <c r="L25" s="28">
        <v>7.3211273820000002</v>
      </c>
      <c r="M25" s="9">
        <v>8</v>
      </c>
      <c r="N25" s="9">
        <v>12</v>
      </c>
      <c r="P25" s="37" t="s">
        <v>1429</v>
      </c>
      <c r="Q25" s="37"/>
      <c r="R25" s="37">
        <v>23</v>
      </c>
      <c r="S25" s="38">
        <f>(R25/R30)*100</f>
        <v>15.753424657534246</v>
      </c>
      <c r="U25" t="s">
        <v>174</v>
      </c>
      <c r="V25" s="30">
        <v>10.50448254918963</v>
      </c>
      <c r="W25">
        <v>8</v>
      </c>
      <c r="X25" s="44">
        <v>12</v>
      </c>
      <c r="Z25" s="37" t="s">
        <v>1443</v>
      </c>
      <c r="AA25" s="37"/>
      <c r="AB25" s="37">
        <v>29</v>
      </c>
      <c r="AC25" s="38">
        <f ca="1">(AB25/AB28)*100</f>
        <v>28.155339805825243</v>
      </c>
    </row>
    <row r="26" spans="1:29" x14ac:dyDescent="0.3">
      <c r="F26" s="57" t="s">
        <v>1408</v>
      </c>
      <c r="G26" s="57"/>
      <c r="H26" s="37">
        <f ca="1">SUM(H21:H26)</f>
        <v>22</v>
      </c>
      <c r="I26" s="37"/>
      <c r="K26" t="s">
        <v>90</v>
      </c>
      <c r="L26" s="28">
        <v>7.6394372684109761</v>
      </c>
      <c r="M26" s="9">
        <v>14</v>
      </c>
      <c r="N26" s="9">
        <v>10</v>
      </c>
      <c r="P26" s="37" t="s">
        <v>1430</v>
      </c>
      <c r="Q26" s="37"/>
      <c r="R26" s="37">
        <v>24</v>
      </c>
      <c r="S26" s="38">
        <f>(R26/R30)*100</f>
        <v>16.43835616438356</v>
      </c>
      <c r="U26" t="s">
        <v>174</v>
      </c>
      <c r="V26" s="30">
        <v>10.981959028698251</v>
      </c>
      <c r="W26">
        <v>2</v>
      </c>
      <c r="X26" s="44">
        <v>12</v>
      </c>
      <c r="Z26" s="37" t="s">
        <v>1444</v>
      </c>
      <c r="AA26" s="37"/>
      <c r="AB26" s="37">
        <v>10</v>
      </c>
      <c r="AC26" s="38">
        <f ca="1">(AB26/AB28)*100</f>
        <v>9.7087378640776691</v>
      </c>
    </row>
    <row r="27" spans="1:29" x14ac:dyDescent="0.3">
      <c r="K27" t="s">
        <v>90</v>
      </c>
      <c r="L27" s="28">
        <v>7.7985922115028714</v>
      </c>
      <c r="M27" s="9">
        <v>10</v>
      </c>
      <c r="N27" s="9">
        <v>8</v>
      </c>
      <c r="P27" s="37" t="s">
        <v>1431</v>
      </c>
      <c r="Q27" s="37"/>
      <c r="R27" s="37">
        <v>13</v>
      </c>
      <c r="S27" s="38">
        <f>(R27/R30)*100</f>
        <v>8.9041095890410951</v>
      </c>
      <c r="U27" t="s">
        <v>174</v>
      </c>
      <c r="V27" s="30">
        <v>10.981959028698251</v>
      </c>
      <c r="W27">
        <v>9</v>
      </c>
      <c r="X27" s="45">
        <v>17</v>
      </c>
      <c r="Z27" s="37" t="s">
        <v>1445</v>
      </c>
      <c r="AA27" s="37"/>
      <c r="AB27" s="37">
        <v>4</v>
      </c>
      <c r="AC27" s="38">
        <f ca="1">(AB27/AB28)*100</f>
        <v>3.8834951456310676</v>
      </c>
    </row>
    <row r="28" spans="1:29" x14ac:dyDescent="0.3">
      <c r="A28" s="32" t="s">
        <v>1395</v>
      </c>
      <c r="B28" s="29">
        <f>MIN(B2:B23)</f>
        <v>3.183098861837907</v>
      </c>
      <c r="C28" s="29">
        <f>MIN(C2:C23)</f>
        <v>2</v>
      </c>
      <c r="D28" s="29">
        <f>MIN(D2:D23)</f>
        <v>3</v>
      </c>
      <c r="K28" t="s">
        <v>90</v>
      </c>
      <c r="L28" s="28">
        <v>7.9577471545947667</v>
      </c>
      <c r="M28" s="9">
        <v>5</v>
      </c>
      <c r="N28" s="9">
        <v>7</v>
      </c>
      <c r="P28" s="43" t="s">
        <v>1432</v>
      </c>
      <c r="Q28" s="34"/>
      <c r="R28" s="41">
        <v>10</v>
      </c>
      <c r="S28" s="38">
        <f>(R28/R30)*100</f>
        <v>6.8493150684931505</v>
      </c>
      <c r="U28" t="s">
        <v>867</v>
      </c>
      <c r="V28" s="30">
        <v>11.14084601643267</v>
      </c>
      <c r="W28">
        <v>10</v>
      </c>
      <c r="X28" s="44">
        <v>15</v>
      </c>
      <c r="Z28" s="52" t="s">
        <v>1408</v>
      </c>
      <c r="AA28" s="52"/>
      <c r="AB28" s="53">
        <f ca="1">SUM(AB23:AB29)</f>
        <v>103</v>
      </c>
      <c r="AC28" s="50"/>
    </row>
    <row r="29" spans="1:29" x14ac:dyDescent="0.3">
      <c r="A29" s="32" t="s">
        <v>1396</v>
      </c>
      <c r="B29" s="29">
        <f>MAX(B2:B23)</f>
        <v>54.112680651244418</v>
      </c>
      <c r="C29" s="29">
        <f>MAX(C2:C23)</f>
        <v>14</v>
      </c>
      <c r="D29" s="29">
        <f>MAX(D2:D23)</f>
        <v>19</v>
      </c>
      <c r="K29" t="s">
        <v>90</v>
      </c>
      <c r="L29" s="28">
        <v>8</v>
      </c>
      <c r="M29" s="9">
        <v>11</v>
      </c>
      <c r="N29" s="9">
        <v>13.5</v>
      </c>
      <c r="P29" s="41" t="s">
        <v>1433</v>
      </c>
      <c r="Q29" s="34"/>
      <c r="R29" s="41">
        <v>12</v>
      </c>
      <c r="S29" s="38">
        <f>(R29/R30)*100</f>
        <v>8.2191780821917799</v>
      </c>
      <c r="U29" t="s">
        <v>867</v>
      </c>
      <c r="V29" s="30">
        <v>11.459155902616461</v>
      </c>
      <c r="W29">
        <v>8</v>
      </c>
      <c r="X29" s="44">
        <v>13</v>
      </c>
      <c r="Z29" s="54"/>
      <c r="AA29" s="55"/>
      <c r="AB29" s="54"/>
      <c r="AC29" s="56"/>
    </row>
    <row r="30" spans="1:29" x14ac:dyDescent="0.3">
      <c r="A30" s="32" t="s">
        <v>1397</v>
      </c>
      <c r="B30" s="29">
        <f>AVERAGE(B2:B23)</f>
        <v>13.893621459546585</v>
      </c>
      <c r="C30" s="29">
        <f>AVERAGE(C2:C23)</f>
        <v>6.9090909090909092</v>
      </c>
      <c r="D30" s="29">
        <f>AVERAGE(D2:D23)</f>
        <v>10</v>
      </c>
      <c r="K30" t="s">
        <v>90</v>
      </c>
      <c r="L30" s="28">
        <v>8.2760570407785572</v>
      </c>
      <c r="M30" s="9">
        <v>6</v>
      </c>
      <c r="N30" s="9">
        <v>8</v>
      </c>
      <c r="P30" s="36" t="s">
        <v>1408</v>
      </c>
      <c r="Q30" s="36"/>
      <c r="R30" s="37">
        <f>SUM(R23:R29)</f>
        <v>146</v>
      </c>
      <c r="S30" s="37"/>
      <c r="U30" t="s">
        <v>174</v>
      </c>
      <c r="V30" s="30">
        <v>12.09607081421836</v>
      </c>
      <c r="W30">
        <v>10</v>
      </c>
      <c r="X30" s="44">
        <v>14</v>
      </c>
      <c r="AC30" s="51"/>
    </row>
    <row r="31" spans="1:29" x14ac:dyDescent="0.3">
      <c r="K31" t="s">
        <v>90</v>
      </c>
      <c r="L31" s="28">
        <v>8.5943669269623477</v>
      </c>
      <c r="M31" s="9">
        <v>7</v>
      </c>
      <c r="N31" s="9">
        <v>5</v>
      </c>
      <c r="U31" t="s">
        <v>867</v>
      </c>
      <c r="V31" s="30">
        <v>12.382254572549456</v>
      </c>
      <c r="W31">
        <v>9</v>
      </c>
      <c r="X31" s="44">
        <v>15</v>
      </c>
    </row>
    <row r="32" spans="1:29" x14ac:dyDescent="0.3">
      <c r="K32" t="s">
        <v>90</v>
      </c>
      <c r="L32" s="28">
        <v>8.5943669269623477</v>
      </c>
      <c r="M32" s="9">
        <v>12</v>
      </c>
      <c r="N32" s="9">
        <v>9</v>
      </c>
      <c r="U32" t="s">
        <v>174</v>
      </c>
      <c r="V32" s="30">
        <v>12.73239545</v>
      </c>
      <c r="W32">
        <v>6</v>
      </c>
      <c r="X32" s="48">
        <v>9</v>
      </c>
    </row>
    <row r="33" spans="11:24" x14ac:dyDescent="0.3">
      <c r="K33" t="s">
        <v>90</v>
      </c>
      <c r="L33" s="28">
        <v>8.6999999999999993</v>
      </c>
      <c r="M33" s="9">
        <v>8</v>
      </c>
      <c r="N33" s="9">
        <v>12</v>
      </c>
      <c r="U33" t="s">
        <v>174</v>
      </c>
      <c r="V33" s="30">
        <v>13.11436731</v>
      </c>
      <c r="W33">
        <v>10</v>
      </c>
      <c r="X33" s="44">
        <v>13</v>
      </c>
    </row>
    <row r="34" spans="11:24" x14ac:dyDescent="0.3">
      <c r="K34" t="s">
        <v>90</v>
      </c>
      <c r="L34" s="28">
        <v>8.9126768129999991</v>
      </c>
      <c r="M34" s="9">
        <v>7</v>
      </c>
      <c r="N34" s="9">
        <v>13</v>
      </c>
      <c r="U34" t="s">
        <v>867</v>
      </c>
      <c r="V34" s="30">
        <v>13.241691265245693</v>
      </c>
      <c r="W34">
        <v>12</v>
      </c>
      <c r="X34" s="44">
        <v>16</v>
      </c>
    </row>
    <row r="35" spans="11:24" x14ac:dyDescent="0.3">
      <c r="K35" t="s">
        <v>90</v>
      </c>
      <c r="L35" s="28">
        <v>8.91267681314614</v>
      </c>
      <c r="M35" s="9">
        <v>8</v>
      </c>
      <c r="N35" s="9">
        <v>10</v>
      </c>
      <c r="U35" t="s">
        <v>867</v>
      </c>
      <c r="V35" s="30">
        <v>13.369015219719209</v>
      </c>
      <c r="W35">
        <v>15</v>
      </c>
      <c r="X35" s="45">
        <v>19</v>
      </c>
    </row>
    <row r="36" spans="11:24" x14ac:dyDescent="0.3">
      <c r="K36" t="s">
        <v>90</v>
      </c>
      <c r="L36" s="28">
        <v>9.2309866993299305</v>
      </c>
      <c r="M36" s="9">
        <v>15</v>
      </c>
      <c r="N36" s="9">
        <v>12</v>
      </c>
      <c r="U36" t="s">
        <v>867</v>
      </c>
      <c r="V36" s="30">
        <v>14.323944878270581</v>
      </c>
      <c r="W36">
        <v>11</v>
      </c>
      <c r="X36" s="44">
        <v>16</v>
      </c>
    </row>
    <row r="37" spans="11:24" x14ac:dyDescent="0.3">
      <c r="K37" t="s">
        <v>90</v>
      </c>
      <c r="L37" s="28">
        <v>9.8676064716975116</v>
      </c>
      <c r="M37" s="9">
        <v>2.5</v>
      </c>
      <c r="N37" s="9">
        <v>4</v>
      </c>
      <c r="U37" t="s">
        <v>867</v>
      </c>
      <c r="V37" s="30">
        <v>15.278874536821951</v>
      </c>
      <c r="W37">
        <v>10</v>
      </c>
      <c r="X37" s="44">
        <v>13</v>
      </c>
    </row>
    <row r="38" spans="11:24" x14ac:dyDescent="0.3">
      <c r="K38" t="s">
        <v>90</v>
      </c>
      <c r="L38" s="28">
        <v>9.8676064716975116</v>
      </c>
      <c r="M38" s="9">
        <v>12</v>
      </c>
      <c r="N38" s="9">
        <v>8</v>
      </c>
      <c r="U38" t="s">
        <v>174</v>
      </c>
      <c r="V38" s="30">
        <v>15.27887454</v>
      </c>
      <c r="W38">
        <v>8</v>
      </c>
      <c r="X38" s="44">
        <v>11</v>
      </c>
    </row>
    <row r="39" spans="11:24" x14ac:dyDescent="0.3">
      <c r="K39" t="s">
        <v>90</v>
      </c>
      <c r="L39" s="28">
        <v>10.026761410000001</v>
      </c>
      <c r="M39" s="9">
        <v>8</v>
      </c>
      <c r="N39" s="9">
        <v>10</v>
      </c>
      <c r="U39" t="s">
        <v>867</v>
      </c>
      <c r="V39" s="30">
        <v>15.597184423005739</v>
      </c>
      <c r="W39">
        <v>16</v>
      </c>
      <c r="X39" s="48">
        <v>10</v>
      </c>
    </row>
    <row r="40" spans="11:24" x14ac:dyDescent="0.3">
      <c r="K40" t="s">
        <v>90</v>
      </c>
      <c r="L40" s="28">
        <v>10.504201680672271</v>
      </c>
      <c r="M40" s="9">
        <v>8</v>
      </c>
      <c r="N40" s="9">
        <v>12</v>
      </c>
      <c r="U40" t="s">
        <v>174</v>
      </c>
      <c r="V40" s="30">
        <v>16.552114079999999</v>
      </c>
      <c r="W40">
        <v>3</v>
      </c>
      <c r="X40" s="48">
        <v>8</v>
      </c>
    </row>
    <row r="41" spans="11:24" x14ac:dyDescent="0.3">
      <c r="K41" t="s">
        <v>90</v>
      </c>
      <c r="L41" s="28">
        <v>10.504201680672271</v>
      </c>
      <c r="M41" s="9">
        <v>14</v>
      </c>
      <c r="N41" s="9">
        <v>18</v>
      </c>
      <c r="U41" t="s">
        <v>867</v>
      </c>
      <c r="V41" s="30">
        <v>16.552114081557111</v>
      </c>
      <c r="W41">
        <v>15</v>
      </c>
      <c r="X41" s="48">
        <v>10</v>
      </c>
    </row>
    <row r="42" spans="11:24" x14ac:dyDescent="0.3">
      <c r="K42" t="s">
        <v>90</v>
      </c>
      <c r="L42" s="28">
        <v>10.504201680672271</v>
      </c>
      <c r="M42" s="9">
        <v>25</v>
      </c>
      <c r="N42" s="9">
        <v>27</v>
      </c>
      <c r="U42" t="s">
        <v>867</v>
      </c>
      <c r="V42" s="30">
        <v>16.806761990504146</v>
      </c>
      <c r="W42">
        <v>8</v>
      </c>
      <c r="X42" s="44">
        <v>12</v>
      </c>
    </row>
    <row r="43" spans="11:24" x14ac:dyDescent="0.3">
      <c r="K43" t="s">
        <v>90</v>
      </c>
      <c r="L43" s="28">
        <v>10.504226244065091</v>
      </c>
      <c r="M43" s="9">
        <v>8</v>
      </c>
      <c r="N43" s="9">
        <v>10</v>
      </c>
      <c r="U43" t="s">
        <v>174</v>
      </c>
      <c r="V43" s="30">
        <v>17.188733849999998</v>
      </c>
      <c r="W43">
        <v>12</v>
      </c>
      <c r="X43" s="44">
        <v>15</v>
      </c>
    </row>
    <row r="44" spans="11:24" x14ac:dyDescent="0.3">
      <c r="K44" t="s">
        <v>90</v>
      </c>
      <c r="L44" s="28">
        <v>10.504226244065091</v>
      </c>
      <c r="M44" s="9">
        <v>8</v>
      </c>
      <c r="N44" s="9">
        <v>10</v>
      </c>
      <c r="U44" t="s">
        <v>174</v>
      </c>
      <c r="V44" s="30">
        <v>17.220564840000002</v>
      </c>
      <c r="W44">
        <v>4</v>
      </c>
      <c r="X44" s="48">
        <v>10</v>
      </c>
    </row>
    <row r="45" spans="11:24" x14ac:dyDescent="0.3">
      <c r="K45" t="s">
        <v>90</v>
      </c>
      <c r="L45" s="28">
        <v>10.504226244065091</v>
      </c>
      <c r="M45" s="9">
        <v>8</v>
      </c>
      <c r="N45" s="9">
        <v>12</v>
      </c>
      <c r="U45" t="s">
        <v>867</v>
      </c>
      <c r="V45" s="30">
        <v>17.507043740108486</v>
      </c>
      <c r="W45">
        <v>6.5</v>
      </c>
      <c r="X45" s="48">
        <v>10</v>
      </c>
    </row>
    <row r="46" spans="11:24" x14ac:dyDescent="0.3">
      <c r="K46" t="s">
        <v>90</v>
      </c>
      <c r="L46" s="28">
        <v>10.82253613024888</v>
      </c>
      <c r="M46" s="9">
        <v>8</v>
      </c>
      <c r="N46" s="9">
        <v>12</v>
      </c>
      <c r="U46" t="s">
        <v>174</v>
      </c>
      <c r="V46" s="30">
        <v>18.14366351</v>
      </c>
      <c r="W46">
        <v>5</v>
      </c>
      <c r="X46" s="44">
        <v>11</v>
      </c>
    </row>
    <row r="47" spans="11:24" x14ac:dyDescent="0.3">
      <c r="K47" t="s">
        <v>90</v>
      </c>
      <c r="L47" s="28">
        <v>11.14084601643267</v>
      </c>
      <c r="M47" s="9">
        <v>9</v>
      </c>
      <c r="N47" s="9">
        <v>11</v>
      </c>
      <c r="U47" t="s">
        <v>867</v>
      </c>
      <c r="V47" s="30">
        <v>18.143663512476071</v>
      </c>
      <c r="W47">
        <v>18</v>
      </c>
      <c r="X47" s="44">
        <v>13</v>
      </c>
    </row>
    <row r="48" spans="11:24" x14ac:dyDescent="0.3">
      <c r="K48" t="s">
        <v>90</v>
      </c>
      <c r="L48" s="28">
        <v>11.14084601643267</v>
      </c>
      <c r="M48" s="9">
        <v>10</v>
      </c>
      <c r="N48" s="9">
        <v>12</v>
      </c>
      <c r="U48" t="s">
        <v>867</v>
      </c>
      <c r="V48" s="30">
        <v>18.7</v>
      </c>
      <c r="W48">
        <v>12</v>
      </c>
      <c r="X48" s="44">
        <v>15</v>
      </c>
    </row>
    <row r="49" spans="11:24" x14ac:dyDescent="0.3">
      <c r="K49" t="s">
        <v>90</v>
      </c>
      <c r="L49" s="28">
        <v>11.14084601643267</v>
      </c>
      <c r="M49" s="9">
        <v>6</v>
      </c>
      <c r="N49" s="9">
        <v>12</v>
      </c>
      <c r="U49" t="s">
        <v>174</v>
      </c>
      <c r="V49" s="30">
        <v>19.894853312859141</v>
      </c>
      <c r="W49">
        <v>14</v>
      </c>
      <c r="X49" s="45">
        <v>18</v>
      </c>
    </row>
    <row r="50" spans="11:24" x14ac:dyDescent="0.3">
      <c r="K50" t="s">
        <v>90</v>
      </c>
      <c r="L50" s="28">
        <v>11.459155902616461</v>
      </c>
      <c r="M50" s="9">
        <v>10</v>
      </c>
      <c r="N50" s="9">
        <v>14</v>
      </c>
      <c r="U50" t="s">
        <v>867</v>
      </c>
      <c r="V50" s="30">
        <v>20.658311613328017</v>
      </c>
      <c r="W50">
        <v>9</v>
      </c>
      <c r="X50" s="44">
        <v>15</v>
      </c>
    </row>
    <row r="51" spans="11:24" x14ac:dyDescent="0.3">
      <c r="K51" t="s">
        <v>90</v>
      </c>
      <c r="L51" s="28">
        <v>11.618310845708359</v>
      </c>
      <c r="M51" s="9">
        <v>12</v>
      </c>
      <c r="N51" s="9">
        <v>14</v>
      </c>
      <c r="U51" t="s">
        <v>867</v>
      </c>
      <c r="V51" s="30">
        <v>20.721973590564772</v>
      </c>
      <c r="W51">
        <v>14</v>
      </c>
      <c r="X51" s="45">
        <v>17</v>
      </c>
    </row>
    <row r="52" spans="11:24" x14ac:dyDescent="0.3">
      <c r="K52" t="s">
        <v>90</v>
      </c>
      <c r="L52" s="28">
        <v>11.93662073189215</v>
      </c>
      <c r="M52" s="9">
        <v>6</v>
      </c>
      <c r="N52" s="9">
        <v>8</v>
      </c>
      <c r="U52" t="s">
        <v>867</v>
      </c>
      <c r="V52" s="30">
        <v>21.326762374313979</v>
      </c>
      <c r="W52" s="9">
        <v>13</v>
      </c>
      <c r="X52" s="48">
        <v>7</v>
      </c>
    </row>
    <row r="53" spans="11:24" x14ac:dyDescent="0.3">
      <c r="K53" t="s">
        <v>90</v>
      </c>
      <c r="L53" s="28">
        <v>12.095747389865039</v>
      </c>
      <c r="M53" s="9">
        <v>24</v>
      </c>
      <c r="N53" s="9">
        <v>30</v>
      </c>
      <c r="U53" t="s">
        <v>867</v>
      </c>
      <c r="V53" s="30">
        <v>21.96338214668156</v>
      </c>
      <c r="W53">
        <v>22</v>
      </c>
      <c r="X53" s="44">
        <v>14</v>
      </c>
    </row>
    <row r="54" spans="11:24" x14ac:dyDescent="0.3">
      <c r="K54" t="s">
        <v>90</v>
      </c>
      <c r="L54" s="28">
        <v>12.12760666</v>
      </c>
      <c r="M54" s="9">
        <v>7</v>
      </c>
      <c r="N54" s="9">
        <v>10</v>
      </c>
      <c r="U54" t="s">
        <v>867</v>
      </c>
      <c r="V54" s="30">
        <v>22.24986104424697</v>
      </c>
      <c r="W54">
        <v>6</v>
      </c>
      <c r="X54" s="44">
        <v>15</v>
      </c>
    </row>
    <row r="55" spans="11:24" x14ac:dyDescent="0.3">
      <c r="K55" t="s">
        <v>90</v>
      </c>
      <c r="L55" s="28">
        <v>12.414085561167839</v>
      </c>
      <c r="M55" s="9">
        <v>15</v>
      </c>
      <c r="N55" s="9">
        <v>13</v>
      </c>
      <c r="U55" t="s">
        <v>867</v>
      </c>
      <c r="V55" s="30">
        <v>22.281692032865351</v>
      </c>
      <c r="W55">
        <v>10</v>
      </c>
      <c r="X55" s="44">
        <v>15</v>
      </c>
    </row>
    <row r="56" spans="11:24" x14ac:dyDescent="0.3">
      <c r="K56" t="s">
        <v>90</v>
      </c>
      <c r="L56" s="28">
        <v>12.73239544735163</v>
      </c>
      <c r="M56" s="9">
        <v>6</v>
      </c>
      <c r="N56" s="9">
        <v>10</v>
      </c>
      <c r="U56" t="s">
        <v>867</v>
      </c>
      <c r="V56" s="30">
        <v>23.586762566218887</v>
      </c>
      <c r="W56">
        <v>17</v>
      </c>
      <c r="X56" s="45">
        <v>20</v>
      </c>
    </row>
    <row r="57" spans="11:24" x14ac:dyDescent="0.3">
      <c r="K57" t="s">
        <v>90</v>
      </c>
      <c r="L57" s="28">
        <v>12.732706120229849</v>
      </c>
      <c r="M57" s="9">
        <v>1.3</v>
      </c>
      <c r="N57" s="9">
        <v>5</v>
      </c>
      <c r="U57" t="s">
        <v>867</v>
      </c>
      <c r="V57" s="30">
        <v>24.446199258915122</v>
      </c>
      <c r="W57">
        <v>15</v>
      </c>
      <c r="X57" s="45">
        <v>19</v>
      </c>
    </row>
    <row r="58" spans="11:24" x14ac:dyDescent="0.3">
      <c r="K58" t="s">
        <v>90</v>
      </c>
      <c r="L58" s="28">
        <v>12.8</v>
      </c>
      <c r="M58" s="9">
        <v>8</v>
      </c>
      <c r="N58" s="9">
        <v>10</v>
      </c>
      <c r="U58" t="s">
        <v>867</v>
      </c>
      <c r="V58" s="30">
        <v>25.146481008519469</v>
      </c>
      <c r="W58">
        <v>16</v>
      </c>
      <c r="X58" s="44">
        <v>11</v>
      </c>
    </row>
    <row r="59" spans="11:24" x14ac:dyDescent="0.3">
      <c r="K59" t="s">
        <v>90</v>
      </c>
      <c r="L59" s="28">
        <v>13.050674815380701</v>
      </c>
      <c r="M59" s="9">
        <v>20</v>
      </c>
      <c r="N59" s="9">
        <v>25</v>
      </c>
      <c r="U59" t="s">
        <v>867</v>
      </c>
      <c r="V59" s="30">
        <v>25.46479089470326</v>
      </c>
      <c r="W59">
        <v>12</v>
      </c>
      <c r="X59" s="45">
        <v>18</v>
      </c>
    </row>
    <row r="60" spans="11:24" x14ac:dyDescent="0.3">
      <c r="K60" t="s">
        <v>90</v>
      </c>
      <c r="L60" s="28">
        <v>13.05070533</v>
      </c>
      <c r="M60" s="9">
        <v>5</v>
      </c>
      <c r="N60" s="9">
        <v>11</v>
      </c>
      <c r="U60" t="s">
        <v>867</v>
      </c>
      <c r="V60" s="30">
        <v>26.101410667070841</v>
      </c>
      <c r="W60">
        <v>16</v>
      </c>
      <c r="X60" s="49">
        <v>22</v>
      </c>
    </row>
    <row r="61" spans="11:24" x14ac:dyDescent="0.3">
      <c r="K61" t="s">
        <v>90</v>
      </c>
      <c r="L61" s="28">
        <v>13.05070533353542</v>
      </c>
      <c r="M61" s="9">
        <v>7</v>
      </c>
      <c r="N61" s="9">
        <v>11</v>
      </c>
      <c r="U61" t="s">
        <v>174</v>
      </c>
      <c r="V61" s="30">
        <v>26.261206372974069</v>
      </c>
      <c r="W61">
        <v>15</v>
      </c>
      <c r="X61" s="45">
        <v>17</v>
      </c>
    </row>
    <row r="62" spans="11:24" x14ac:dyDescent="0.3">
      <c r="K62" t="s">
        <v>90</v>
      </c>
      <c r="L62" s="28">
        <v>13.400846209999999</v>
      </c>
      <c r="M62" s="9">
        <v>7.5</v>
      </c>
      <c r="N62" s="9">
        <v>10</v>
      </c>
      <c r="U62" t="s">
        <v>867</v>
      </c>
      <c r="V62" s="30">
        <v>27.056340325622209</v>
      </c>
      <c r="W62">
        <v>30</v>
      </c>
      <c r="X62" s="45">
        <v>20</v>
      </c>
    </row>
    <row r="63" spans="11:24" x14ac:dyDescent="0.3">
      <c r="K63" t="s">
        <v>90</v>
      </c>
      <c r="L63" s="28">
        <v>13.46450819</v>
      </c>
      <c r="M63" s="9">
        <v>13</v>
      </c>
      <c r="N63" s="9">
        <v>16</v>
      </c>
      <c r="U63" t="s">
        <v>867</v>
      </c>
      <c r="V63" s="30">
        <v>27.374650211805999</v>
      </c>
      <c r="W63">
        <v>16</v>
      </c>
      <c r="X63" s="45">
        <v>21</v>
      </c>
    </row>
    <row r="64" spans="11:24" x14ac:dyDescent="0.3">
      <c r="K64" t="s">
        <v>90</v>
      </c>
      <c r="L64" s="28">
        <v>13.52817016</v>
      </c>
      <c r="M64" s="9">
        <v>1</v>
      </c>
      <c r="N64" s="9">
        <v>9</v>
      </c>
      <c r="U64" t="s">
        <v>174</v>
      </c>
      <c r="V64" s="30">
        <v>27.69363581149992</v>
      </c>
      <c r="W64">
        <v>12</v>
      </c>
      <c r="X64" s="45">
        <v>18</v>
      </c>
    </row>
    <row r="65" spans="11:24" x14ac:dyDescent="0.3">
      <c r="K65" t="s">
        <v>90</v>
      </c>
      <c r="L65" s="28">
        <v>14.323944878270581</v>
      </c>
      <c r="M65" s="9">
        <v>11</v>
      </c>
      <c r="N65" s="9">
        <v>8</v>
      </c>
      <c r="U65" t="s">
        <v>867</v>
      </c>
      <c r="V65" s="30">
        <v>27.915777018318444</v>
      </c>
      <c r="W65">
        <v>14</v>
      </c>
      <c r="X65" s="45">
        <v>17</v>
      </c>
    </row>
    <row r="66" spans="11:24" x14ac:dyDescent="0.3">
      <c r="K66" t="s">
        <v>90</v>
      </c>
      <c r="L66" s="28">
        <v>14.323944878270581</v>
      </c>
      <c r="M66" s="9">
        <v>9</v>
      </c>
      <c r="N66" s="9">
        <v>16</v>
      </c>
      <c r="U66" t="s">
        <v>867</v>
      </c>
      <c r="V66" s="30">
        <v>28.1</v>
      </c>
      <c r="W66">
        <v>18</v>
      </c>
      <c r="X66" s="45">
        <v>20</v>
      </c>
    </row>
    <row r="67" spans="11:24" x14ac:dyDescent="0.3">
      <c r="K67" t="s">
        <v>90</v>
      </c>
      <c r="L67" s="28">
        <v>14.706275568865481</v>
      </c>
      <c r="M67" s="9">
        <v>10</v>
      </c>
      <c r="N67" s="9">
        <v>15</v>
      </c>
      <c r="U67" t="s">
        <v>867</v>
      </c>
      <c r="V67" s="30">
        <v>28.329579870357371</v>
      </c>
      <c r="W67">
        <v>16</v>
      </c>
      <c r="X67" s="45">
        <v>20</v>
      </c>
    </row>
    <row r="68" spans="11:24" x14ac:dyDescent="0.3">
      <c r="K68" t="s">
        <v>90</v>
      </c>
      <c r="L68" s="28">
        <v>15.278874536821951</v>
      </c>
      <c r="M68" s="9">
        <v>5</v>
      </c>
      <c r="N68" s="9">
        <v>4.5</v>
      </c>
      <c r="U68" t="s">
        <v>174</v>
      </c>
      <c r="V68" s="30">
        <v>28.647889760000002</v>
      </c>
      <c r="W68">
        <v>7</v>
      </c>
      <c r="X68" s="44">
        <v>11</v>
      </c>
    </row>
    <row r="69" spans="11:24" x14ac:dyDescent="0.3">
      <c r="K69" t="s">
        <v>90</v>
      </c>
      <c r="L69" s="28">
        <v>15.597147950089131</v>
      </c>
      <c r="M69" s="9">
        <v>24</v>
      </c>
      <c r="N69" s="9">
        <v>27</v>
      </c>
      <c r="U69" t="s">
        <v>867</v>
      </c>
      <c r="V69" s="30">
        <v>28.966199642724948</v>
      </c>
      <c r="W69">
        <v>12</v>
      </c>
      <c r="X69" s="48">
        <v>8</v>
      </c>
    </row>
    <row r="70" spans="11:24" x14ac:dyDescent="0.3">
      <c r="K70" t="s">
        <v>90</v>
      </c>
      <c r="L70" s="28">
        <v>15.597184423005739</v>
      </c>
      <c r="M70" s="9">
        <v>12</v>
      </c>
      <c r="N70" s="9">
        <v>14</v>
      </c>
      <c r="U70" t="s">
        <v>867</v>
      </c>
      <c r="V70" s="30">
        <v>29.761974358184428</v>
      </c>
      <c r="W70">
        <v>20</v>
      </c>
      <c r="X70" s="49">
        <v>25</v>
      </c>
    </row>
    <row r="71" spans="11:24" x14ac:dyDescent="0.3">
      <c r="K71" t="s">
        <v>90</v>
      </c>
      <c r="L71" s="28">
        <v>16.07464925</v>
      </c>
      <c r="M71" s="9">
        <v>5.9</v>
      </c>
      <c r="N71" s="9">
        <v>11</v>
      </c>
      <c r="U71" t="s">
        <v>867</v>
      </c>
      <c r="V71" s="30">
        <v>30</v>
      </c>
      <c r="W71">
        <v>17</v>
      </c>
      <c r="X71" s="45">
        <v>18</v>
      </c>
    </row>
    <row r="72" spans="11:24" x14ac:dyDescent="0.3">
      <c r="K72" t="s">
        <v>90</v>
      </c>
      <c r="L72" s="28">
        <v>16.23380419537332</v>
      </c>
      <c r="M72" s="9">
        <v>15</v>
      </c>
      <c r="N72" s="9">
        <v>13</v>
      </c>
      <c r="U72" t="s">
        <v>867</v>
      </c>
      <c r="V72" s="30">
        <v>30.334932153315251</v>
      </c>
      <c r="W72">
        <v>11</v>
      </c>
      <c r="X72" s="45">
        <v>17</v>
      </c>
    </row>
    <row r="73" spans="11:24" x14ac:dyDescent="0.3">
      <c r="K73" t="s">
        <v>90</v>
      </c>
      <c r="L73" s="28">
        <v>16.23380419537332</v>
      </c>
      <c r="M73" s="9">
        <v>15</v>
      </c>
      <c r="N73" s="9">
        <v>13</v>
      </c>
      <c r="U73" t="s">
        <v>174</v>
      </c>
      <c r="V73" s="30">
        <v>30.87681234155739</v>
      </c>
      <c r="W73">
        <v>12</v>
      </c>
      <c r="X73" s="45">
        <v>18</v>
      </c>
    </row>
    <row r="74" spans="11:24" x14ac:dyDescent="0.3">
      <c r="K74" t="s">
        <v>90</v>
      </c>
      <c r="L74" s="28">
        <v>16.23380419537332</v>
      </c>
      <c r="M74" s="9">
        <v>10</v>
      </c>
      <c r="N74" s="9">
        <v>13</v>
      </c>
      <c r="U74" t="s">
        <v>867</v>
      </c>
      <c r="V74" s="30">
        <v>31.03521390291959</v>
      </c>
      <c r="W74">
        <v>19</v>
      </c>
      <c r="X74" s="49">
        <v>23</v>
      </c>
    </row>
    <row r="75" spans="11:24" x14ac:dyDescent="0.3">
      <c r="K75" t="s">
        <v>90</v>
      </c>
      <c r="L75" s="28">
        <v>16.552114081557111</v>
      </c>
      <c r="M75" s="9">
        <v>10</v>
      </c>
      <c r="N75" s="9">
        <v>16</v>
      </c>
      <c r="U75" t="s">
        <v>867</v>
      </c>
      <c r="V75" s="30">
        <v>32.149298504562857</v>
      </c>
      <c r="W75">
        <v>10</v>
      </c>
      <c r="X75" s="45">
        <v>20</v>
      </c>
    </row>
    <row r="76" spans="11:24" x14ac:dyDescent="0.3">
      <c r="K76" t="s">
        <v>90</v>
      </c>
      <c r="L76" s="28">
        <v>16.934085939999999</v>
      </c>
      <c r="M76" s="9">
        <v>12</v>
      </c>
      <c r="N76" s="9">
        <v>17</v>
      </c>
      <c r="U76" t="s">
        <v>867</v>
      </c>
      <c r="V76" s="30">
        <v>32.785918276930438</v>
      </c>
      <c r="W76">
        <v>22</v>
      </c>
      <c r="X76" s="44">
        <v>16</v>
      </c>
    </row>
    <row r="77" spans="11:24" x14ac:dyDescent="0.3">
      <c r="K77" t="s">
        <v>90</v>
      </c>
      <c r="L77" s="28">
        <v>17.188733853924699</v>
      </c>
      <c r="M77" s="9">
        <v>15</v>
      </c>
      <c r="N77" s="9">
        <v>18</v>
      </c>
      <c r="U77" t="s">
        <v>867</v>
      </c>
      <c r="V77" s="30">
        <v>33.74084793548181</v>
      </c>
      <c r="W77" s="9">
        <v>30</v>
      </c>
      <c r="X77" s="45">
        <v>18</v>
      </c>
    </row>
    <row r="78" spans="11:24" x14ac:dyDescent="0.3">
      <c r="K78" t="s">
        <v>90</v>
      </c>
      <c r="L78" s="28">
        <v>17.507470915316041</v>
      </c>
      <c r="M78" s="9">
        <v>7</v>
      </c>
      <c r="N78" s="9">
        <v>0.5</v>
      </c>
      <c r="U78" t="s">
        <v>867</v>
      </c>
      <c r="V78" s="30">
        <v>34.6</v>
      </c>
      <c r="W78">
        <v>12</v>
      </c>
      <c r="X78" s="44">
        <v>16</v>
      </c>
    </row>
    <row r="79" spans="11:24" x14ac:dyDescent="0.3">
      <c r="K79" t="s">
        <v>90</v>
      </c>
      <c r="L79" s="28">
        <v>17.507470915316041</v>
      </c>
      <c r="M79" s="9">
        <v>7</v>
      </c>
      <c r="N79" s="9">
        <v>11</v>
      </c>
      <c r="U79" t="s">
        <v>867</v>
      </c>
      <c r="V79" s="30">
        <v>34.9</v>
      </c>
      <c r="W79">
        <v>17</v>
      </c>
      <c r="X79" s="45">
        <v>20</v>
      </c>
    </row>
    <row r="80" spans="11:24" x14ac:dyDescent="0.3">
      <c r="K80" t="s">
        <v>90</v>
      </c>
      <c r="L80" s="28">
        <v>17.825353629999999</v>
      </c>
      <c r="M80" s="9">
        <v>4</v>
      </c>
      <c r="N80" s="9">
        <v>5</v>
      </c>
      <c r="U80" t="s">
        <v>867</v>
      </c>
      <c r="V80" s="30">
        <v>35</v>
      </c>
      <c r="W80">
        <v>14</v>
      </c>
      <c r="X80" s="44">
        <v>16</v>
      </c>
    </row>
    <row r="81" spans="11:24" x14ac:dyDescent="0.3">
      <c r="K81" t="s">
        <v>90</v>
      </c>
      <c r="L81" s="28">
        <v>18.143621084797559</v>
      </c>
      <c r="M81" s="9">
        <v>27</v>
      </c>
      <c r="N81" s="9">
        <v>37</v>
      </c>
      <c r="U81" t="s">
        <v>867</v>
      </c>
      <c r="V81" s="30">
        <v>35.014087480216972</v>
      </c>
      <c r="W81">
        <v>19</v>
      </c>
      <c r="X81" s="49">
        <v>23</v>
      </c>
    </row>
    <row r="82" spans="11:24" x14ac:dyDescent="0.3">
      <c r="K82" t="s">
        <v>90</v>
      </c>
      <c r="L82" s="28">
        <v>18.143663512476071</v>
      </c>
      <c r="M82" s="9">
        <v>10</v>
      </c>
      <c r="N82" s="9">
        <v>16</v>
      </c>
      <c r="U82" t="s">
        <v>174</v>
      </c>
      <c r="V82" s="30">
        <v>37.083101739999996</v>
      </c>
      <c r="W82">
        <v>14</v>
      </c>
      <c r="X82" s="48">
        <v>8</v>
      </c>
    </row>
    <row r="83" spans="11:24" x14ac:dyDescent="0.3">
      <c r="K83" t="s">
        <v>90</v>
      </c>
      <c r="L83" s="28">
        <v>18.46193022663611</v>
      </c>
      <c r="M83" s="9">
        <v>20</v>
      </c>
      <c r="N83" s="9">
        <v>28</v>
      </c>
      <c r="U83" t="s">
        <v>867</v>
      </c>
      <c r="V83" s="30">
        <v>37.5</v>
      </c>
      <c r="W83">
        <v>8</v>
      </c>
      <c r="X83" s="44">
        <v>12</v>
      </c>
    </row>
    <row r="84" spans="11:24" x14ac:dyDescent="0.3">
      <c r="K84" t="s">
        <v>90</v>
      </c>
      <c r="L84" s="28">
        <v>19.416857652151769</v>
      </c>
      <c r="M84" s="9">
        <v>20</v>
      </c>
      <c r="N84" s="9">
        <v>32</v>
      </c>
      <c r="U84" t="s">
        <v>867</v>
      </c>
      <c r="V84" s="30">
        <v>38.200000000000003</v>
      </c>
      <c r="W84">
        <v>11</v>
      </c>
      <c r="X84" s="45">
        <v>20</v>
      </c>
    </row>
    <row r="85" spans="11:24" x14ac:dyDescent="0.3">
      <c r="K85" t="s">
        <v>90</v>
      </c>
      <c r="L85" s="28">
        <v>19.416903059999999</v>
      </c>
      <c r="M85" s="9">
        <v>6</v>
      </c>
      <c r="N85" s="9">
        <v>10</v>
      </c>
      <c r="U85" t="s">
        <v>174</v>
      </c>
      <c r="V85" s="30">
        <v>38.833806109999998</v>
      </c>
      <c r="W85">
        <v>11</v>
      </c>
      <c r="X85" s="45">
        <v>20</v>
      </c>
    </row>
    <row r="86" spans="11:24" x14ac:dyDescent="0.3">
      <c r="K86" t="s">
        <v>90</v>
      </c>
      <c r="L86" s="28">
        <v>19.73516679399032</v>
      </c>
      <c r="M86" s="9">
        <v>15</v>
      </c>
      <c r="N86" s="9">
        <v>22</v>
      </c>
      <c r="U86" t="s">
        <v>867</v>
      </c>
      <c r="V86" s="30">
        <v>38.833806114422472</v>
      </c>
      <c r="W86">
        <v>18</v>
      </c>
      <c r="X86" s="49">
        <v>26</v>
      </c>
    </row>
    <row r="87" spans="11:24" x14ac:dyDescent="0.3">
      <c r="K87" t="s">
        <v>90</v>
      </c>
      <c r="L87" s="28">
        <v>20.371785077667429</v>
      </c>
      <c r="M87" s="9">
        <v>18</v>
      </c>
      <c r="N87" s="9">
        <v>22</v>
      </c>
      <c r="U87" t="s">
        <v>867</v>
      </c>
      <c r="V87" s="30">
        <v>39.788735772973837</v>
      </c>
      <c r="W87">
        <v>10</v>
      </c>
      <c r="X87" s="45">
        <v>20</v>
      </c>
    </row>
    <row r="88" spans="11:24" x14ac:dyDescent="0.3">
      <c r="K88" t="s">
        <v>90</v>
      </c>
      <c r="L88" s="28">
        <v>20.5</v>
      </c>
      <c r="N88" s="9">
        <v>14</v>
      </c>
      <c r="U88" t="s">
        <v>174</v>
      </c>
      <c r="V88" s="30">
        <v>40.108024278724031</v>
      </c>
      <c r="W88">
        <v>14</v>
      </c>
      <c r="X88" s="45">
        <v>20</v>
      </c>
    </row>
    <row r="89" spans="11:24" x14ac:dyDescent="0.3">
      <c r="K89" t="s">
        <v>90</v>
      </c>
      <c r="L89" s="28">
        <v>20.5</v>
      </c>
      <c r="M89" s="9">
        <v>13.5</v>
      </c>
      <c r="N89" s="9">
        <v>15</v>
      </c>
      <c r="U89" t="s">
        <v>867</v>
      </c>
      <c r="V89" s="30">
        <v>40.743665431525208</v>
      </c>
      <c r="W89">
        <v>12</v>
      </c>
      <c r="X89" s="44">
        <v>15</v>
      </c>
    </row>
    <row r="90" spans="11:24" x14ac:dyDescent="0.3">
      <c r="K90" t="s">
        <v>90</v>
      </c>
      <c r="L90" s="28">
        <v>20.69009421950598</v>
      </c>
      <c r="M90" s="9">
        <v>15</v>
      </c>
      <c r="N90" s="9">
        <v>22</v>
      </c>
      <c r="U90" t="s">
        <v>867</v>
      </c>
      <c r="V90" s="30">
        <v>40.743665431525208</v>
      </c>
      <c r="W90">
        <v>12</v>
      </c>
      <c r="X90" s="45">
        <v>17</v>
      </c>
    </row>
    <row r="91" spans="11:24" x14ac:dyDescent="0.3">
      <c r="K91" t="s">
        <v>90</v>
      </c>
      <c r="L91" s="28">
        <v>21.326712503183089</v>
      </c>
      <c r="M91" s="9">
        <v>26</v>
      </c>
      <c r="N91" s="9">
        <v>32</v>
      </c>
      <c r="U91" t="s">
        <v>867</v>
      </c>
      <c r="V91" s="30">
        <v>42.971834634811742</v>
      </c>
      <c r="W91">
        <v>10</v>
      </c>
      <c r="X91" s="45">
        <v>20</v>
      </c>
    </row>
    <row r="92" spans="11:24" x14ac:dyDescent="0.3">
      <c r="K92" t="s">
        <v>90</v>
      </c>
      <c r="L92" s="28">
        <v>22.281639928698748</v>
      </c>
      <c r="M92" s="9">
        <v>24</v>
      </c>
      <c r="N92" s="9">
        <v>30</v>
      </c>
      <c r="U92" t="s">
        <v>174</v>
      </c>
      <c r="V92" s="30">
        <v>43.290144519999998</v>
      </c>
      <c r="W92">
        <v>6</v>
      </c>
      <c r="X92" s="49">
        <v>22</v>
      </c>
    </row>
    <row r="93" spans="11:24" x14ac:dyDescent="0.3">
      <c r="K93" t="s">
        <v>90</v>
      </c>
      <c r="L93" s="28">
        <v>22.8</v>
      </c>
      <c r="M93" s="9">
        <v>5</v>
      </c>
      <c r="N93" s="9">
        <v>6</v>
      </c>
      <c r="U93" t="s">
        <v>867</v>
      </c>
      <c r="V93" s="30">
        <v>46.5</v>
      </c>
      <c r="W93">
        <v>20</v>
      </c>
      <c r="X93" s="49">
        <v>25</v>
      </c>
    </row>
    <row r="94" spans="11:24" x14ac:dyDescent="0.3">
      <c r="K94" t="s">
        <v>90</v>
      </c>
      <c r="L94" s="28">
        <v>24.192141628436719</v>
      </c>
      <c r="M94" s="9">
        <v>8</v>
      </c>
      <c r="N94" s="9">
        <v>15</v>
      </c>
      <c r="U94" t="s">
        <v>867</v>
      </c>
      <c r="V94" s="30">
        <v>47.3</v>
      </c>
      <c r="W94">
        <v>20</v>
      </c>
      <c r="X94" s="49">
        <v>25</v>
      </c>
    </row>
    <row r="95" spans="11:24" x14ac:dyDescent="0.3">
      <c r="K95" t="s">
        <v>90</v>
      </c>
      <c r="L95" s="28">
        <v>24.5</v>
      </c>
      <c r="M95" s="9">
        <v>11</v>
      </c>
      <c r="N95" s="9">
        <v>20</v>
      </c>
      <c r="U95" t="s">
        <v>867</v>
      </c>
      <c r="V95" s="30">
        <v>48.064792813752391</v>
      </c>
      <c r="W95">
        <v>18</v>
      </c>
      <c r="X95" s="49">
        <v>24</v>
      </c>
    </row>
    <row r="96" spans="11:24" x14ac:dyDescent="0.3">
      <c r="K96" t="s">
        <v>90</v>
      </c>
      <c r="L96" s="28">
        <v>24.509803921568629</v>
      </c>
      <c r="M96" s="9">
        <v>28</v>
      </c>
      <c r="N96" s="9">
        <v>35</v>
      </c>
      <c r="U96" t="s">
        <v>867</v>
      </c>
      <c r="V96" s="30">
        <v>52.8</v>
      </c>
      <c r="W96">
        <v>12.5</v>
      </c>
      <c r="X96" s="44">
        <v>14</v>
      </c>
    </row>
    <row r="97" spans="11:24" x14ac:dyDescent="0.3">
      <c r="K97" t="s">
        <v>90</v>
      </c>
      <c r="L97" s="28">
        <v>26.101410667070841</v>
      </c>
      <c r="M97" s="9">
        <v>15</v>
      </c>
      <c r="N97" s="9">
        <v>18</v>
      </c>
      <c r="U97" t="s">
        <v>867</v>
      </c>
      <c r="V97" s="30">
        <v>53</v>
      </c>
      <c r="W97">
        <v>17.5</v>
      </c>
      <c r="X97" s="45">
        <v>19</v>
      </c>
    </row>
    <row r="98" spans="11:24" x14ac:dyDescent="0.3">
      <c r="K98" t="s">
        <v>90</v>
      </c>
      <c r="L98" s="28">
        <v>26.102047546471191</v>
      </c>
      <c r="M98" s="9">
        <v>9</v>
      </c>
      <c r="N98" s="9">
        <v>16</v>
      </c>
      <c r="U98" t="s">
        <v>867</v>
      </c>
      <c r="V98" s="30">
        <v>53.476060878876837</v>
      </c>
      <c r="W98">
        <v>20</v>
      </c>
      <c r="X98">
        <v>28</v>
      </c>
    </row>
    <row r="99" spans="11:24" x14ac:dyDescent="0.3">
      <c r="K99" t="s">
        <v>90</v>
      </c>
      <c r="L99" s="28">
        <v>26.8</v>
      </c>
      <c r="M99" s="9">
        <v>22</v>
      </c>
      <c r="N99" s="9">
        <v>22</v>
      </c>
      <c r="U99" t="s">
        <v>867</v>
      </c>
      <c r="V99" s="30">
        <v>55.3</v>
      </c>
      <c r="W99">
        <v>22</v>
      </c>
      <c r="X99" s="49">
        <v>24</v>
      </c>
    </row>
    <row r="100" spans="11:24" x14ac:dyDescent="0.3">
      <c r="K100" t="s">
        <v>90</v>
      </c>
      <c r="L100" s="28">
        <v>27.056340325622209</v>
      </c>
      <c r="M100" s="9">
        <v>16</v>
      </c>
      <c r="N100" s="9">
        <v>20</v>
      </c>
      <c r="U100" t="s">
        <v>174</v>
      </c>
      <c r="V100" s="30">
        <v>56.023906929011339</v>
      </c>
      <c r="W100">
        <v>10</v>
      </c>
      <c r="X100" s="45">
        <v>18</v>
      </c>
    </row>
    <row r="101" spans="11:24" x14ac:dyDescent="0.3">
      <c r="K101" t="s">
        <v>90</v>
      </c>
      <c r="L101" s="28">
        <v>28.48942994401429</v>
      </c>
      <c r="M101" s="9">
        <v>9</v>
      </c>
      <c r="N101" s="9">
        <v>11</v>
      </c>
      <c r="U101" t="s">
        <v>867</v>
      </c>
      <c r="V101" s="30">
        <v>61.115498147287809</v>
      </c>
      <c r="W101">
        <v>12</v>
      </c>
      <c r="X101" s="45">
        <v>20</v>
      </c>
    </row>
    <row r="102" spans="11:24" x14ac:dyDescent="0.3">
      <c r="K102" t="s">
        <v>90</v>
      </c>
      <c r="L102" s="28">
        <v>28.96613190730838</v>
      </c>
      <c r="M102" s="9">
        <v>25</v>
      </c>
      <c r="N102" s="9">
        <v>31</v>
      </c>
      <c r="U102" t="s">
        <v>867</v>
      </c>
      <c r="V102" s="30">
        <v>80.850711090682836</v>
      </c>
      <c r="W102">
        <v>22</v>
      </c>
      <c r="X102">
        <v>28</v>
      </c>
    </row>
    <row r="103" spans="11:24" x14ac:dyDescent="0.3">
      <c r="K103" t="s">
        <v>90</v>
      </c>
      <c r="L103" s="28">
        <v>31.51267873219528</v>
      </c>
      <c r="M103" s="9">
        <v>24</v>
      </c>
      <c r="N103" s="9">
        <v>18</v>
      </c>
      <c r="U103" t="s">
        <v>634</v>
      </c>
      <c r="V103" s="30">
        <v>89.763177998472116</v>
      </c>
      <c r="W103">
        <v>30</v>
      </c>
      <c r="X103">
        <v>48</v>
      </c>
    </row>
    <row r="104" spans="11:24" x14ac:dyDescent="0.3">
      <c r="K104" t="s">
        <v>90</v>
      </c>
      <c r="L104" s="28">
        <v>31.990924127077498</v>
      </c>
      <c r="M104" s="9">
        <v>13</v>
      </c>
      <c r="N104" s="9">
        <v>20</v>
      </c>
      <c r="U104" t="s">
        <v>867</v>
      </c>
      <c r="V104" s="30">
        <v>98.676064716975105</v>
      </c>
      <c r="W104">
        <v>20</v>
      </c>
      <c r="X104">
        <v>32</v>
      </c>
    </row>
    <row r="105" spans="11:24" x14ac:dyDescent="0.3">
      <c r="K105" t="s">
        <v>90</v>
      </c>
      <c r="L105" s="28">
        <v>33.264194739100482</v>
      </c>
      <c r="M105" s="9">
        <v>12</v>
      </c>
      <c r="N105" s="9">
        <v>17</v>
      </c>
      <c r="U105" t="s">
        <v>867</v>
      </c>
      <c r="V105" s="30"/>
      <c r="W105" s="9">
        <v>1.4</v>
      </c>
      <c r="X105" s="9"/>
    </row>
    <row r="106" spans="11:24" x14ac:dyDescent="0.3">
      <c r="K106" t="s">
        <v>90</v>
      </c>
      <c r="L106" s="28">
        <v>34.695777594033181</v>
      </c>
      <c r="M106" s="9">
        <v>22</v>
      </c>
      <c r="N106" s="9">
        <v>8</v>
      </c>
      <c r="U106" t="s">
        <v>174</v>
      </c>
      <c r="V106" s="30"/>
    </row>
    <row r="107" spans="11:24" x14ac:dyDescent="0.3">
      <c r="K107" t="s">
        <v>90</v>
      </c>
      <c r="L107" s="28">
        <v>35.651577136643581</v>
      </c>
      <c r="M107" s="9">
        <v>13</v>
      </c>
      <c r="N107" s="9">
        <v>20</v>
      </c>
    </row>
    <row r="108" spans="11:24" x14ac:dyDescent="0.3">
      <c r="K108" t="s">
        <v>90</v>
      </c>
      <c r="L108" s="28">
        <v>35.968933027756563</v>
      </c>
      <c r="M108" s="9">
        <v>18</v>
      </c>
      <c r="N108" s="9">
        <v>25</v>
      </c>
      <c r="U108" s="32" t="s">
        <v>1395</v>
      </c>
      <c r="V108" s="28">
        <f>MIN(V2:V106)</f>
        <v>2.546479089</v>
      </c>
      <c r="W108" s="12">
        <f t="shared" ref="W108:X108" si="2">MIN(W2:W106)</f>
        <v>1.4</v>
      </c>
      <c r="X108" s="12">
        <f t="shared" si="2"/>
        <v>5</v>
      </c>
    </row>
    <row r="109" spans="11:24" x14ac:dyDescent="0.3">
      <c r="K109" t="s">
        <v>90</v>
      </c>
      <c r="L109" s="28">
        <v>36.1</v>
      </c>
      <c r="M109" s="9">
        <v>9.5</v>
      </c>
      <c r="N109" s="9">
        <v>11</v>
      </c>
      <c r="U109" s="32" t="s">
        <v>1396</v>
      </c>
      <c r="V109" s="30">
        <f>MAX(V2:V106)</f>
        <v>98.676064716975105</v>
      </c>
      <c r="W109" s="29">
        <f t="shared" ref="W109:X109" si="3">MAX(W2:W106)</f>
        <v>30</v>
      </c>
      <c r="X109" s="29">
        <f t="shared" si="3"/>
        <v>48</v>
      </c>
    </row>
    <row r="110" spans="11:24" x14ac:dyDescent="0.3">
      <c r="K110" t="s">
        <v>90</v>
      </c>
      <c r="L110" s="28">
        <v>36.605551311433658</v>
      </c>
      <c r="M110" s="9">
        <v>15</v>
      </c>
      <c r="N110" s="9">
        <v>25</v>
      </c>
      <c r="U110" s="32" t="s">
        <v>1397</v>
      </c>
      <c r="V110" s="30">
        <f>AVERAGE(V2:V106)</f>
        <v>25.237904930572654</v>
      </c>
      <c r="W110" s="29">
        <f t="shared" ref="W110:X110" si="4">AVERAGE(W2:W106)</f>
        <v>11.979611650485438</v>
      </c>
      <c r="X110" s="29">
        <f t="shared" si="4"/>
        <v>15.354368932038835</v>
      </c>
    </row>
    <row r="111" spans="11:24" x14ac:dyDescent="0.3">
      <c r="K111" t="s">
        <v>90</v>
      </c>
      <c r="L111" s="28">
        <v>36.605636911135932</v>
      </c>
      <c r="M111" s="9">
        <v>10</v>
      </c>
      <c r="N111" s="9">
        <v>21</v>
      </c>
    </row>
    <row r="112" spans="11:24" x14ac:dyDescent="0.3">
      <c r="K112" t="s">
        <v>90</v>
      </c>
      <c r="L112" s="28">
        <v>36.924847748666558</v>
      </c>
      <c r="M112" s="9">
        <v>16</v>
      </c>
      <c r="N112" s="9">
        <v>22</v>
      </c>
    </row>
    <row r="113" spans="11:14" x14ac:dyDescent="0.3">
      <c r="K113" t="s">
        <v>90</v>
      </c>
      <c r="L113" s="28">
        <v>37.243165401672307</v>
      </c>
      <c r="M113" s="9">
        <v>10</v>
      </c>
      <c r="N113" s="9">
        <v>19</v>
      </c>
    </row>
    <row r="114" spans="11:14" x14ac:dyDescent="0.3">
      <c r="K114" t="s">
        <v>90</v>
      </c>
      <c r="L114" s="28">
        <v>37.243165401672307</v>
      </c>
      <c r="M114" s="9">
        <v>18</v>
      </c>
      <c r="N114" s="9">
        <v>21</v>
      </c>
    </row>
    <row r="115" spans="11:14" x14ac:dyDescent="0.3">
      <c r="K115" t="s">
        <v>90</v>
      </c>
      <c r="L115" s="28">
        <v>37.5</v>
      </c>
      <c r="M115" s="9">
        <v>6.5</v>
      </c>
      <c r="N115" s="9">
        <v>18</v>
      </c>
    </row>
    <row r="116" spans="11:14" x14ac:dyDescent="0.3">
      <c r="K116" t="s">
        <v>90</v>
      </c>
      <c r="L116" s="28">
        <v>37.561483054678057</v>
      </c>
      <c r="M116" s="9">
        <v>15</v>
      </c>
      <c r="N116" s="9">
        <v>20</v>
      </c>
    </row>
    <row r="117" spans="11:14" x14ac:dyDescent="0.3">
      <c r="K117" t="s">
        <v>90</v>
      </c>
      <c r="L117" s="28">
        <v>37.879800707683813</v>
      </c>
      <c r="M117" s="9">
        <v>12</v>
      </c>
      <c r="N117" s="9">
        <v>17</v>
      </c>
    </row>
    <row r="118" spans="11:14" x14ac:dyDescent="0.3">
      <c r="K118" t="s">
        <v>90</v>
      </c>
      <c r="L118" s="28">
        <v>38.707426605498739</v>
      </c>
      <c r="M118" s="9">
        <v>2</v>
      </c>
      <c r="N118" s="9">
        <v>8</v>
      </c>
    </row>
    <row r="119" spans="11:14" x14ac:dyDescent="0.3">
      <c r="K119" t="s">
        <v>90</v>
      </c>
      <c r="L119" s="28">
        <v>41.061975317708999</v>
      </c>
      <c r="M119" s="9">
        <v>25</v>
      </c>
      <c r="N119" s="9">
        <v>20</v>
      </c>
    </row>
    <row r="120" spans="11:14" x14ac:dyDescent="0.3">
      <c r="K120" t="s">
        <v>90</v>
      </c>
      <c r="L120" s="28">
        <v>43.608454407179323</v>
      </c>
      <c r="M120" s="9">
        <v>16</v>
      </c>
      <c r="N120" s="9">
        <v>24</v>
      </c>
    </row>
    <row r="121" spans="11:14" x14ac:dyDescent="0.3">
      <c r="K121" t="s">
        <v>90</v>
      </c>
      <c r="L121" s="28">
        <v>44.245074179546897</v>
      </c>
      <c r="M121" s="9">
        <v>18</v>
      </c>
      <c r="N121" s="9">
        <v>24</v>
      </c>
    </row>
    <row r="122" spans="11:14" x14ac:dyDescent="0.3">
      <c r="K122" t="s">
        <v>90</v>
      </c>
      <c r="L122" s="28">
        <v>44.563279857397497</v>
      </c>
      <c r="M122" s="9">
        <v>12</v>
      </c>
      <c r="N122" s="9">
        <v>20</v>
      </c>
    </row>
    <row r="123" spans="11:14" x14ac:dyDescent="0.3">
      <c r="K123" t="s">
        <v>90</v>
      </c>
      <c r="L123" s="28">
        <v>44.6</v>
      </c>
      <c r="M123" s="9">
        <v>10</v>
      </c>
      <c r="N123" s="9">
        <v>17</v>
      </c>
    </row>
    <row r="124" spans="11:14" x14ac:dyDescent="0.3">
      <c r="K124" t="s">
        <v>90</v>
      </c>
      <c r="L124" s="28">
        <v>45.518207282913167</v>
      </c>
      <c r="M124" s="9">
        <v>20</v>
      </c>
      <c r="N124" s="9">
        <v>32</v>
      </c>
    </row>
    <row r="125" spans="11:14" x14ac:dyDescent="0.3">
      <c r="K125" t="s">
        <v>90</v>
      </c>
      <c r="L125" s="28">
        <v>46.154933496649647</v>
      </c>
      <c r="M125" s="9">
        <v>20</v>
      </c>
      <c r="N125" s="9">
        <v>25</v>
      </c>
    </row>
    <row r="126" spans="11:14" x14ac:dyDescent="0.3">
      <c r="K126" t="s">
        <v>90</v>
      </c>
      <c r="L126" s="28">
        <v>46.791443850267378</v>
      </c>
      <c r="M126" s="9">
        <v>30</v>
      </c>
      <c r="N126" s="9">
        <v>40</v>
      </c>
    </row>
    <row r="127" spans="11:14" x14ac:dyDescent="0.3">
      <c r="K127" t="s">
        <v>90</v>
      </c>
      <c r="L127" s="28">
        <v>47.746371275783041</v>
      </c>
      <c r="M127" s="9">
        <v>23</v>
      </c>
      <c r="N127" s="9">
        <v>33</v>
      </c>
    </row>
    <row r="128" spans="11:14" x14ac:dyDescent="0.3">
      <c r="K128" t="s">
        <v>90</v>
      </c>
      <c r="L128" s="28">
        <v>52.521008403361343</v>
      </c>
      <c r="M128" s="9">
        <v>18</v>
      </c>
      <c r="N128" s="9">
        <v>30</v>
      </c>
    </row>
    <row r="129" spans="11:14" x14ac:dyDescent="0.3">
      <c r="K129" t="s">
        <v>90</v>
      </c>
      <c r="L129" s="28">
        <v>54.430863254392669</v>
      </c>
      <c r="M129" s="9">
        <v>24</v>
      </c>
      <c r="N129" s="9">
        <v>32</v>
      </c>
    </row>
    <row r="130" spans="11:14" x14ac:dyDescent="0.3">
      <c r="K130" t="s">
        <v>90</v>
      </c>
      <c r="L130" s="28">
        <v>60.478878374920228</v>
      </c>
      <c r="M130" s="9">
        <v>15</v>
      </c>
      <c r="N130" s="9">
        <v>22</v>
      </c>
    </row>
    <row r="131" spans="11:14" x14ac:dyDescent="0.3">
      <c r="K131" t="s">
        <v>90</v>
      </c>
      <c r="L131" s="28">
        <v>63.343519225872171</v>
      </c>
      <c r="M131" s="9">
        <v>8</v>
      </c>
      <c r="N131" s="9">
        <v>20</v>
      </c>
    </row>
    <row r="132" spans="11:14" x14ac:dyDescent="0.3">
      <c r="K132" t="s">
        <v>90</v>
      </c>
      <c r="L132" s="28">
        <v>63.661828367710719</v>
      </c>
      <c r="M132" s="9">
        <v>15</v>
      </c>
      <c r="N132" s="9">
        <v>30</v>
      </c>
    </row>
    <row r="133" spans="11:14" x14ac:dyDescent="0.3">
      <c r="K133" t="s">
        <v>90</v>
      </c>
      <c r="L133" s="28">
        <v>63.980137509549273</v>
      </c>
      <c r="M133" s="9">
        <v>20</v>
      </c>
      <c r="N133" s="9">
        <v>35</v>
      </c>
    </row>
    <row r="134" spans="11:14" x14ac:dyDescent="0.3">
      <c r="K134" t="s">
        <v>90</v>
      </c>
      <c r="L134" s="28">
        <v>65.889992360580592</v>
      </c>
      <c r="M134" s="9">
        <v>27</v>
      </c>
      <c r="N134" s="9">
        <v>43</v>
      </c>
    </row>
    <row r="135" spans="11:14" x14ac:dyDescent="0.3">
      <c r="K135" t="s">
        <v>90</v>
      </c>
      <c r="L135" s="28">
        <v>70.0280112044818</v>
      </c>
      <c r="M135" s="9">
        <v>30</v>
      </c>
      <c r="N135" s="9">
        <v>20</v>
      </c>
    </row>
    <row r="136" spans="11:14" x14ac:dyDescent="0.3">
      <c r="K136" t="s">
        <v>90</v>
      </c>
      <c r="L136" s="28">
        <v>71.619556913674558</v>
      </c>
      <c r="M136" s="9">
        <v>9</v>
      </c>
      <c r="N136" s="9">
        <v>23</v>
      </c>
    </row>
    <row r="137" spans="11:14" x14ac:dyDescent="0.3">
      <c r="K137" t="s">
        <v>90</v>
      </c>
      <c r="L137" s="28">
        <v>73.211273822271863</v>
      </c>
      <c r="M137" s="9">
        <v>15</v>
      </c>
      <c r="N137" s="9">
        <v>24</v>
      </c>
    </row>
    <row r="138" spans="11:14" x14ac:dyDescent="0.3">
      <c r="K138" t="s">
        <v>90</v>
      </c>
      <c r="L138" s="28">
        <v>74.484513367007025</v>
      </c>
      <c r="M138" s="9">
        <v>18</v>
      </c>
      <c r="N138" s="9">
        <v>25</v>
      </c>
    </row>
    <row r="139" spans="11:14" x14ac:dyDescent="0.3">
      <c r="K139" t="s">
        <v>90</v>
      </c>
      <c r="L139" s="28">
        <v>78.62235803412274</v>
      </c>
      <c r="M139" s="9">
        <v>22</v>
      </c>
      <c r="N139" s="9">
        <v>35</v>
      </c>
    </row>
    <row r="140" spans="11:14" x14ac:dyDescent="0.3">
      <c r="K140" t="s">
        <v>90</v>
      </c>
      <c r="L140" s="28">
        <v>85.306850012732369</v>
      </c>
      <c r="M140" s="9">
        <v>18</v>
      </c>
      <c r="N140" s="9">
        <v>25</v>
      </c>
    </row>
    <row r="141" spans="11:14" x14ac:dyDescent="0.3">
      <c r="K141" t="s">
        <v>90</v>
      </c>
      <c r="L141" s="28">
        <v>95.492742551566081</v>
      </c>
      <c r="M141" s="9">
        <v>32</v>
      </c>
      <c r="N141" s="9">
        <v>40</v>
      </c>
    </row>
    <row r="142" spans="11:14" x14ac:dyDescent="0.3">
      <c r="K142" t="s">
        <v>90</v>
      </c>
      <c r="L142" s="28">
        <v>97.084288260758854</v>
      </c>
      <c r="M142" s="9">
        <v>22</v>
      </c>
      <c r="N142" s="9">
        <v>35</v>
      </c>
    </row>
    <row r="143" spans="11:14" x14ac:dyDescent="0.3">
      <c r="K143" t="s">
        <v>90</v>
      </c>
      <c r="L143" s="28">
        <v>98.357524828113071</v>
      </c>
      <c r="M143" s="9">
        <v>20</v>
      </c>
      <c r="N143" s="9">
        <v>35</v>
      </c>
    </row>
    <row r="144" spans="11:14" x14ac:dyDescent="0.3">
      <c r="K144" t="s">
        <v>90</v>
      </c>
      <c r="L144" s="28">
        <v>111.4081996434938</v>
      </c>
      <c r="M144" s="9">
        <v>20</v>
      </c>
      <c r="N144" s="9">
        <v>28</v>
      </c>
    </row>
    <row r="145" spans="11:14" x14ac:dyDescent="0.3">
      <c r="K145" t="s">
        <v>90</v>
      </c>
      <c r="L145" s="28">
        <v>127.32365673542139</v>
      </c>
      <c r="M145" s="9">
        <v>28</v>
      </c>
      <c r="N145" s="9">
        <v>48</v>
      </c>
    </row>
    <row r="146" spans="11:14" x14ac:dyDescent="0.3">
      <c r="K146" t="s">
        <v>90</v>
      </c>
      <c r="L146" s="28">
        <v>159.15457091927681</v>
      </c>
      <c r="M146" s="9">
        <v>30</v>
      </c>
      <c r="N146" s="9">
        <v>48</v>
      </c>
    </row>
    <row r="147" spans="11:14" x14ac:dyDescent="0.3">
      <c r="K147" t="s">
        <v>90</v>
      </c>
      <c r="L147" s="28"/>
      <c r="N147" s="9">
        <v>0.5</v>
      </c>
    </row>
    <row r="148" spans="11:14" x14ac:dyDescent="0.3">
      <c r="K148" t="s">
        <v>90</v>
      </c>
      <c r="L148" s="28"/>
      <c r="N148" s="9">
        <v>0.5</v>
      </c>
    </row>
    <row r="149" spans="11:14" x14ac:dyDescent="0.3">
      <c r="K149" t="s">
        <v>90</v>
      </c>
      <c r="L149" s="28"/>
      <c r="N149" s="9">
        <v>0.6</v>
      </c>
    </row>
    <row r="150" spans="11:14" x14ac:dyDescent="0.3">
      <c r="K150" t="s">
        <v>90</v>
      </c>
      <c r="L150" s="28"/>
      <c r="N150" s="9">
        <v>1.6</v>
      </c>
    </row>
    <row r="151" spans="11:14" x14ac:dyDescent="0.3">
      <c r="K151" t="s">
        <v>90</v>
      </c>
      <c r="L151" s="28"/>
    </row>
    <row r="153" spans="11:14" x14ac:dyDescent="0.3">
      <c r="K153" s="32" t="s">
        <v>1395</v>
      </c>
      <c r="L153" s="30">
        <f>MIN(L2:L151)</f>
        <v>0.60478878374920231</v>
      </c>
      <c r="M153" s="30">
        <f t="shared" ref="M153:N153" si="5">MIN(M2:M151)</f>
        <v>1</v>
      </c>
      <c r="N153" s="30">
        <f t="shared" si="5"/>
        <v>0.5</v>
      </c>
    </row>
    <row r="154" spans="11:14" x14ac:dyDescent="0.3">
      <c r="K154" s="32" t="s">
        <v>1396</v>
      </c>
      <c r="L154" s="30">
        <f>MAX(L2:L151)</f>
        <v>159.15457091927681</v>
      </c>
      <c r="M154" s="30">
        <f t="shared" ref="M154:N154" si="6">MAX(M2:M151)</f>
        <v>32</v>
      </c>
      <c r="N154" s="30">
        <f t="shared" si="6"/>
        <v>48</v>
      </c>
    </row>
    <row r="155" spans="11:14" x14ac:dyDescent="0.3">
      <c r="K155" s="32" t="s">
        <v>1397</v>
      </c>
      <c r="L155" s="30">
        <f>AVERAGE(L127:L148)</f>
        <v>80.707307253254527</v>
      </c>
      <c r="M155" s="30">
        <f t="shared" ref="M155:N155" si="7">AVERAGE(M127:M148)</f>
        <v>20.7</v>
      </c>
      <c r="N155" s="30">
        <f t="shared" si="7"/>
        <v>28.727272727272727</v>
      </c>
    </row>
  </sheetData>
  <autoFilter ref="U1:X106" xr:uid="{BFD888C5-C91D-4AF5-83EB-EB44D9E2DC6D}">
    <sortState xmlns:xlrd2="http://schemas.microsoft.com/office/spreadsheetml/2017/richdata2" ref="U2:X106">
      <sortCondition ref="V1:V106"/>
    </sortState>
  </autoFilter>
  <mergeCells count="4">
    <mergeCell ref="F12:G12"/>
    <mergeCell ref="F26:G26"/>
    <mergeCell ref="P14:Q14"/>
    <mergeCell ref="Z14:A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Fernandez Mendez</cp:lastModifiedBy>
  <cp:revision/>
  <dcterms:created xsi:type="dcterms:W3CDTF">2021-11-22T16:55:21Z</dcterms:created>
  <dcterms:modified xsi:type="dcterms:W3CDTF">2022-06-09T01:43:52Z</dcterms:modified>
  <cp:category/>
  <cp:contentStatus/>
</cp:coreProperties>
</file>