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7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6\AC\Temp\"/>
    </mc:Choice>
  </mc:AlternateContent>
  <xr:revisionPtr revIDLastSave="0" documentId="8_{687505F7-3816-47F1-A858-CE454F9D78F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Expenditure Form" sheetId="1" r:id="rId1"/>
    <sheet name="links" sheetId="2" state="hidden" r:id="rId2"/>
  </sheets>
  <definedNames>
    <definedName name="Awards_Rewards_and_Prizes">links!$K$84:$K$86</definedName>
    <definedName name="CO">links!$B$2:$B$3</definedName>
    <definedName name="Communication_Expenses">links!$K$79:$K$83</definedName>
    <definedName name="Confidential__Intelligence_and_Extraordinary_Expenses">links!$K$93</definedName>
    <definedName name="Demolition_Relocation_and_Desilting_Dredging_Expenses">links!$K$90</definedName>
    <definedName name="Financial_Assistance_Subsidy">links!$K$157:$K$163</definedName>
    <definedName name="General_Services">links!$K$99:$K$103</definedName>
    <definedName name="Generation__Transmission_and_Distribution_Expenses">links!$K$91:$K$92</definedName>
    <definedName name="Intangible_Assets_Outlay">links!$K$220:$K$222</definedName>
    <definedName name="Labor_and_Wages">links!$K$168</definedName>
    <definedName name="MOOE">links!$B$4:$B$20</definedName>
    <definedName name="Other_Compensation">links!$K$4:$K$25</definedName>
    <definedName name="Other_Maintenance_and_Operating_Expenses">links!$K$169:$K$191</definedName>
    <definedName name="Other_Personnel_Benefits">links!$K$30:$K$41</definedName>
    <definedName name="Personnel_Benefit_Contributions">links!$K$26:$K$29</definedName>
    <definedName name="Professional_Services">links!$K$94:$K$98</definedName>
    <definedName name="Property__Plant_and_Equipment_Outlay">links!$K$192:$K$219</definedName>
    <definedName name="PS">links!$B$21:$B$24</definedName>
    <definedName name="Repairs_and_Maintenance">links!$K$104:$K$156</definedName>
    <definedName name="Salaries_and_Wages">links!$K$2:$K$3</definedName>
    <definedName name="Supplies_and_Materials_Expenses">links!$K$47:$K$76</definedName>
    <definedName name="Survey__Research__Exploration_and_Development_Expenses">links!$K$87:$K$89</definedName>
    <definedName name="Taxes__Insurance_Premiums_and_Other_Fees">links!$K$164:$K$167</definedName>
    <definedName name="Training_and_Scholarship_Expenses">links!$K$44:$K$46</definedName>
    <definedName name="Traveling_Expenses">links!$K$42:$K$43</definedName>
    <definedName name="Utility_Expenses">links!$K$77:$K$78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7" i="1" l="1"/>
  <c r="CB17" i="1"/>
  <c r="CA17" i="1"/>
  <c r="BZ17" i="1"/>
  <c r="BY17" i="1"/>
  <c r="BR17" i="1"/>
  <c r="BE17" i="1"/>
  <c r="AR17" i="1"/>
  <c r="R17" i="1"/>
  <c r="M17" i="1"/>
  <c r="K17" i="1"/>
  <c r="CC16" i="1"/>
  <c r="CB16" i="1"/>
  <c r="CA16" i="1"/>
  <c r="BZ16" i="1"/>
  <c r="BY16" i="1"/>
  <c r="BR16" i="1"/>
  <c r="BE16" i="1"/>
  <c r="AR16" i="1"/>
  <c r="R16" i="1"/>
  <c r="M16" i="1"/>
  <c r="K16" i="1"/>
  <c r="CC15" i="1"/>
  <c r="CB15" i="1"/>
  <c r="CA15" i="1"/>
  <c r="BZ15" i="1"/>
  <c r="BY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E15" i="1"/>
  <c r="X15" i="1"/>
  <c r="R15" i="1"/>
  <c r="K15" i="1"/>
  <c r="CC14" i="1"/>
  <c r="CB14" i="1"/>
  <c r="CA14" i="1"/>
  <c r="BZ14" i="1"/>
  <c r="BY14" i="1"/>
  <c r="AE14" i="1"/>
  <c r="X14" i="1"/>
  <c r="K14" i="1"/>
  <c r="CC13" i="1"/>
  <c r="CB13" i="1"/>
  <c r="CA13" i="1"/>
  <c r="BZ13" i="1"/>
  <c r="BY13" i="1"/>
  <c r="K13" i="1"/>
  <c r="BR9" i="1"/>
  <c r="BE9" i="1"/>
  <c r="AR9" i="1"/>
  <c r="AE9" i="1"/>
  <c r="X9" i="1"/>
  <c r="A7" i="1"/>
</calcChain>
</file>

<file path=xl/sharedStrings.xml><?xml version="1.0" encoding="utf-8"?>
<sst xmlns="http://schemas.openxmlformats.org/spreadsheetml/2006/main" count="1322" uniqueCount="552">
  <si>
    <t>Department of Education</t>
  </si>
  <si>
    <t>Office Code :</t>
  </si>
  <si>
    <t>4-15-2000</t>
  </si>
  <si>
    <t>BLD-TLD</t>
  </si>
  <si>
    <t>Office Name :</t>
  </si>
  <si>
    <t>BLD - Teaching and Learning Division</t>
  </si>
  <si>
    <t>Fiscal Year :</t>
  </si>
  <si>
    <t>PAP</t>
  </si>
  <si>
    <t>KRA</t>
  </si>
  <si>
    <t>Specific Program</t>
  </si>
  <si>
    <t>Output</t>
  </si>
  <si>
    <t>Output Priority Rank</t>
  </si>
  <si>
    <t>Output Milestone</t>
  </si>
  <si>
    <t>Activities</t>
  </si>
  <si>
    <t>Performance Indicator</t>
  </si>
  <si>
    <t>Expense Class (PS /MOOE/ CO)</t>
  </si>
  <si>
    <t>Expense Object DBM Grouping</t>
  </si>
  <si>
    <t>GAA by Object</t>
  </si>
  <si>
    <t>Expense Item</t>
  </si>
  <si>
    <t>COSTING</t>
  </si>
  <si>
    <t>Location for TEV</t>
  </si>
  <si>
    <t>PPMP (Y/N)</t>
  </si>
  <si>
    <t>APP-Supplies (Y/N)</t>
  </si>
  <si>
    <t>APP-Airline Ticket (Y/N)</t>
  </si>
  <si>
    <t>Manner of Release (Downloading, Cash Advance, Direct Payment)</t>
  </si>
  <si>
    <t>For Clearance Review</t>
  </si>
  <si>
    <t>Quantity</t>
  </si>
  <si>
    <t>Unit Cost</t>
  </si>
  <si>
    <t>Frequency</t>
  </si>
  <si>
    <t>Total Amount</t>
  </si>
  <si>
    <t>Total Physical Target</t>
  </si>
  <si>
    <t>Q3</t>
  </si>
  <si>
    <t>Q4</t>
  </si>
  <si>
    <t>Q1</t>
  </si>
  <si>
    <t>Q2</t>
  </si>
  <si>
    <t>Total Obligation</t>
  </si>
  <si>
    <t>Total Disbursement</t>
  </si>
  <si>
    <t>July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</si>
  <si>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</si>
  <si>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</si>
  <si>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</si>
  <si>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</si>
  <si>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</si>
  <si>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</si>
  <si>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</si>
  <si>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</si>
  <si>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</si>
  <si>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</si>
  <si>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</si>
  <si>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310100100003000 - Basic Education Curriculum (Total Budget Cost :2.00)</t>
  </si>
  <si>
    <t>Specific Program 1</t>
  </si>
  <si>
    <t>Output 1</t>
  </si>
  <si>
    <t>Output 1 Performance Indicator</t>
  </si>
  <si>
    <t>Activity 1 of Output 1</t>
  </si>
  <si>
    <t>Activity 1 Performance Indicator</t>
  </si>
  <si>
    <t>MOOE</t>
  </si>
  <si>
    <t>N</t>
  </si>
  <si>
    <t>TOTAL</t>
  </si>
  <si>
    <t>Prepared by:</t>
  </si>
  <si>
    <t>Noted by:</t>
  </si>
  <si>
    <t>Recommended by:</t>
  </si>
  <si>
    <t>Approved by:</t>
  </si>
  <si>
    <t>Name and Signature</t>
  </si>
  <si>
    <t>Designation</t>
  </si>
  <si>
    <t>Date  :</t>
  </si>
  <si>
    <t>expense_class</t>
  </si>
  <si>
    <t>object_group</t>
  </si>
  <si>
    <t>id</t>
  </si>
  <si>
    <t>Expense_Class</t>
  </si>
  <si>
    <t>object_expenditure_uacs</t>
  </si>
  <si>
    <t>object_code</t>
  </si>
  <si>
    <t>object_expenditure_desc</t>
  </si>
  <si>
    <t>PS</t>
  </si>
  <si>
    <t>GASS</t>
  </si>
  <si>
    <t>For Downloading (Board and Lodging)</t>
  </si>
  <si>
    <t>Y</t>
  </si>
  <si>
    <t>CO</t>
  </si>
  <si>
    <t>Intangible Assets Outlay</t>
  </si>
  <si>
    <t>Intangible_Assets_Outlay</t>
  </si>
  <si>
    <t>5010101001</t>
  </si>
  <si>
    <t>Salaries and Wages</t>
  </si>
  <si>
    <t>Salaries and Wages - Regular</t>
  </si>
  <si>
    <t>STO</t>
  </si>
  <si>
    <t>For Downloading (Program Support Fund)</t>
  </si>
  <si>
    <t>Property, Plant and Equipment Outlay</t>
  </si>
  <si>
    <t>Property__Plant_and_Equipment_Outlay</t>
  </si>
  <si>
    <t>5010102000</t>
  </si>
  <si>
    <t>Salaries and Wages - Casual/Contractual</t>
  </si>
  <si>
    <t>Operation</t>
  </si>
  <si>
    <t>Direct Payment</t>
  </si>
  <si>
    <t>Awards/Rewards and Prizes</t>
  </si>
  <si>
    <t>Awards_Rewards_and_Prizes</t>
  </si>
  <si>
    <t>5010201001</t>
  </si>
  <si>
    <t>Other Compensation</t>
  </si>
  <si>
    <t>Personal Economic Relief Allowance (PERA)</t>
  </si>
  <si>
    <t>PERA - Civilian</t>
  </si>
  <si>
    <t>Cash Advance</t>
  </si>
  <si>
    <t>Communication Expenses</t>
  </si>
  <si>
    <t>Communication_Expenses</t>
  </si>
  <si>
    <t>5010202000</t>
  </si>
  <si>
    <t>Representation Allowance (RA)</t>
  </si>
  <si>
    <t>Fund Transfer to Other  Agency</t>
  </si>
  <si>
    <t>Confidential, Intelligence and Extraordinary Expenses</t>
  </si>
  <si>
    <t>Confidential__Intelligence_and_Extraordinary_Expenses</t>
  </si>
  <si>
    <t>5010203001</t>
  </si>
  <si>
    <t>Transportation Allowance (TA)</t>
  </si>
  <si>
    <t>Demolition/Relocation and Desilting/Dredging Expenses</t>
  </si>
  <si>
    <t>Demolition_Relocation_and_Desilting_Dredging_Expenses</t>
  </si>
  <si>
    <t>5010204001</t>
  </si>
  <si>
    <t>Clothing/Uniform Allowance</t>
  </si>
  <si>
    <t>Clothing/Uniform Allowance - Civilian</t>
  </si>
  <si>
    <t>Financial Assistance/Subsidy</t>
  </si>
  <si>
    <t>Financial_Assistance_Subsidy</t>
  </si>
  <si>
    <t>5010205003</t>
  </si>
  <si>
    <t>Subsistence Allowance (SA)</t>
  </si>
  <si>
    <t>Subsistence Allowance - Magna Carta for Public Health Workers under R.A. 7305</t>
  </si>
  <si>
    <t>General Services</t>
  </si>
  <si>
    <t>General_Services</t>
  </si>
  <si>
    <t>5010206004</t>
  </si>
  <si>
    <t>Laundry Allowance ( LA )</t>
  </si>
  <si>
    <t>Laundry Allowance - Magna Carta Benefits for Public Health Workers under R.A. 7305</t>
  </si>
  <si>
    <t>Generation, Transmission and Distribution Expenses</t>
  </si>
  <si>
    <t>Generation__Transmission_and_Distribution_Expenses</t>
  </si>
  <si>
    <t>5010207001</t>
  </si>
  <si>
    <t>Quarters Allowance ( QA )</t>
  </si>
  <si>
    <t>Quarters Allowance - Civilian</t>
  </si>
  <si>
    <t>Labor and Wages</t>
  </si>
  <si>
    <t>Labor_and_Wages</t>
  </si>
  <si>
    <t>5010207004</t>
  </si>
  <si>
    <t>Quarters Allowance - Magna Carta Benefits for Public Health Workers under R.A. 7305</t>
  </si>
  <si>
    <t>Other Maintenance and Operating Expenses</t>
  </si>
  <si>
    <t>Other_Maintenance_and_Operating_Expenses</t>
  </si>
  <si>
    <t>5010208001</t>
  </si>
  <si>
    <t>Productivity Incentive Allowance (PIA)</t>
  </si>
  <si>
    <t xml:space="preserve">Productivity Incentive Allowance - Civilian </t>
  </si>
  <si>
    <t>Professional Services</t>
  </si>
  <si>
    <t>Professional_Services</t>
  </si>
  <si>
    <t>5010210001</t>
  </si>
  <si>
    <t>Honoraria</t>
  </si>
  <si>
    <t>Honoraria - Civilian</t>
  </si>
  <si>
    <t>Repairs and Maintenance</t>
  </si>
  <si>
    <t>Repairs_and_Maintenance</t>
  </si>
  <si>
    <t>5010211002</t>
  </si>
  <si>
    <t>Hazard Pay ( HP )</t>
  </si>
  <si>
    <t>Hazard Duty Pay - Civilian</t>
  </si>
  <si>
    <t>Supplies and Materials Expenses</t>
  </si>
  <si>
    <t>Supplies_and_Materials_Expenses</t>
  </si>
  <si>
    <t>5010211005</t>
  </si>
  <si>
    <t>HP - Magna Carta Benefits for Public Health Workers under R.A. 7305</t>
  </si>
  <si>
    <t>Survey, Research, Exploration and Development Expenses</t>
  </si>
  <si>
    <t>Survey__Research__Exploration_and_Development_Expenses</t>
  </si>
  <si>
    <t>5010212001</t>
  </si>
  <si>
    <t>Longevity Pay ( LP )</t>
  </si>
  <si>
    <t>Longevity Pay - Civilian</t>
  </si>
  <si>
    <t>Taxes, Insurance Premiums and Other Fees</t>
  </si>
  <si>
    <t>Taxes__Insurance_Premiums_and_Other_Fees</t>
  </si>
  <si>
    <t>5010213001</t>
  </si>
  <si>
    <t>Overtime and Night Pay</t>
  </si>
  <si>
    <t>Overtime Pay</t>
  </si>
  <si>
    <t>Training and Scholarship Expenses</t>
  </si>
  <si>
    <t>Training_and_Scholarship_Expenses</t>
  </si>
  <si>
    <t>5010214001</t>
  </si>
  <si>
    <t>Year End Bonus</t>
  </si>
  <si>
    <t>Bonus - Civilian</t>
  </si>
  <si>
    <t>Traveling Expenses</t>
  </si>
  <si>
    <t>Traveling_Expenses</t>
  </si>
  <si>
    <t>5010215001</t>
  </si>
  <si>
    <t>Cash Gift</t>
  </si>
  <si>
    <t xml:space="preserve">Cash Gift - Civilian </t>
  </si>
  <si>
    <t>Utility Expenses</t>
  </si>
  <si>
    <t>Utility_Expenses</t>
  </si>
  <si>
    <t>5010299004</t>
  </si>
  <si>
    <t>Other Bonuses and Allowances</t>
  </si>
  <si>
    <t>Special Hardship Allowance - Civilian</t>
  </si>
  <si>
    <t>Other_Compensation</t>
  </si>
  <si>
    <t>5010299011</t>
  </si>
  <si>
    <t>Collective Negotiation Agreement Incentive - Civilian</t>
  </si>
  <si>
    <t>Other Personnel Benefits</t>
  </si>
  <si>
    <t>Other_Personnel_Benefits</t>
  </si>
  <si>
    <t>5010299012</t>
  </si>
  <si>
    <t xml:space="preserve">Productivity Enhancement Incentive - Civilian </t>
  </si>
  <si>
    <t>Personnel Benefit Contributions</t>
  </si>
  <si>
    <t>Personnel_Benefit_Contributions</t>
  </si>
  <si>
    <t>5010299014</t>
  </si>
  <si>
    <t>Peformance Based Bonus - Civilian</t>
  </si>
  <si>
    <t>Salaries_and_Wages</t>
  </si>
  <si>
    <t>5010299036</t>
  </si>
  <si>
    <t>Mid-Year Bonus - Civilian</t>
  </si>
  <si>
    <t>5010299038</t>
  </si>
  <si>
    <t>Anniversary Bonus - Civilian</t>
  </si>
  <si>
    <t>5010301000</t>
  </si>
  <si>
    <t>Retirement and Life Insurance Premiums</t>
  </si>
  <si>
    <t>5010302001</t>
  </si>
  <si>
    <t xml:space="preserve">Pag-IBIG Contributions </t>
  </si>
  <si>
    <t>Pag-IBIG - Civilian</t>
  </si>
  <si>
    <t>5010303001</t>
  </si>
  <si>
    <t>PhilHealth Contributions</t>
  </si>
  <si>
    <t>PhilHealth - Civilian</t>
  </si>
  <si>
    <t>5010304001</t>
  </si>
  <si>
    <t>Employees Compensation Insurance Premiums (ECIP)</t>
  </si>
  <si>
    <t>ECIP - Civilian</t>
  </si>
  <si>
    <t>5010402001</t>
  </si>
  <si>
    <t>Retirement Gratuity</t>
  </si>
  <si>
    <t>Retirement Gratuity - Civilian</t>
  </si>
  <si>
    <t>5010403001</t>
  </si>
  <si>
    <t xml:space="preserve">Terminal Leave Benefits </t>
  </si>
  <si>
    <t>Terminal Leave Benefits - Civilian</t>
  </si>
  <si>
    <t>5010499001</t>
  </si>
  <si>
    <t>Lump-sum for Creation of New Positions - Civilian</t>
  </si>
  <si>
    <t>5010499003</t>
  </si>
  <si>
    <t>Lump-sum for Reclassification of Positions</t>
  </si>
  <si>
    <t>5010499004</t>
  </si>
  <si>
    <t>Lump-sum for Equivalent-Record Form</t>
  </si>
  <si>
    <t>5010499005</t>
  </si>
  <si>
    <t>Lump-sum for Master Teachers</t>
  </si>
  <si>
    <t>5010499006</t>
  </si>
  <si>
    <t xml:space="preserve">Lump-sum for Compensation Adjustment </t>
  </si>
  <si>
    <t>5010499007</t>
  </si>
  <si>
    <t>Lump-sum for Filling of Positions - Civilian</t>
  </si>
  <si>
    <t>5010499010</t>
  </si>
  <si>
    <t>Lump-sum for Step Increments - Length of Service</t>
  </si>
  <si>
    <t>5010499011</t>
  </si>
  <si>
    <t>Lump-sum for Step Increments - Meritorious Performance</t>
  </si>
  <si>
    <t>5010499015</t>
  </si>
  <si>
    <t>Loyalty Award - Civilian</t>
  </si>
  <si>
    <t>5010499099</t>
  </si>
  <si>
    <t>5020101000</t>
  </si>
  <si>
    <t>Traveling Expenses - Local</t>
  </si>
  <si>
    <t>5020102000</t>
  </si>
  <si>
    <t>Traveling Expenses - Foreign</t>
  </si>
  <si>
    <t>5020201001</t>
  </si>
  <si>
    <t>Training Expenses</t>
  </si>
  <si>
    <t>ICT Training Expenses</t>
  </si>
  <si>
    <t>5020201002</t>
  </si>
  <si>
    <t>5020202000</t>
  </si>
  <si>
    <t>Scholarship Grants/Expenses</t>
  </si>
  <si>
    <t>5020301001</t>
  </si>
  <si>
    <t>Office Supplies Expenses</t>
  </si>
  <si>
    <t>ICT Office Supplies</t>
  </si>
  <si>
    <t>5020301002</t>
  </si>
  <si>
    <t>5020302000</t>
  </si>
  <si>
    <t>Accountable Forms Expenses</t>
  </si>
  <si>
    <t>5020303000</t>
  </si>
  <si>
    <t>Non-Accountable Forms Expenses</t>
  </si>
  <si>
    <t>5020304000</t>
  </si>
  <si>
    <t>Animal/Zoological Supplies Expenses</t>
  </si>
  <si>
    <t>5020305000</t>
  </si>
  <si>
    <t>Food Supplies Expenses</t>
  </si>
  <si>
    <t>5020306000</t>
  </si>
  <si>
    <t>Welfare Goods Expense</t>
  </si>
  <si>
    <t>Welfare Goods Expenses</t>
  </si>
  <si>
    <t>5020307000</t>
  </si>
  <si>
    <t>Drugs and Medicines Expenses</t>
  </si>
  <si>
    <t>5020308000</t>
  </si>
  <si>
    <t>Medical, Dental and Laboratory Supplies Expenses</t>
  </si>
  <si>
    <t>5020309000</t>
  </si>
  <si>
    <t>Fuel, Oil and Lubricants Expenses</t>
  </si>
  <si>
    <t>5020310000</t>
  </si>
  <si>
    <t>Agricultural and Marine Supplies Expenses</t>
  </si>
  <si>
    <t>5020311001</t>
  </si>
  <si>
    <t>Textbooks and Instructional Materials Expenses</t>
  </si>
  <si>
    <t>5020311002</t>
  </si>
  <si>
    <t>Chalk Allowance</t>
  </si>
  <si>
    <t>5020321000</t>
  </si>
  <si>
    <t>Semi-Expendable Machinery and Equipment Expenses</t>
  </si>
  <si>
    <t>5020321001</t>
  </si>
  <si>
    <t>Machinery</t>
  </si>
  <si>
    <t>5020321002</t>
  </si>
  <si>
    <t>Office Equipment</t>
  </si>
  <si>
    <t>5020321003</t>
  </si>
  <si>
    <t>Information and Communications Technology Equipment</t>
  </si>
  <si>
    <t>5020321004</t>
  </si>
  <si>
    <t>Agricultural and Forestry Equipment</t>
  </si>
  <si>
    <t>5020321005</t>
  </si>
  <si>
    <t>Marine and Fishery Equipment</t>
  </si>
  <si>
    <t>5020321007</t>
  </si>
  <si>
    <t>Communications Equipment</t>
  </si>
  <si>
    <t>5020321008</t>
  </si>
  <si>
    <t>Disaster Response and Rescue Equipment</t>
  </si>
  <si>
    <t>5020321010</t>
  </si>
  <si>
    <t>Medical Equipment</t>
  </si>
  <si>
    <t>5020321011</t>
  </si>
  <si>
    <t>Printing Equipment</t>
  </si>
  <si>
    <t>5020321012</t>
  </si>
  <si>
    <t>Sports Equipment</t>
  </si>
  <si>
    <t>5020321013</t>
  </si>
  <si>
    <t>Technical and Scientific Equipment</t>
  </si>
  <si>
    <t>5020321099</t>
  </si>
  <si>
    <t>Other Machinery and Equipment</t>
  </si>
  <si>
    <t>5020322000</t>
  </si>
  <si>
    <t>Semi-Expendable Furniture, Fixtures and Books Expenses</t>
  </si>
  <si>
    <t>5020322001</t>
  </si>
  <si>
    <t>Furniture and Fixtures</t>
  </si>
  <si>
    <t>5020322002</t>
  </si>
  <si>
    <t>Books</t>
  </si>
  <si>
    <t>5020399000</t>
  </si>
  <si>
    <t>Other Supplies and Materials Expenses</t>
  </si>
  <si>
    <t>5020401000</t>
  </si>
  <si>
    <t>Water Expenses</t>
  </si>
  <si>
    <t>5020402000</t>
  </si>
  <si>
    <t>Electricity Expenses</t>
  </si>
  <si>
    <t>5020501000</t>
  </si>
  <si>
    <t>Postage and Courier Services</t>
  </si>
  <si>
    <t>5020502001</t>
  </si>
  <si>
    <t>Telephone Expenses</t>
  </si>
  <si>
    <t>Mobile</t>
  </si>
  <si>
    <t>5020502002</t>
  </si>
  <si>
    <t>Landline</t>
  </si>
  <si>
    <t>5020503000</t>
  </si>
  <si>
    <t>Internet Subscription Expenses</t>
  </si>
  <si>
    <t>5020504000</t>
  </si>
  <si>
    <t>Cable, Satellite, Telegraph and Radio Expenses</t>
  </si>
  <si>
    <t>5020601001</t>
  </si>
  <si>
    <t>Awards/Rewards Expenses</t>
  </si>
  <si>
    <t>5020601002</t>
  </si>
  <si>
    <t>Rewards and Incentives</t>
  </si>
  <si>
    <t>5020602000</t>
  </si>
  <si>
    <t>Prizes</t>
  </si>
  <si>
    <t>5020701000</t>
  </si>
  <si>
    <t>Survey Expenses</t>
  </si>
  <si>
    <t>5020702001</t>
  </si>
  <si>
    <t>Research, Exploration and Development Expenses</t>
  </si>
  <si>
    <t>ICT Research, Exploration and Development Expenses</t>
  </si>
  <si>
    <t>5020702002</t>
  </si>
  <si>
    <t>5020801000</t>
  </si>
  <si>
    <t>Demolition and Relocation Expenses</t>
  </si>
  <si>
    <t>5020901001</t>
  </si>
  <si>
    <t>ICT Generation, Transmission and Distribution Expenses</t>
  </si>
  <si>
    <t>5020901002</t>
  </si>
  <si>
    <t>5021003000</t>
  </si>
  <si>
    <t>Extraordinary and Miscellaneous Expenses</t>
  </si>
  <si>
    <t>5021101000</t>
  </si>
  <si>
    <t xml:space="preserve">Legal Services </t>
  </si>
  <si>
    <t>Legal Services</t>
  </si>
  <si>
    <t>5021102000</t>
  </si>
  <si>
    <t>Auditing Services</t>
  </si>
  <si>
    <t>5021103001</t>
  </si>
  <si>
    <t>Consultancy Services</t>
  </si>
  <si>
    <t>ICT Consultancy Services</t>
  </si>
  <si>
    <t>5021103002</t>
  </si>
  <si>
    <t>5021199000</t>
  </si>
  <si>
    <t>Other Professional Services</t>
  </si>
  <si>
    <t>5021201000</t>
  </si>
  <si>
    <t>Environment/Sanitary Services</t>
  </si>
  <si>
    <t>5021202000</t>
  </si>
  <si>
    <t>Janitorial Services</t>
  </si>
  <si>
    <t>5021203000</t>
  </si>
  <si>
    <t>Security Services</t>
  </si>
  <si>
    <t>5021299001</t>
  </si>
  <si>
    <t>Other General Services</t>
  </si>
  <si>
    <t>Other General Services - ICT Services</t>
  </si>
  <si>
    <t>5021299099</t>
  </si>
  <si>
    <t>5021301000</t>
  </si>
  <si>
    <t>Repairs and Maintenance - Investment Property</t>
  </si>
  <si>
    <t>5021302001</t>
  </si>
  <si>
    <t>Repairs and Maintenance - Land Improvements</t>
  </si>
  <si>
    <t>Aquaculture Structures</t>
  </si>
  <si>
    <t>5021302002</t>
  </si>
  <si>
    <t>Reforestation Projects</t>
  </si>
  <si>
    <t>5021302099</t>
  </si>
  <si>
    <t>Other Land Improvements</t>
  </si>
  <si>
    <t>5021303003</t>
  </si>
  <si>
    <t>Repairs and Maintenance - Infrastructure Assets</t>
  </si>
  <si>
    <t>Sewer Systems</t>
  </si>
  <si>
    <t>5021303004</t>
  </si>
  <si>
    <t>Water Supply Systems</t>
  </si>
  <si>
    <t>5021303005</t>
  </si>
  <si>
    <t>Power Supply Systems</t>
  </si>
  <si>
    <t>5021303006</t>
  </si>
  <si>
    <t>Communication Networks</t>
  </si>
  <si>
    <t>5021303099</t>
  </si>
  <si>
    <t>Other Infrastructure Assets</t>
  </si>
  <si>
    <t>5021304001</t>
  </si>
  <si>
    <t>Repairs and Maintenance - Buildings and Other Structures</t>
  </si>
  <si>
    <t>Buildings</t>
  </si>
  <si>
    <t>5021304002</t>
  </si>
  <si>
    <t>School Buildings</t>
  </si>
  <si>
    <t>5021304099</t>
  </si>
  <si>
    <t>Other Structures</t>
  </si>
  <si>
    <t>5021305001</t>
  </si>
  <si>
    <t>Repairs and Maintenance - Machinery and Equipment</t>
  </si>
  <si>
    <t>5021305002</t>
  </si>
  <si>
    <t>5021305003</t>
  </si>
  <si>
    <t>Information and Communication Technology Equipment</t>
  </si>
  <si>
    <t>5021305004</t>
  </si>
  <si>
    <t>5021305005</t>
  </si>
  <si>
    <t>5021305007</t>
  </si>
  <si>
    <t>Communication Equipment</t>
  </si>
  <si>
    <t>5021305009</t>
  </si>
  <si>
    <t>5021305011</t>
  </si>
  <si>
    <t>5021305012</t>
  </si>
  <si>
    <t>5021305013</t>
  </si>
  <si>
    <t>5021305014</t>
  </si>
  <si>
    <t>5021305099</t>
  </si>
  <si>
    <t>5021306001</t>
  </si>
  <si>
    <t>Repairs and Maintenance - Transportation Equipment</t>
  </si>
  <si>
    <t>Motor Vehicles</t>
  </si>
  <si>
    <t>5021306099</t>
  </si>
  <si>
    <t>Other Transportation Equipment</t>
  </si>
  <si>
    <t>5021307000</t>
  </si>
  <si>
    <t>Repairs and Maintenance - Furniture and Fixtures</t>
  </si>
  <si>
    <t>Repairs and Maintenance -  Furniture and Fixtures</t>
  </si>
  <si>
    <t>5021308000</t>
  </si>
  <si>
    <t>Repairs and Maintenance - Leased Assets</t>
  </si>
  <si>
    <t>5021308001</t>
  </si>
  <si>
    <t>Buildings and Other Structures</t>
  </si>
  <si>
    <t>5021308002</t>
  </si>
  <si>
    <t>Machinery and Equipment</t>
  </si>
  <si>
    <t>5021308003</t>
  </si>
  <si>
    <t>Transportation Equipment</t>
  </si>
  <si>
    <t>5021308004</t>
  </si>
  <si>
    <t>ICT Machinery and Equipment</t>
  </si>
  <si>
    <t>5021308099</t>
  </si>
  <si>
    <t>Other Leased Assets</t>
  </si>
  <si>
    <t>5021309001</t>
  </si>
  <si>
    <t>Repairs and Maintenance - Leased Assets Improvements</t>
  </si>
  <si>
    <t>Land</t>
  </si>
  <si>
    <t>5021309002</t>
  </si>
  <si>
    <t>5021309099</t>
  </si>
  <si>
    <t>Other Leased Assets Improvements</t>
  </si>
  <si>
    <t>5021321000</t>
  </si>
  <si>
    <t>Repairs and Maintenance - Semi-Expendable Machinery and Equipment</t>
  </si>
  <si>
    <t>5021321001</t>
  </si>
  <si>
    <t>5021321002</t>
  </si>
  <si>
    <t>5021321003</t>
  </si>
  <si>
    <t>5021321004</t>
  </si>
  <si>
    <t>5021321005</t>
  </si>
  <si>
    <t>5021321007</t>
  </si>
  <si>
    <t>5021321008</t>
  </si>
  <si>
    <t>5021321010</t>
  </si>
  <si>
    <t>5021321011</t>
  </si>
  <si>
    <t>5021321012</t>
  </si>
  <si>
    <t>5021321013</t>
  </si>
  <si>
    <t>5021321099</t>
  </si>
  <si>
    <t>5021322000</t>
  </si>
  <si>
    <t>Repairs and Maintenance - Semi-Expendable Furniture, Fixtures and Books</t>
  </si>
  <si>
    <t>5021322001</t>
  </si>
  <si>
    <t>5021322002</t>
  </si>
  <si>
    <t>5021399099</t>
  </si>
  <si>
    <t>Repairs and Maintenance - Other Property, Plant and Equipment</t>
  </si>
  <si>
    <t>Other Property, Plant and Equipment</t>
  </si>
  <si>
    <t>5021401000</t>
  </si>
  <si>
    <t>Subsidy to NGAs</t>
  </si>
  <si>
    <t>5021402000</t>
  </si>
  <si>
    <t>Financial Assistance to NGAs</t>
  </si>
  <si>
    <t>5021403000</t>
  </si>
  <si>
    <t>Financial Assistance to Local Government Units</t>
  </si>
  <si>
    <t>5021407000</t>
  </si>
  <si>
    <t>Subsidy to Regional Offices/Staff Bureaus</t>
  </si>
  <si>
    <t>5021408000</t>
  </si>
  <si>
    <t>Subsidy to Operating Units</t>
  </si>
  <si>
    <t>5021409000</t>
  </si>
  <si>
    <t>Subsidy to Other Funds</t>
  </si>
  <si>
    <t>5021499000</t>
  </si>
  <si>
    <t>Subsidies - Others</t>
  </si>
  <si>
    <t>5021501001</t>
  </si>
  <si>
    <t>Taxes, Duties and Licenses</t>
  </si>
  <si>
    <t>5021501002</t>
  </si>
  <si>
    <t>Tax Refund</t>
  </si>
  <si>
    <t>5021502000</t>
  </si>
  <si>
    <t>Fidelity Bond Premiums</t>
  </si>
  <si>
    <t>5021503000</t>
  </si>
  <si>
    <t>Insurance Expenses</t>
  </si>
  <si>
    <t>5021601000</t>
  </si>
  <si>
    <t>5029901000</t>
  </si>
  <si>
    <t>Advertising Expenses</t>
  </si>
  <si>
    <t>5029902000</t>
  </si>
  <si>
    <t>Printing and Publication Expenses</t>
  </si>
  <si>
    <t>5029903000</t>
  </si>
  <si>
    <t>Representation Expenses</t>
  </si>
  <si>
    <t>5029904000</t>
  </si>
  <si>
    <t>Transportation and Delivery Expenses</t>
  </si>
  <si>
    <t>5029905001</t>
  </si>
  <si>
    <t>Rent/Lease Expenses</t>
  </si>
  <si>
    <t>Rents - Building and Structures</t>
  </si>
  <si>
    <t>5029905002</t>
  </si>
  <si>
    <t>Rents - Land</t>
  </si>
  <si>
    <t>5029905003</t>
  </si>
  <si>
    <t>Rents - Motor Vehicles</t>
  </si>
  <si>
    <t>5029905004</t>
  </si>
  <si>
    <t>Rents - Equipment</t>
  </si>
  <si>
    <t>5029905005</t>
  </si>
  <si>
    <t>Rents - Living Quarters</t>
  </si>
  <si>
    <t>5029905006</t>
  </si>
  <si>
    <t>Operating Lease</t>
  </si>
  <si>
    <t>5029905007</t>
  </si>
  <si>
    <t>Financial Lease</t>
  </si>
  <si>
    <t>5029905008</t>
  </si>
  <si>
    <t>Rents - ICT Machinery and Equipment</t>
  </si>
  <si>
    <t>5029906000</t>
  </si>
  <si>
    <t>Membership Dues and Contributions to Organizations</t>
  </si>
  <si>
    <t>5029907001</t>
  </si>
  <si>
    <t>Subscription Expenses</t>
  </si>
  <si>
    <t>ICT Software Subscription</t>
  </si>
  <si>
    <t>5029907002</t>
  </si>
  <si>
    <t>Data Center Service</t>
  </si>
  <si>
    <t>5029907003</t>
  </si>
  <si>
    <t>Cloud Computing Service</t>
  </si>
  <si>
    <t>5029907004</t>
  </si>
  <si>
    <t>Library and Other Reading Materials Subscription Expenses</t>
  </si>
  <si>
    <t>5029907099</t>
  </si>
  <si>
    <t>Other Subscription Expenses</t>
  </si>
  <si>
    <t>5029908000</t>
  </si>
  <si>
    <t>Donations</t>
  </si>
  <si>
    <t>5029909000</t>
  </si>
  <si>
    <t>Litigation/Acquired Assets Expenses</t>
  </si>
  <si>
    <t>5029999000</t>
  </si>
  <si>
    <t>5029999001</t>
  </si>
  <si>
    <t>Website Maintenance</t>
  </si>
  <si>
    <t>5029999099</t>
  </si>
  <si>
    <t>5060401001</t>
  </si>
  <si>
    <t>Land Outlay</t>
  </si>
  <si>
    <t>5060402001</t>
  </si>
  <si>
    <t>Land Improvements Outlay</t>
  </si>
  <si>
    <t>5060402099</t>
  </si>
  <si>
    <t>5060403004</t>
  </si>
  <si>
    <t>Infrastructure Outlay</t>
  </si>
  <si>
    <t>5060403005</t>
  </si>
  <si>
    <t>5060403006</t>
  </si>
  <si>
    <t>5060403099</t>
  </si>
  <si>
    <t>5060404001</t>
  </si>
  <si>
    <t>5060404002</t>
  </si>
  <si>
    <t>5060404099</t>
  </si>
  <si>
    <t>5060405001</t>
  </si>
  <si>
    <t>Machinery and Equipment Outlay</t>
  </si>
  <si>
    <t>5060405002</t>
  </si>
  <si>
    <t>5060405003</t>
  </si>
  <si>
    <t>5060405004</t>
  </si>
  <si>
    <t>5060405005</t>
  </si>
  <si>
    <t>5060405007</t>
  </si>
  <si>
    <t>5060405009</t>
  </si>
  <si>
    <t>5060405011</t>
  </si>
  <si>
    <t>5060405012</t>
  </si>
  <si>
    <t>5060405013</t>
  </si>
  <si>
    <t>5060405014</t>
  </si>
  <si>
    <t>5060405015</t>
  </si>
  <si>
    <t>ICT Software</t>
  </si>
  <si>
    <t>5060405099</t>
  </si>
  <si>
    <t>5060406001</t>
  </si>
  <si>
    <t>Transportation Equipment Outlay</t>
  </si>
  <si>
    <t>5060406099</t>
  </si>
  <si>
    <t>5060407001</t>
  </si>
  <si>
    <t>Furniture, Fixtures and Books Outlay</t>
  </si>
  <si>
    <t>5060407002</t>
  </si>
  <si>
    <t>5060409099</t>
  </si>
  <si>
    <t>Other Property Plant and Equipment Outlay</t>
  </si>
  <si>
    <t>5060601000</t>
  </si>
  <si>
    <t>Patents/Copyrights</t>
  </si>
  <si>
    <t>5060602000</t>
  </si>
  <si>
    <t>Computer Software</t>
  </si>
  <si>
    <t>5060699000</t>
  </si>
  <si>
    <t>Other 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</si>
</sst>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sz val="10"/>
      <color rgb="FF000000"/>
      <name val="Arial"/>
    </font>
    <font>
      <b/>
      <sz val="20"/>
      <color rgb="FF000000"/>
      <name val="Calibri"/>
    </font>
    <font>
      <b/>
      <sz val="14"/>
      <color rgb="FF006A2B"/>
      <name val="Calibri"/>
    </font>
    <font>
      <b/>
      <sz val="8"/>
      <color rgb="FF006A2B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558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AEEF3"/>
        <bgColor rgb="FF000000"/>
      </patternFill>
    </fill>
    <fill>
      <patternFill patternType="solid">
        <fgColor rgb="FFFBD4B4"/>
        <bgColor rgb="FF000000"/>
      </patternFill>
    </fill>
    <fill>
      <patternFill patternType="solid">
        <fgColor rgb="FFC2D69B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D8D8D8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0000"/>
      </patternFill>
    </fill>
    <fill>
      <patternFill patternType="solid">
        <fgColor rgb="FFF28A8C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right" vertical="center"/>
    </xf>
    <xf numFmtId="4" fontId="6" fillId="2" borderId="0" xfId="0" applyNumberFormat="1" applyFont="1" applyFill="1" applyAlignment="1">
      <alignment horizontal="right" vertical="center"/>
    </xf>
    <xf numFmtId="3" fontId="6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" fontId="5" fillId="2" borderId="0" xfId="0" applyNumberFormat="1" applyFont="1" applyFill="1" applyAlignment="1">
      <alignment horizontal="left" vertical="center"/>
    </xf>
    <xf numFmtId="4" fontId="5" fillId="2" borderId="0" xfId="0" applyNumberFormat="1" applyFont="1" applyFill="1" applyAlignment="1">
      <alignment horizontal="left" vertical="center"/>
    </xf>
    <xf numFmtId="3" fontId="5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3" fontId="9" fillId="5" borderId="4" xfId="0" applyNumberFormat="1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4" fontId="9" fillId="7" borderId="4" xfId="0" applyNumberFormat="1" applyFont="1" applyFill="1" applyBorder="1" applyAlignment="1">
      <alignment horizontal="center" vertical="center" wrapText="1"/>
    </xf>
    <xf numFmtId="4" fontId="9" fillId="8" borderId="4" xfId="0" applyNumberFormat="1" applyFont="1" applyFill="1" applyBorder="1" applyAlignment="1">
      <alignment horizontal="center" vertical="center" wrapText="1"/>
    </xf>
    <xf numFmtId="39" fontId="10" fillId="2" borderId="0" xfId="0" applyNumberFormat="1" applyFont="1" applyFill="1" applyAlignment="1" applyProtection="1">
      <alignment vertical="center" wrapText="1"/>
      <protection locked="0"/>
    </xf>
    <xf numFmtId="39" fontId="10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5" xfId="0" applyFill="1" applyBorder="1" applyAlignment="1" applyProtection="1">
      <alignment vertical="center"/>
      <protection locked="0"/>
    </xf>
    <xf numFmtId="0" fontId="0" fillId="9" borderId="6" xfId="0" applyFill="1" applyBorder="1" applyAlignment="1" applyProtection="1">
      <alignment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7" xfId="0" applyFill="1" applyBorder="1" applyAlignment="1" applyProtection="1">
      <alignment vertical="center"/>
      <protection locked="0"/>
    </xf>
    <xf numFmtId="0" fontId="0" fillId="9" borderId="3" xfId="0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 applyProtection="1">
      <alignment vertical="center" wrapText="1"/>
      <protection locked="0"/>
    </xf>
    <xf numFmtId="1" fontId="0" fillId="9" borderId="3" xfId="0" applyNumberFormat="1" applyFill="1" applyBorder="1" applyAlignment="1" applyProtection="1">
      <alignment horizontal="center" vertical="center" wrapText="1"/>
      <protection locked="0"/>
    </xf>
    <xf numFmtId="4" fontId="0" fillId="9" borderId="3" xfId="0" applyNumberFormat="1" applyFill="1" applyBorder="1" applyAlignment="1" applyProtection="1">
      <alignment horizontal="right" vertical="center" wrapText="1"/>
      <protection locked="0"/>
    </xf>
    <xf numFmtId="4" fontId="0" fillId="9" borderId="3" xfId="0" applyNumberFormat="1" applyFill="1" applyBorder="1" applyAlignment="1" applyProtection="1">
      <alignment horizontal="center" vertical="center" wrapText="1"/>
      <protection locked="0"/>
    </xf>
    <xf numFmtId="3" fontId="0" fillId="9" borderId="3" xfId="0" applyNumberFormat="1" applyFill="1" applyBorder="1" applyAlignment="1" applyProtection="1">
      <alignment horizontal="right" vertical="center" wrapText="1"/>
      <protection locked="0"/>
    </xf>
    <xf numFmtId="0" fontId="0" fillId="9" borderId="3" xfId="0" applyFill="1" applyBorder="1" applyAlignment="1">
      <alignment horizontal="left" vertical="center" wrapText="1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vertical="center" wrapText="1"/>
      <protection locked="0"/>
    </xf>
    <xf numFmtId="3" fontId="0" fillId="10" borderId="3" xfId="0" applyNumberFormat="1" applyFill="1" applyBorder="1" applyAlignment="1" applyProtection="1">
      <alignment horizontal="right" vertical="center" wrapText="1"/>
      <protection locked="0"/>
    </xf>
    <xf numFmtId="3" fontId="0" fillId="11" borderId="3" xfId="0" applyNumberFormat="1" applyFill="1" applyBorder="1" applyAlignment="1" applyProtection="1">
      <alignment horizontal="right" vertical="center" wrapText="1"/>
      <protection locked="0"/>
    </xf>
    <xf numFmtId="4" fontId="9" fillId="9" borderId="3" xfId="0" applyNumberFormat="1" applyFont="1" applyFill="1" applyBorder="1" applyAlignment="1" applyProtection="1">
      <alignment horizontal="right" vertical="center" wrapText="1"/>
      <protection locked="0"/>
    </xf>
    <xf numFmtId="4" fontId="9" fillId="9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1" fontId="0" fillId="2" borderId="3" xfId="0" applyNumberFormat="1" applyFill="1" applyBorder="1" applyAlignment="1" applyProtection="1">
      <alignment horizontal="center" vertical="center" wrapText="1"/>
      <protection locked="0"/>
    </xf>
    <xf numFmtId="4" fontId="0" fillId="2" borderId="3" xfId="0" applyNumberFormat="1" applyFill="1" applyBorder="1" applyAlignment="1" applyProtection="1">
      <alignment horizontal="right" vertical="center" wrapText="1"/>
      <protection locked="0"/>
    </xf>
    <xf numFmtId="4" fontId="0" fillId="10" borderId="3" xfId="0" applyNumberFormat="1" applyFill="1" applyBorder="1" applyAlignment="1" applyProtection="1">
      <alignment horizontal="right" vertical="center" wrapText="1"/>
      <protection locked="0"/>
    </xf>
    <xf numFmtId="4" fontId="0" fillId="2" borderId="3" xfId="0" applyNumberFormat="1" applyFill="1" applyBorder="1" applyAlignment="1" applyProtection="1">
      <alignment horizontal="center" vertical="center" wrapText="1"/>
      <protection locked="0"/>
    </xf>
    <xf numFmtId="4" fontId="0" fillId="11" borderId="3" xfId="0" applyNumberFormat="1" applyFill="1" applyBorder="1" applyAlignment="1" applyProtection="1">
      <alignment horizontal="right" vertical="center" wrapText="1"/>
      <protection locked="0"/>
    </xf>
    <xf numFmtId="0" fontId="0" fillId="2" borderId="3" xfId="0" applyFill="1" applyBorder="1" applyAlignment="1">
      <alignment horizontal="left" vertical="center" wrapText="1"/>
    </xf>
    <xf numFmtId="0" fontId="9" fillId="2" borderId="3" xfId="0" applyFont="1" applyFill="1" applyBorder="1" applyAlignment="1" applyProtection="1">
      <alignment vertical="center"/>
      <protection locked="0"/>
    </xf>
    <xf numFmtId="0" fontId="9" fillId="2" borderId="5" xfId="0" applyFont="1" applyFill="1" applyBorder="1" applyAlignment="1" applyProtection="1">
      <alignment vertical="center"/>
      <protection locked="0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 applyProtection="1">
      <alignment vertical="center" wrapText="1"/>
      <protection locked="0"/>
    </xf>
    <xf numFmtId="1" fontId="0" fillId="2" borderId="3" xfId="0" applyNumberFormat="1" applyFill="1" applyBorder="1" applyAlignment="1" applyProtection="1">
      <alignment vertical="center" wrapText="1"/>
      <protection locked="0"/>
    </xf>
    <xf numFmtId="4" fontId="0" fillId="2" borderId="3" xfId="0" applyNumberFormat="1" applyFill="1" applyBorder="1" applyAlignment="1" applyProtection="1">
      <alignment vertical="center" wrapText="1"/>
      <protection locked="0"/>
    </xf>
    <xf numFmtId="4" fontId="9" fillId="10" borderId="3" xfId="0" applyNumberFormat="1" applyFont="1" applyFill="1" applyBorder="1" applyAlignment="1" applyProtection="1">
      <alignment vertical="center" wrapText="1"/>
      <protection locked="0"/>
    </xf>
    <xf numFmtId="4" fontId="9" fillId="10" borderId="3" xfId="0" applyNumberFormat="1" applyFont="1" applyFill="1" applyBorder="1" applyAlignment="1" applyProtection="1">
      <alignment horizontal="center" vertical="center" wrapText="1"/>
      <protection locked="0"/>
    </xf>
    <xf numFmtId="3" fontId="9" fillId="10" borderId="3" xfId="0" applyNumberFormat="1" applyFont="1" applyFill="1" applyBorder="1" applyAlignment="1" applyProtection="1">
      <alignment vertical="center" wrapText="1"/>
      <protection locked="0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1" fontId="9" fillId="2" borderId="0" xfId="0" applyNumberFormat="1" applyFont="1" applyFill="1" applyAlignment="1">
      <alignment vertical="center"/>
    </xf>
    <xf numFmtId="0" fontId="0" fillId="9" borderId="3" xfId="0" applyFill="1" applyBorder="1" applyAlignment="1" applyProtection="1">
      <alignment vertical="center"/>
      <protection locked="0"/>
    </xf>
    <xf numFmtId="0" fontId="0" fillId="9" borderId="5" xfId="0" applyFill="1" applyBorder="1" applyAlignment="1" applyProtection="1">
      <alignment vertical="center"/>
      <protection locked="0"/>
    </xf>
    <xf numFmtId="0" fontId="0" fillId="9" borderId="5" xfId="0" applyFill="1" applyBorder="1" applyAlignment="1" applyProtection="1">
      <alignment horizontal="left" vertical="center" wrapText="1"/>
      <protection locked="0"/>
    </xf>
    <xf numFmtId="0" fontId="0" fillId="9" borderId="5" xfId="0" applyFill="1" applyBorder="1" applyAlignment="1" applyProtection="1">
      <alignment horizontal="center" vertical="center" wrapText="1"/>
      <protection locked="0"/>
    </xf>
    <xf numFmtId="0" fontId="9" fillId="12" borderId="1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9" fillId="3" borderId="3" xfId="0" applyFont="1" applyFill="1" applyBorder="1" applyAlignment="1">
      <alignment horizontal="center" vertical="center" wrapText="1"/>
    </xf>
    <xf numFmtId="4" fontId="9" fillId="12" borderId="3" xfId="0" applyNumberFormat="1" applyFont="1" applyFill="1" applyBorder="1" applyAlignment="1">
      <alignment horizontal="center" vertical="center" wrapText="1"/>
    </xf>
    <xf numFmtId="1" fontId="9" fillId="12" borderId="3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4" fontId="9" fillId="7" borderId="5" xfId="0" applyNumberFormat="1" applyFont="1" applyFill="1" applyBorder="1" applyAlignment="1">
      <alignment horizontal="center" vertical="center" wrapText="1"/>
    </xf>
    <xf numFmtId="4" fontId="9" fillId="7" borderId="6" xfId="0" applyNumberFormat="1" applyFont="1" applyFill="1" applyBorder="1" applyAlignment="1">
      <alignment horizontal="center" vertical="center" wrapText="1"/>
    </xf>
    <xf numFmtId="4" fontId="9" fillId="7" borderId="7" xfId="0" applyNumberFormat="1" applyFont="1" applyFill="1" applyBorder="1" applyAlignment="1">
      <alignment horizontal="center" vertical="center" wrapText="1"/>
    </xf>
    <xf numFmtId="3" fontId="9" fillId="5" borderId="3" xfId="0" applyNumberFormat="1" applyFont="1" applyFill="1" applyBorder="1" applyAlignment="1">
      <alignment horizontal="center" vertical="center" wrapText="1"/>
    </xf>
    <xf numFmtId="3" fontId="9" fillId="5" borderId="9" xfId="0" applyNumberFormat="1" applyFont="1" applyFill="1" applyBorder="1" applyAlignment="1">
      <alignment horizontal="center" vertical="center" wrapText="1"/>
    </xf>
    <xf numFmtId="3" fontId="9" fillId="5" borderId="10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 applyAlignment="1" applyProtection="1">
      <alignment horizontal="left" vertical="center"/>
      <protection locked="0"/>
    </xf>
    <xf numFmtId="0" fontId="9" fillId="13" borderId="6" xfId="0" applyFont="1" applyFill="1" applyBorder="1" applyAlignment="1" applyProtection="1">
      <alignment horizontal="left" vertical="center"/>
      <protection locked="0"/>
    </xf>
    <xf numFmtId="0" fontId="9" fillId="13" borderId="7" xfId="0" applyFont="1" applyFill="1" applyBorder="1" applyAlignment="1" applyProtection="1">
      <alignment horizontal="left" vertical="center"/>
      <protection locked="0"/>
    </xf>
    <xf numFmtId="4" fontId="5" fillId="6" borderId="5" xfId="0" applyNumberFormat="1" applyFont="1" applyFill="1" applyBorder="1" applyAlignment="1">
      <alignment horizontal="center" vertical="center" wrapText="1"/>
    </xf>
    <xf numFmtId="4" fontId="5" fillId="6" borderId="6" xfId="0" applyNumberFormat="1" applyFont="1" applyFill="1" applyBorder="1" applyAlignment="1">
      <alignment horizontal="center" vertical="center" wrapText="1"/>
    </xf>
    <xf numFmtId="4" fontId="5" fillId="6" borderId="7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9" fillId="12" borderId="5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wrapText="1"/>
    </xf>
    <xf numFmtId="3" fontId="5" fillId="5" borderId="6" xfId="0" applyNumberFormat="1" applyFont="1" applyFill="1" applyBorder="1" applyAlignment="1">
      <alignment horizontal="center" vertical="center" wrapText="1"/>
    </xf>
    <xf numFmtId="3" fontId="5" fillId="5" borderId="7" xfId="0" applyNumberFormat="1" applyFont="1" applyFill="1" applyBorder="1" applyAlignment="1">
      <alignment horizontal="center" vertical="center" wrapText="1"/>
    </xf>
    <xf numFmtId="3" fontId="5" fillId="4" borderId="3" xfId="0" applyNumberFormat="1" applyFont="1" applyFill="1" applyBorder="1" applyAlignment="1">
      <alignment horizontal="center" vertical="center" wrapText="1"/>
    </xf>
    <xf numFmtId="3" fontId="9" fillId="4" borderId="5" xfId="0" applyNumberFormat="1" applyFont="1" applyFill="1" applyBorder="1" applyAlignment="1">
      <alignment horizontal="center" vertical="center" wrapText="1"/>
    </xf>
    <xf numFmtId="3" fontId="9" fillId="4" borderId="6" xfId="0" applyNumberFormat="1" applyFont="1" applyFill="1" applyBorder="1" applyAlignment="1">
      <alignment horizontal="center" vertical="center" wrapText="1"/>
    </xf>
    <xf numFmtId="3" fontId="9" fillId="4" borderId="7" xfId="0" applyNumberFormat="1" applyFont="1" applyFill="1" applyBorder="1" applyAlignment="1">
      <alignment horizontal="center" vertical="center" wrapText="1"/>
    </xf>
    <xf numFmtId="4" fontId="9" fillId="6" borderId="3" xfId="0" applyNumberFormat="1" applyFont="1" applyFill="1" applyBorder="1" applyAlignment="1">
      <alignment horizontal="center" vertical="center" wrapText="1"/>
    </xf>
    <xf numFmtId="4" fontId="9" fillId="6" borderId="1" xfId="0" applyNumberFormat="1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4" fontId="9" fillId="7" borderId="1" xfId="0" applyNumberFormat="1" applyFont="1" applyFill="1" applyBorder="1" applyAlignment="1">
      <alignment horizontal="center" vertical="center" wrapText="1"/>
    </xf>
    <xf numFmtId="4" fontId="9" fillId="7" borderId="4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 applyProtection="1">
      <alignment horizontal="center" vertical="center"/>
      <protection locked="0"/>
    </xf>
    <xf numFmtId="0" fontId="5" fillId="8" borderId="3" xfId="0" applyFont="1" applyFill="1" applyBorder="1" applyAlignment="1">
      <alignment horizontal="center" vertical="center" wrapText="1"/>
    </xf>
    <xf numFmtId="4" fontId="5" fillId="8" borderId="5" xfId="0" applyNumberFormat="1" applyFont="1" applyFill="1" applyBorder="1" applyAlignment="1">
      <alignment horizontal="center" vertical="center" wrapText="1"/>
    </xf>
    <xf numFmtId="4" fontId="5" fillId="8" borderId="6" xfId="0" applyNumberFormat="1" applyFont="1" applyFill="1" applyBorder="1" applyAlignment="1">
      <alignment horizontal="center" vertical="center" wrapText="1"/>
    </xf>
    <xf numFmtId="4" fontId="5" fillId="8" borderId="7" xfId="0" applyNumberFormat="1" applyFont="1" applyFill="1" applyBorder="1" applyAlignment="1">
      <alignment horizontal="center" vertical="center" wrapText="1"/>
    </xf>
    <xf numFmtId="4" fontId="9" fillId="8" borderId="1" xfId="0" applyNumberFormat="1" applyFont="1" applyFill="1" applyBorder="1" applyAlignment="1">
      <alignment horizontal="center" vertical="center" wrapText="1"/>
    </xf>
    <xf numFmtId="4" fontId="9" fillId="8" borderId="4" xfId="0" applyNumberFormat="1" applyFont="1" applyFill="1" applyBorder="1" applyAlignment="1">
      <alignment horizontal="center" vertical="center" wrapText="1"/>
    </xf>
    <xf numFmtId="4" fontId="9" fillId="8" borderId="5" xfId="0" applyNumberFormat="1" applyFont="1" applyFill="1" applyBorder="1" applyAlignment="1">
      <alignment horizontal="center" vertical="center" wrapText="1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4" fontId="5" fillId="7" borderId="5" xfId="0" applyNumberFormat="1" applyFont="1" applyFill="1" applyBorder="1" applyAlignment="1">
      <alignment horizontal="center" vertical="center" wrapText="1"/>
    </xf>
    <xf numFmtId="4" fontId="5" fillId="7" borderId="6" xfId="0" applyNumberFormat="1" applyFont="1" applyFill="1" applyBorder="1" applyAlignment="1">
      <alignment horizontal="center" vertical="center" wrapText="1"/>
    </xf>
    <xf numFmtId="4" fontId="5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32"/>
  <sheetViews>
    <sheetView tabSelected="1" zoomScale="80" zoomScaleNormal="80" workbookViewId="0">
      <pane ySplit="12" topLeftCell="F13" activePane="bottomLeft" state="frozen"/>
      <selection pane="bottomLeft" activeCell="A17" sqref="A17:XFD18"/>
    </sheetView>
  </sheetViews>
  <sheetFormatPr defaultColWidth="9.140625" defaultRowHeight="15" customHeight="1"/>
  <cols>
    <col min="1" max="1" width="15.85546875" style="5" customWidth="1"/>
    <col min="2" max="2" width="16.42578125" style="5" customWidth="1"/>
    <col min="3" max="3" width="36.7109375" style="5" customWidth="1"/>
    <col min="4" max="4" width="32.85546875" style="5" customWidth="1"/>
    <col min="5" max="5" width="11.28515625" style="6" customWidth="1"/>
    <col min="6" max="6" width="31" style="5" customWidth="1"/>
    <col min="7" max="7" width="48.140625" style="5" customWidth="1"/>
    <col min="8" max="8" width="45.42578125" style="5" customWidth="1"/>
    <col min="9" max="9" width="12.28515625" style="6" customWidth="1"/>
    <col min="10" max="10" width="33.85546875" style="5" customWidth="1"/>
    <col min="11" max="11" width="20.7109375" style="5" hidden="1" customWidth="1"/>
    <col min="12" max="12" width="44.7109375" style="5" customWidth="1"/>
    <col min="13" max="13" width="7.7109375" style="5" hidden="1" customWidth="1"/>
    <col min="14" max="14" width="37.7109375" style="5" customWidth="1"/>
    <col min="15" max="15" width="9.7109375" style="7" customWidth="1"/>
    <col min="16" max="16" width="15.7109375" style="8" customWidth="1"/>
    <col min="17" max="17" width="11.28515625" style="7" customWidth="1"/>
    <col min="18" max="18" width="15.7109375" style="8" customWidth="1"/>
    <col min="19" max="19" width="19.7109375" style="8" customWidth="1"/>
    <col min="20" max="20" width="7.85546875" style="6" customWidth="1"/>
    <col min="21" max="21" width="10.85546875" style="6" customWidth="1"/>
    <col min="22" max="22" width="11.28515625" style="6" customWidth="1"/>
    <col min="23" max="23" width="26.140625" style="6" customWidth="1"/>
    <col min="24" max="31" width="10.7109375" style="9" customWidth="1"/>
    <col min="32" max="43" width="8.7109375" style="9" customWidth="1"/>
    <col min="44" max="73" width="15.7109375" style="8" customWidth="1"/>
    <col min="74" max="74" width="61.42578125" style="6" customWidth="1"/>
    <col min="75" max="79" width="9.140625" style="6" customWidth="1"/>
    <col min="80" max="83" width="9.140625" style="5" customWidth="1"/>
    <col min="84" max="132" width="9.140625" style="5"/>
  </cols>
  <sheetData>
    <row r="1" spans="1:118" ht="26.25" customHeight="1">
      <c r="A1" s="2" t="s">
        <v>0</v>
      </c>
      <c r="B1" s="2"/>
      <c r="C1" s="2"/>
      <c r="D1" s="3"/>
      <c r="E1" s="4"/>
    </row>
    <row r="2" spans="1:118" ht="15" customHeight="1">
      <c r="A2" s="10"/>
      <c r="B2" s="10"/>
      <c r="C2" s="10"/>
      <c r="D2" s="10"/>
      <c r="E2" s="11"/>
    </row>
    <row r="3" spans="1:118" ht="15" customHeight="1">
      <c r="A3" s="12" t="s">
        <v>1</v>
      </c>
      <c r="B3" s="12" t="s">
        <v>2</v>
      </c>
      <c r="C3" s="12"/>
      <c r="D3" s="12"/>
      <c r="E3" s="13"/>
      <c r="F3" s="14"/>
      <c r="G3" s="14"/>
      <c r="H3" s="14"/>
      <c r="I3" s="15"/>
      <c r="J3" s="14"/>
      <c r="K3" s="14"/>
      <c r="L3" s="14"/>
      <c r="M3" s="14"/>
      <c r="N3" s="14"/>
      <c r="O3" s="16"/>
      <c r="P3" s="17"/>
      <c r="Q3" s="16"/>
      <c r="R3" s="17"/>
      <c r="S3" s="17"/>
      <c r="T3" s="15"/>
      <c r="U3" s="15"/>
      <c r="V3" s="15"/>
      <c r="W3" s="15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 t="s">
        <v>3</v>
      </c>
    </row>
    <row r="4" spans="1:118" ht="15" customHeight="1">
      <c r="A4" s="12" t="s">
        <v>4</v>
      </c>
      <c r="B4" s="106" t="s">
        <v>5</v>
      </c>
      <c r="C4" s="106"/>
      <c r="D4" s="106"/>
      <c r="E4" s="106"/>
      <c r="F4" s="106"/>
      <c r="G4" s="106"/>
      <c r="H4" s="19"/>
      <c r="I4" s="13"/>
      <c r="J4" s="19"/>
      <c r="K4" s="19"/>
      <c r="L4" s="19"/>
      <c r="M4" s="19"/>
      <c r="N4" s="19"/>
      <c r="O4" s="20"/>
      <c r="P4" s="21"/>
      <c r="Q4" s="20"/>
      <c r="R4" s="21"/>
      <c r="S4" s="21"/>
      <c r="T4" s="13"/>
      <c r="U4" s="13"/>
      <c r="V4" s="13"/>
      <c r="W4" s="13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</row>
    <row r="5" spans="1:118" ht="15" customHeight="1">
      <c r="A5" s="12" t="s">
        <v>6</v>
      </c>
      <c r="B5" s="19">
        <v>2024</v>
      </c>
      <c r="C5" s="19"/>
      <c r="D5" s="19"/>
      <c r="E5" s="13"/>
      <c r="F5" s="14"/>
      <c r="G5" s="14"/>
      <c r="H5" s="14"/>
      <c r="I5" s="15"/>
      <c r="J5" s="14"/>
      <c r="K5" s="14"/>
      <c r="L5" s="14"/>
      <c r="M5" s="14"/>
      <c r="N5" s="14"/>
      <c r="O5" s="16"/>
      <c r="P5" s="17"/>
      <c r="Q5" s="16"/>
      <c r="R5" s="17"/>
      <c r="S5" s="17"/>
      <c r="T5" s="15"/>
      <c r="U5" s="15"/>
      <c r="V5" s="15"/>
      <c r="W5" s="15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</row>
    <row r="6" spans="1:118" ht="15" customHeight="1">
      <c r="A6" s="23"/>
      <c r="B6" s="23"/>
      <c r="C6" s="23"/>
      <c r="F6" s="14"/>
      <c r="G6" s="14"/>
      <c r="H6" s="14"/>
      <c r="I6" s="15"/>
      <c r="J6" s="14"/>
      <c r="K6" s="14"/>
      <c r="L6" s="14"/>
      <c r="M6" s="14"/>
      <c r="N6" s="14"/>
      <c r="O6" s="16"/>
      <c r="P6" s="17"/>
      <c r="Q6" s="16"/>
      <c r="R6" s="17"/>
      <c r="S6" s="17"/>
      <c r="T6" s="15"/>
      <c r="U6" s="15"/>
      <c r="V6" s="15"/>
      <c r="W6" s="15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</row>
    <row r="7" spans="1:118" ht="21" customHeight="1">
      <c r="A7" s="24" t="str">
        <f>CONCATENATE("FY ",B5," EXPENDITURE FORM")</f>
        <v>FY 2024 EXPENDITURE FORM</v>
      </c>
      <c r="B7" s="24"/>
      <c r="C7" s="24"/>
      <c r="F7" s="14"/>
      <c r="G7" s="14"/>
      <c r="H7" s="14"/>
      <c r="I7" s="15"/>
      <c r="J7" s="14"/>
      <c r="K7" s="14"/>
      <c r="L7" s="14"/>
      <c r="M7" s="14"/>
      <c r="N7" s="14"/>
      <c r="O7" s="16"/>
      <c r="P7" s="17"/>
      <c r="Q7" s="16"/>
      <c r="R7" s="17"/>
      <c r="S7" s="17"/>
      <c r="T7" s="15"/>
      <c r="U7" s="15"/>
      <c r="V7" s="15"/>
      <c r="W7" s="15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</row>
    <row r="8" spans="1:118" ht="17.25" customHeight="1"/>
    <row r="9" spans="1:118" ht="21.6" customHeight="1">
      <c r="A9" s="85" t="s">
        <v>7</v>
      </c>
      <c r="B9" s="85" t="s">
        <v>8</v>
      </c>
      <c r="C9" s="85" t="s">
        <v>9</v>
      </c>
      <c r="D9" s="91" t="s">
        <v>10</v>
      </c>
      <c r="E9" s="91" t="s">
        <v>11</v>
      </c>
      <c r="F9" s="85" t="s">
        <v>12</v>
      </c>
      <c r="G9" s="85" t="s">
        <v>13</v>
      </c>
      <c r="H9" s="85" t="s">
        <v>14</v>
      </c>
      <c r="I9" s="91" t="s">
        <v>15</v>
      </c>
      <c r="J9" s="91" t="s">
        <v>16</v>
      </c>
      <c r="K9" s="25"/>
      <c r="L9" s="91" t="s">
        <v>17</v>
      </c>
      <c r="M9" s="25"/>
      <c r="N9" s="85" t="s">
        <v>18</v>
      </c>
      <c r="O9" s="107" t="s">
        <v>19</v>
      </c>
      <c r="P9" s="108"/>
      <c r="Q9" s="108"/>
      <c r="R9" s="109"/>
      <c r="S9" s="79" t="s">
        <v>20</v>
      </c>
      <c r="T9" s="123" t="s">
        <v>21</v>
      </c>
      <c r="U9" s="123" t="s">
        <v>22</v>
      </c>
      <c r="V9" s="123" t="s">
        <v>23</v>
      </c>
      <c r="W9" s="123" t="s">
        <v>24</v>
      </c>
      <c r="X9" s="112" t="str">
        <f>CONCATENATE("FY ",B5-1," Physical Target")</f>
        <v>FY 2023 Physical Target</v>
      </c>
      <c r="Y9" s="112"/>
      <c r="Z9" s="112"/>
      <c r="AA9" s="112"/>
      <c r="AB9" s="112"/>
      <c r="AC9" s="112"/>
      <c r="AD9" s="112"/>
      <c r="AE9" s="110" t="str">
        <f>CONCATENATE("FY ",B5," Physical Target")</f>
        <v>FY 2024 Physical Target</v>
      </c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1"/>
      <c r="AR9" s="103" t="str">
        <f>CONCATENATE("FY ",B5," FINANCIAL OBLIGATION PROGRAM")</f>
        <v>FY 2024 FINANCIAL OBLIGATION PROGRAM</v>
      </c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5"/>
      <c r="BE9" s="133" t="str">
        <f>CONCATENATE("FY ",B5," FINANCIAL DISBURSEMENT PROGRAM")</f>
        <v>FY 2024 FINANCIAL DISBURSEMENT PROGRAM</v>
      </c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5"/>
      <c r="BR9" s="124" t="str">
        <f>CONCATENATE("FY ",B5+1," FINANCIAL DISBURSEMENT PROGRAM")</f>
        <v>FY 2025 FINANCIAL DISBURSEMENT PROGRAM</v>
      </c>
      <c r="BS9" s="125"/>
      <c r="BT9" s="125"/>
      <c r="BU9" s="126"/>
      <c r="BV9" s="88" t="s">
        <v>25</v>
      </c>
    </row>
    <row r="10" spans="1:118" ht="18.600000000000001" customHeight="1">
      <c r="A10" s="85"/>
      <c r="B10" s="85"/>
      <c r="C10" s="85"/>
      <c r="D10" s="92"/>
      <c r="E10" s="92"/>
      <c r="F10" s="85"/>
      <c r="G10" s="85"/>
      <c r="H10" s="85"/>
      <c r="I10" s="92"/>
      <c r="J10" s="92"/>
      <c r="K10" s="26"/>
      <c r="L10" s="92"/>
      <c r="M10" s="26"/>
      <c r="N10" s="85"/>
      <c r="O10" s="87" t="s">
        <v>26</v>
      </c>
      <c r="P10" s="86" t="s">
        <v>27</v>
      </c>
      <c r="Q10" s="87" t="s">
        <v>28</v>
      </c>
      <c r="R10" s="86" t="s">
        <v>29</v>
      </c>
      <c r="S10" s="80"/>
      <c r="T10" s="123"/>
      <c r="U10" s="123"/>
      <c r="V10" s="123"/>
      <c r="W10" s="123"/>
      <c r="X10" s="132" t="s">
        <v>30</v>
      </c>
      <c r="Y10" s="113" t="s">
        <v>31</v>
      </c>
      <c r="Z10" s="114"/>
      <c r="AA10" s="115"/>
      <c r="AB10" s="132" t="s">
        <v>32</v>
      </c>
      <c r="AC10" s="132"/>
      <c r="AD10" s="132"/>
      <c r="AE10" s="98" t="s">
        <v>30</v>
      </c>
      <c r="AF10" s="97" t="s">
        <v>33</v>
      </c>
      <c r="AG10" s="97"/>
      <c r="AH10" s="97"/>
      <c r="AI10" s="97" t="s">
        <v>34</v>
      </c>
      <c r="AJ10" s="97"/>
      <c r="AK10" s="97"/>
      <c r="AL10" s="97" t="s">
        <v>31</v>
      </c>
      <c r="AM10" s="97"/>
      <c r="AN10" s="97"/>
      <c r="AO10" s="97" t="s">
        <v>32</v>
      </c>
      <c r="AP10" s="97"/>
      <c r="AQ10" s="97"/>
      <c r="AR10" s="117" t="s">
        <v>35</v>
      </c>
      <c r="AS10" s="116" t="s">
        <v>33</v>
      </c>
      <c r="AT10" s="116"/>
      <c r="AU10" s="116"/>
      <c r="AV10" s="116" t="s">
        <v>34</v>
      </c>
      <c r="AW10" s="116"/>
      <c r="AX10" s="116"/>
      <c r="AY10" s="116" t="s">
        <v>31</v>
      </c>
      <c r="AZ10" s="116"/>
      <c r="BA10" s="116"/>
      <c r="BB10" s="116" t="s">
        <v>32</v>
      </c>
      <c r="BC10" s="116"/>
      <c r="BD10" s="116"/>
      <c r="BE10" s="119" t="s">
        <v>36</v>
      </c>
      <c r="BF10" s="94" t="s">
        <v>33</v>
      </c>
      <c r="BG10" s="95"/>
      <c r="BH10" s="96"/>
      <c r="BI10" s="94" t="s">
        <v>34</v>
      </c>
      <c r="BJ10" s="95"/>
      <c r="BK10" s="96"/>
      <c r="BL10" s="94" t="s">
        <v>31</v>
      </c>
      <c r="BM10" s="95"/>
      <c r="BN10" s="96"/>
      <c r="BO10" s="94" t="s">
        <v>32</v>
      </c>
      <c r="BP10" s="95"/>
      <c r="BQ10" s="96"/>
      <c r="BR10" s="127" t="s">
        <v>36</v>
      </c>
      <c r="BS10" s="129" t="s">
        <v>33</v>
      </c>
      <c r="BT10" s="130"/>
      <c r="BU10" s="131"/>
      <c r="BV10" s="89"/>
    </row>
    <row r="11" spans="1:118" ht="25.15" customHeight="1">
      <c r="A11" s="85"/>
      <c r="B11" s="85"/>
      <c r="C11" s="85"/>
      <c r="D11" s="93"/>
      <c r="E11" s="93"/>
      <c r="F11" s="85"/>
      <c r="G11" s="85"/>
      <c r="H11" s="85"/>
      <c r="I11" s="93"/>
      <c r="J11" s="93"/>
      <c r="K11" s="28"/>
      <c r="L11" s="93"/>
      <c r="M11" s="28"/>
      <c r="N11" s="85"/>
      <c r="O11" s="87"/>
      <c r="P11" s="86"/>
      <c r="Q11" s="87"/>
      <c r="R11" s="86"/>
      <c r="S11" s="81"/>
      <c r="T11" s="123"/>
      <c r="U11" s="123"/>
      <c r="V11" s="123"/>
      <c r="W11" s="123"/>
      <c r="X11" s="132"/>
      <c r="Y11" s="27" t="s">
        <v>37</v>
      </c>
      <c r="Z11" s="27" t="s">
        <v>38</v>
      </c>
      <c r="AA11" s="27" t="s">
        <v>39</v>
      </c>
      <c r="AB11" s="27" t="s">
        <v>40</v>
      </c>
      <c r="AC11" s="27" t="s">
        <v>41</v>
      </c>
      <c r="AD11" s="27" t="s">
        <v>42</v>
      </c>
      <c r="AE11" s="99"/>
      <c r="AF11" s="29" t="s">
        <v>43</v>
      </c>
      <c r="AG11" s="29" t="s">
        <v>44</v>
      </c>
      <c r="AH11" s="29" t="s">
        <v>45</v>
      </c>
      <c r="AI11" s="29" t="s">
        <v>46</v>
      </c>
      <c r="AJ11" s="29" t="s">
        <v>47</v>
      </c>
      <c r="AK11" s="29" t="s">
        <v>48</v>
      </c>
      <c r="AL11" s="29" t="s">
        <v>37</v>
      </c>
      <c r="AM11" s="29" t="s">
        <v>38</v>
      </c>
      <c r="AN11" s="29" t="s">
        <v>39</v>
      </c>
      <c r="AO11" s="29" t="s">
        <v>40</v>
      </c>
      <c r="AP11" s="29" t="s">
        <v>41</v>
      </c>
      <c r="AQ11" s="29" t="s">
        <v>42</v>
      </c>
      <c r="AR11" s="118"/>
      <c r="AS11" s="30" t="s">
        <v>43</v>
      </c>
      <c r="AT11" s="30" t="s">
        <v>44</v>
      </c>
      <c r="AU11" s="30" t="s">
        <v>45</v>
      </c>
      <c r="AV11" s="30" t="s">
        <v>46</v>
      </c>
      <c r="AW11" s="30" t="s">
        <v>47</v>
      </c>
      <c r="AX11" s="30" t="s">
        <v>48</v>
      </c>
      <c r="AY11" s="30" t="s">
        <v>37</v>
      </c>
      <c r="AZ11" s="30" t="s">
        <v>38</v>
      </c>
      <c r="BA11" s="30" t="s">
        <v>39</v>
      </c>
      <c r="BB11" s="30" t="s">
        <v>40</v>
      </c>
      <c r="BC11" s="30" t="s">
        <v>41</v>
      </c>
      <c r="BD11" s="30" t="s">
        <v>42</v>
      </c>
      <c r="BE11" s="120"/>
      <c r="BF11" s="31" t="s">
        <v>43</v>
      </c>
      <c r="BG11" s="31" t="s">
        <v>44</v>
      </c>
      <c r="BH11" s="31" t="s">
        <v>45</v>
      </c>
      <c r="BI11" s="31" t="s">
        <v>46</v>
      </c>
      <c r="BJ11" s="31" t="s">
        <v>47</v>
      </c>
      <c r="BK11" s="31" t="s">
        <v>48</v>
      </c>
      <c r="BL11" s="31" t="s">
        <v>37</v>
      </c>
      <c r="BM11" s="31" t="s">
        <v>38</v>
      </c>
      <c r="BN11" s="31" t="s">
        <v>39</v>
      </c>
      <c r="BO11" s="31" t="s">
        <v>40</v>
      </c>
      <c r="BP11" s="31" t="s">
        <v>41</v>
      </c>
      <c r="BQ11" s="31" t="s">
        <v>42</v>
      </c>
      <c r="BR11" s="128"/>
      <c r="BS11" s="32" t="s">
        <v>43</v>
      </c>
      <c r="BT11" s="32" t="s">
        <v>44</v>
      </c>
      <c r="BU11" s="32" t="s">
        <v>45</v>
      </c>
      <c r="BV11" s="90"/>
    </row>
    <row r="12" spans="1:118" ht="24" customHeight="1">
      <c r="A12" s="100" t="s">
        <v>49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2"/>
      <c r="BW12" s="6">
        <v>57</v>
      </c>
      <c r="BX12" s="6">
        <v>32668</v>
      </c>
      <c r="BY12" s="6">
        <v>2024</v>
      </c>
      <c r="CD12" s="33"/>
      <c r="CE12" s="33"/>
      <c r="CF12" s="34"/>
      <c r="CG12" s="33"/>
      <c r="CH12" s="33"/>
      <c r="CI12" s="33"/>
      <c r="CJ12" s="34"/>
      <c r="CK12" s="33"/>
      <c r="CL12" s="33"/>
      <c r="CM12" s="33"/>
      <c r="CN12" s="34"/>
      <c r="CO12" s="33"/>
      <c r="CP12" s="33"/>
      <c r="CQ12" s="33"/>
      <c r="CR12" s="34"/>
      <c r="CS12" s="33"/>
      <c r="CT12" s="34"/>
      <c r="CU12" s="34"/>
      <c r="CV12" s="34"/>
      <c r="CW12" s="34"/>
      <c r="CX12" s="33"/>
      <c r="CY12" s="33"/>
      <c r="CZ12" s="33"/>
      <c r="DA12" s="34"/>
      <c r="DB12" s="33"/>
      <c r="DC12" s="33"/>
      <c r="DD12" s="33"/>
      <c r="DE12" s="34"/>
      <c r="DF12" s="33"/>
      <c r="DG12" s="33"/>
      <c r="DH12" s="33"/>
      <c r="DI12" s="34"/>
      <c r="DJ12" s="33"/>
      <c r="DK12" s="33"/>
      <c r="DL12" s="33"/>
      <c r="DM12" s="34"/>
      <c r="DN12" s="35"/>
    </row>
    <row r="13" spans="1:118" ht="22.9" customHeight="1">
      <c r="A13" s="75"/>
      <c r="B13" s="76"/>
      <c r="C13" s="36" t="s">
        <v>50</v>
      </c>
      <c r="D13" s="37"/>
      <c r="E13" s="38"/>
      <c r="F13" s="37"/>
      <c r="G13" s="37"/>
      <c r="H13" s="39"/>
      <c r="I13" s="40"/>
      <c r="J13" s="41"/>
      <c r="K13" s="48" t="e">
        <f>VLOOKUP(J13,links!B$2:C$24,2,FALSE)</f>
        <v>#N/A</v>
      </c>
      <c r="L13" s="41"/>
      <c r="M13" s="41"/>
      <c r="N13" s="41"/>
      <c r="O13" s="42"/>
      <c r="P13" s="43"/>
      <c r="Q13" s="42"/>
      <c r="R13" s="43"/>
      <c r="S13" s="43"/>
      <c r="T13" s="44"/>
      <c r="U13" s="44"/>
      <c r="V13" s="44"/>
      <c r="W13" s="44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6"/>
      <c r="BY13" s="6">
        <f t="shared" ref="BY13:BY17" si="0">IF(ISBLANK(C13),0,1)</f>
        <v>1</v>
      </c>
      <c r="BZ13" s="6">
        <f t="shared" ref="BZ13:BZ17" si="1">IF(ISBLANK(D13),0,1)</f>
        <v>0</v>
      </c>
      <c r="CA13" s="6">
        <f t="shared" ref="CA13:CA17" si="2">IF(ISBLANK(F13),0,1)</f>
        <v>0</v>
      </c>
      <c r="CB13" s="5">
        <f t="shared" ref="CB13:CB17" si="3">IF(ISBLANK(G13),0,1)</f>
        <v>0</v>
      </c>
      <c r="CC13" s="5">
        <f t="shared" ref="CC13:CC17" si="4">IF(ISBLANK(N13),0,1)</f>
        <v>0</v>
      </c>
    </row>
    <row r="14" spans="1:118" ht="22.9" customHeight="1">
      <c r="A14" s="75"/>
      <c r="B14" s="76"/>
      <c r="C14" s="76"/>
      <c r="D14" s="36" t="s">
        <v>51</v>
      </c>
      <c r="E14" s="47">
        <v>1</v>
      </c>
      <c r="F14" s="41"/>
      <c r="G14" s="41"/>
      <c r="H14" s="48" t="s">
        <v>52</v>
      </c>
      <c r="I14" s="40"/>
      <c r="J14" s="41"/>
      <c r="K14" s="48" t="e">
        <f>VLOOKUP(J14,links!B$2:C$24,2,FALSE)</f>
        <v>#N/A</v>
      </c>
      <c r="L14" s="41"/>
      <c r="M14" s="41"/>
      <c r="N14" s="41"/>
      <c r="O14" s="42"/>
      <c r="P14" s="43"/>
      <c r="Q14" s="42"/>
      <c r="R14" s="43"/>
      <c r="S14" s="43"/>
      <c r="T14" s="44"/>
      <c r="U14" s="44"/>
      <c r="V14" s="44"/>
      <c r="W14" s="44"/>
      <c r="X14" s="49">
        <f>SUM(Y14:AD14)</f>
        <v>0</v>
      </c>
      <c r="Y14" s="50"/>
      <c r="Z14" s="50"/>
      <c r="AA14" s="50"/>
      <c r="AB14" s="50"/>
      <c r="AC14" s="50"/>
      <c r="AD14" s="50"/>
      <c r="AE14" s="49">
        <f>SUM(AF14:AQ14)</f>
        <v>0</v>
      </c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6"/>
      <c r="BY14" s="6">
        <f t="shared" si="0"/>
        <v>0</v>
      </c>
      <c r="BZ14" s="6">
        <f t="shared" si="1"/>
        <v>1</v>
      </c>
      <c r="CA14" s="6">
        <f t="shared" si="2"/>
        <v>0</v>
      </c>
      <c r="CB14" s="5">
        <f t="shared" si="3"/>
        <v>0</v>
      </c>
      <c r="CC14" s="5">
        <f t="shared" si="4"/>
        <v>0</v>
      </c>
    </row>
    <row r="15" spans="1:118" ht="19.899999999999999" customHeight="1">
      <c r="A15" s="75"/>
      <c r="B15" s="76"/>
      <c r="C15" s="76"/>
      <c r="D15" s="77"/>
      <c r="E15" s="78"/>
      <c r="F15" s="41"/>
      <c r="G15" s="48" t="s">
        <v>53</v>
      </c>
      <c r="H15" s="48" t="s">
        <v>54</v>
      </c>
      <c r="I15" s="40"/>
      <c r="J15" s="41"/>
      <c r="K15" s="48" t="e">
        <f>VLOOKUP(J15,links!B$2:C$24,2,FALSE)</f>
        <v>#N/A</v>
      </c>
      <c r="L15" s="41"/>
      <c r="M15" s="41"/>
      <c r="N15" s="41"/>
      <c r="O15" s="42"/>
      <c r="P15" s="43"/>
      <c r="Q15" s="42"/>
      <c r="R15" s="51">
        <f>SUM(R16:R17)</f>
        <v>0</v>
      </c>
      <c r="S15" s="51"/>
      <c r="T15" s="52"/>
      <c r="U15" s="52"/>
      <c r="V15" s="52"/>
      <c r="W15" s="52"/>
      <c r="X15" s="49">
        <f>SUM(Y15:AD15)</f>
        <v>0</v>
      </c>
      <c r="Y15" s="50"/>
      <c r="Z15" s="50"/>
      <c r="AA15" s="50"/>
      <c r="AB15" s="50"/>
      <c r="AC15" s="50"/>
      <c r="AD15" s="50"/>
      <c r="AE15" s="49">
        <f>SUM(AF15:AQ15)</f>
        <v>0</v>
      </c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1">
        <f>SUM(AR16:AR17)</f>
        <v>0</v>
      </c>
      <c r="AS15" s="51">
        <f>SUM(AS16:AS17)</f>
        <v>0</v>
      </c>
      <c r="AT15" s="51">
        <f>SUM(AT16:AT17)</f>
        <v>0</v>
      </c>
      <c r="AU15" s="51">
        <f>SUM(AU16:AU17)</f>
        <v>0</v>
      </c>
      <c r="AV15" s="51">
        <f>SUM(AV16:AV17)</f>
        <v>0</v>
      </c>
      <c r="AW15" s="51">
        <f>SUM(AW16:AW17)</f>
        <v>0</v>
      </c>
      <c r="AX15" s="51">
        <f>SUM(AX16:AX17)</f>
        <v>0</v>
      </c>
      <c r="AY15" s="51">
        <f>SUM(AY16:AY17)</f>
        <v>0</v>
      </c>
      <c r="AZ15" s="51">
        <f>SUM(AZ16:AZ17)</f>
        <v>0</v>
      </c>
      <c r="BA15" s="51">
        <f>SUM(BA16:BA17)</f>
        <v>0</v>
      </c>
      <c r="BB15" s="51">
        <f>SUM(BB16:BB17)</f>
        <v>0</v>
      </c>
      <c r="BC15" s="51">
        <f>SUM(BC16:BC17)</f>
        <v>0</v>
      </c>
      <c r="BD15" s="51">
        <f>SUM(BD16:BD17)</f>
        <v>0</v>
      </c>
      <c r="BE15" s="51">
        <f>SUM(BE16:BE17)</f>
        <v>0</v>
      </c>
      <c r="BF15" s="51">
        <f>SUM(BF16:BF17)</f>
        <v>0</v>
      </c>
      <c r="BG15" s="51">
        <f>SUM(BG16:BG17)</f>
        <v>0</v>
      </c>
      <c r="BH15" s="51">
        <f>SUM(BH16:BH17)</f>
        <v>0</v>
      </c>
      <c r="BI15" s="51">
        <f>SUM(BI16:BI17)</f>
        <v>0</v>
      </c>
      <c r="BJ15" s="51">
        <f>SUM(BJ16:BJ17)</f>
        <v>0</v>
      </c>
      <c r="BK15" s="51">
        <f>SUM(BK16:BK17)</f>
        <v>0</v>
      </c>
      <c r="BL15" s="51">
        <f>SUM(BL16:BL17)</f>
        <v>0</v>
      </c>
      <c r="BM15" s="51">
        <f>SUM(BM16:BM17)</f>
        <v>0</v>
      </c>
      <c r="BN15" s="51">
        <f>SUM(BN16:BN17)</f>
        <v>0</v>
      </c>
      <c r="BO15" s="51">
        <f>SUM(BO16:BO17)</f>
        <v>0</v>
      </c>
      <c r="BP15" s="51">
        <f>SUM(BP16:BP17)</f>
        <v>0</v>
      </c>
      <c r="BQ15" s="51">
        <f>SUM(BQ16:BQ17)</f>
        <v>0</v>
      </c>
      <c r="BR15" s="51">
        <f>SUM(BR16:BR17)</f>
        <v>0</v>
      </c>
      <c r="BS15" s="51">
        <f>SUM(BS16:BS17)</f>
        <v>0</v>
      </c>
      <c r="BT15" s="51">
        <f>SUM(BT16:BT17)</f>
        <v>0</v>
      </c>
      <c r="BU15" s="51">
        <f>SUM(BU16:BU17)</f>
        <v>0</v>
      </c>
      <c r="BV15" s="46"/>
      <c r="BY15" s="6">
        <f t="shared" si="0"/>
        <v>0</v>
      </c>
      <c r="BZ15" s="6">
        <f t="shared" si="1"/>
        <v>0</v>
      </c>
      <c r="CA15" s="6">
        <f t="shared" si="2"/>
        <v>0</v>
      </c>
      <c r="CB15" s="5">
        <f t="shared" si="3"/>
        <v>1</v>
      </c>
      <c r="CC15" s="5">
        <f t="shared" si="4"/>
        <v>0</v>
      </c>
    </row>
    <row r="16" spans="1:118" ht="22.9" customHeight="1">
      <c r="A16" s="75"/>
      <c r="B16" s="76"/>
      <c r="C16" s="76"/>
      <c r="D16" s="77"/>
      <c r="E16" s="78"/>
      <c r="F16" s="41"/>
      <c r="G16" s="41"/>
      <c r="H16" s="41"/>
      <c r="I16" s="53" t="s">
        <v>55</v>
      </c>
      <c r="J16" s="48"/>
      <c r="K16" s="48" t="e">
        <f>VLOOKUP(J16,links!B$2:C$24,2,FALSE)</f>
        <v>#N/A</v>
      </c>
      <c r="L16" s="48"/>
      <c r="M16" s="48" t="e">
        <f>VLOOKUP(L16,links!K$2:L$222,2,FALSE)</f>
        <v>#N/A</v>
      </c>
      <c r="N16" s="48"/>
      <c r="O16" s="54"/>
      <c r="P16" s="55"/>
      <c r="Q16" s="54">
        <v>1</v>
      </c>
      <c r="R16" s="56">
        <f>O16*P16*Q16</f>
        <v>0</v>
      </c>
      <c r="S16" s="55"/>
      <c r="T16" s="57" t="s">
        <v>56</v>
      </c>
      <c r="U16" s="57" t="s">
        <v>56</v>
      </c>
      <c r="V16" s="57" t="s">
        <v>56</v>
      </c>
      <c r="W16" s="57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56">
        <f>SUM(AS16:BD16)</f>
        <v>0</v>
      </c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6">
        <f>SUM(BF16:BQ16)</f>
        <v>0</v>
      </c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>
        <f>SUM(BS16:BU16)</f>
        <v>0</v>
      </c>
      <c r="BS16" s="58"/>
      <c r="BT16" s="58"/>
      <c r="BU16" s="58"/>
      <c r="BV16" s="59"/>
      <c r="BY16" s="6">
        <f t="shared" si="0"/>
        <v>0</v>
      </c>
      <c r="BZ16" s="6">
        <f t="shared" si="1"/>
        <v>0</v>
      </c>
      <c r="CA16" s="6">
        <f t="shared" si="2"/>
        <v>0</v>
      </c>
      <c r="CB16" s="5">
        <f t="shared" si="3"/>
        <v>0</v>
      </c>
      <c r="CC16" s="5">
        <f t="shared" si="4"/>
        <v>0</v>
      </c>
    </row>
    <row r="17" spans="1:81" ht="22.9" customHeight="1">
      <c r="A17" s="75"/>
      <c r="B17" s="76"/>
      <c r="C17" s="76"/>
      <c r="D17" s="77"/>
      <c r="E17" s="78"/>
      <c r="F17" s="41"/>
      <c r="G17" s="41"/>
      <c r="H17" s="41"/>
      <c r="I17" s="53" t="s">
        <v>55</v>
      </c>
      <c r="J17" s="48"/>
      <c r="K17" s="48" t="e">
        <f>VLOOKUP(J17,links!B$2:C$24,2,FALSE)</f>
        <v>#N/A</v>
      </c>
      <c r="L17" s="48"/>
      <c r="M17" s="48" t="e">
        <f>VLOOKUP(L17,links!K$2:L$222,2,FALSE)</f>
        <v>#N/A</v>
      </c>
      <c r="N17" s="48"/>
      <c r="O17" s="54"/>
      <c r="P17" s="55"/>
      <c r="Q17" s="54">
        <v>1</v>
      </c>
      <c r="R17" s="56">
        <f>O17*P17*Q17</f>
        <v>0</v>
      </c>
      <c r="S17" s="55"/>
      <c r="T17" s="57" t="s">
        <v>56</v>
      </c>
      <c r="U17" s="57" t="s">
        <v>56</v>
      </c>
      <c r="V17" s="57" t="s">
        <v>56</v>
      </c>
      <c r="W17" s="57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56">
        <f>SUM(AS17:BD17)</f>
        <v>0</v>
      </c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6">
        <f>SUM(BF17:BQ17)</f>
        <v>0</v>
      </c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>
        <f>SUM(BS17:BU17)</f>
        <v>0</v>
      </c>
      <c r="BS17" s="58"/>
      <c r="BT17" s="58"/>
      <c r="BU17" s="58"/>
      <c r="BV17" s="59"/>
      <c r="BY17" s="6">
        <f t="shared" si="0"/>
        <v>0</v>
      </c>
      <c r="BZ17" s="6">
        <f t="shared" si="1"/>
        <v>0</v>
      </c>
      <c r="CA17" s="6">
        <f t="shared" si="2"/>
        <v>0</v>
      </c>
      <c r="CB17" s="5">
        <f t="shared" si="3"/>
        <v>0</v>
      </c>
      <c r="CC17" s="5">
        <f t="shared" si="4"/>
        <v>0</v>
      </c>
    </row>
    <row r="18" spans="1:81" ht="7.5" customHeight="1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4"/>
    </row>
    <row r="19" spans="1:81" ht="24" customHeight="1">
      <c r="A19" s="60" t="s">
        <v>57</v>
      </c>
      <c r="B19" s="61"/>
      <c r="C19" s="61"/>
      <c r="D19" s="62"/>
      <c r="E19" s="63"/>
      <c r="F19" s="64"/>
      <c r="G19" s="48"/>
      <c r="H19" s="48"/>
      <c r="I19" s="53"/>
      <c r="J19" s="48"/>
      <c r="K19" s="48"/>
      <c r="L19" s="48"/>
      <c r="M19" s="48"/>
      <c r="N19" s="48"/>
      <c r="O19" s="65"/>
      <c r="P19" s="66"/>
      <c r="Q19" s="65"/>
      <c r="R19" s="67"/>
      <c r="S19" s="67"/>
      <c r="T19" s="68"/>
      <c r="U19" s="68"/>
      <c r="V19" s="68"/>
      <c r="W19" s="68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2" spans="1:81" ht="15" customHeight="1">
      <c r="A22" s="70" t="s">
        <v>58</v>
      </c>
      <c r="B22" s="70"/>
      <c r="C22" s="70"/>
      <c r="F22" s="70" t="s">
        <v>59</v>
      </c>
      <c r="G22" s="71"/>
      <c r="I22" s="70" t="s">
        <v>60</v>
      </c>
      <c r="N22" s="70" t="s">
        <v>61</v>
      </c>
    </row>
    <row r="23" spans="1:81" ht="15" customHeight="1">
      <c r="G23" s="35"/>
    </row>
    <row r="24" spans="1:81" ht="15" customHeight="1">
      <c r="G24" s="35"/>
    </row>
    <row r="25" spans="1:81" ht="15" customHeight="1">
      <c r="A25" s="72"/>
      <c r="B25" s="72"/>
      <c r="C25" s="72"/>
      <c r="F25" s="72"/>
      <c r="G25" s="35"/>
      <c r="H25" s="73"/>
    </row>
    <row r="26" spans="1:81" ht="15" customHeight="1">
      <c r="A26" s="122"/>
      <c r="B26" s="122"/>
      <c r="C26" s="122"/>
      <c r="F26" s="122"/>
      <c r="G26" s="122"/>
      <c r="H26" s="72"/>
      <c r="I26" s="122"/>
      <c r="J26" s="122"/>
      <c r="N26" s="122"/>
      <c r="O26" s="122"/>
      <c r="P26" s="122"/>
    </row>
    <row r="27" spans="1:81" ht="15" customHeight="1">
      <c r="A27" s="70" t="s">
        <v>62</v>
      </c>
      <c r="B27" s="70"/>
      <c r="C27" s="70"/>
      <c r="F27" s="70" t="s">
        <v>62</v>
      </c>
      <c r="G27" s="70"/>
      <c r="I27" s="70" t="s">
        <v>62</v>
      </c>
      <c r="J27" s="70"/>
      <c r="N27" s="70" t="s">
        <v>62</v>
      </c>
      <c r="O27" s="74"/>
    </row>
    <row r="28" spans="1:81" ht="15" customHeight="1">
      <c r="A28" s="70"/>
      <c r="B28" s="70"/>
      <c r="C28" s="70"/>
      <c r="F28" s="70"/>
      <c r="G28" s="70"/>
      <c r="I28" s="70"/>
      <c r="J28" s="70"/>
      <c r="N28" s="70"/>
      <c r="O28" s="74"/>
    </row>
    <row r="29" spans="1:81" ht="15" customHeight="1">
      <c r="A29" s="121"/>
      <c r="B29" s="121"/>
      <c r="C29" s="121"/>
      <c r="F29" s="121"/>
      <c r="G29" s="121"/>
      <c r="I29" s="121"/>
      <c r="J29" s="121"/>
      <c r="N29" s="121"/>
      <c r="O29" s="121"/>
      <c r="P29" s="121"/>
    </row>
    <row r="30" spans="1:81" ht="15" customHeight="1">
      <c r="A30" s="70" t="s">
        <v>63</v>
      </c>
      <c r="F30" s="70" t="s">
        <v>63</v>
      </c>
      <c r="I30" s="70" t="s">
        <v>63</v>
      </c>
      <c r="N30" s="70" t="s">
        <v>63</v>
      </c>
    </row>
    <row r="31" spans="1:81" ht="15" customHeight="1">
      <c r="I31" s="5"/>
    </row>
    <row r="32" spans="1:81" ht="15" customHeight="1">
      <c r="A32" s="70" t="s">
        <v>64</v>
      </c>
      <c r="F32" s="70" t="s">
        <v>64</v>
      </c>
      <c r="I32" s="70" t="s">
        <v>64</v>
      </c>
      <c r="N32" s="70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59">
    <mergeCell ref="W9:W11"/>
    <mergeCell ref="N26:P26"/>
    <mergeCell ref="N29:P29"/>
    <mergeCell ref="BR9:BU9"/>
    <mergeCell ref="BR10:BR11"/>
    <mergeCell ref="BS10:BU10"/>
    <mergeCell ref="T9:T11"/>
    <mergeCell ref="U9:U11"/>
    <mergeCell ref="V9:V11"/>
    <mergeCell ref="BI10:BK10"/>
    <mergeCell ref="BL10:BN10"/>
    <mergeCell ref="BB10:BD10"/>
    <mergeCell ref="X10:X11"/>
    <mergeCell ref="BE9:BQ9"/>
    <mergeCell ref="AB10:AD10"/>
    <mergeCell ref="BF10:BH10"/>
    <mergeCell ref="A29:C29"/>
    <mergeCell ref="F26:G26"/>
    <mergeCell ref="F29:G29"/>
    <mergeCell ref="I26:J26"/>
    <mergeCell ref="I29:J29"/>
    <mergeCell ref="A26:C26"/>
    <mergeCell ref="AS10:AU10"/>
    <mergeCell ref="AV10:AX10"/>
    <mergeCell ref="AY10:BA10"/>
    <mergeCell ref="AR10:AR11"/>
    <mergeCell ref="BE10:BE11"/>
    <mergeCell ref="AR9:BD9"/>
    <mergeCell ref="B4:G4"/>
    <mergeCell ref="N9:N11"/>
    <mergeCell ref="O9:R9"/>
    <mergeCell ref="O10:O11"/>
    <mergeCell ref="F9:F11"/>
    <mergeCell ref="C9:C11"/>
    <mergeCell ref="I9:I11"/>
    <mergeCell ref="J9:J11"/>
    <mergeCell ref="L9:L11"/>
    <mergeCell ref="E9:E11"/>
    <mergeCell ref="AE9:AQ9"/>
    <mergeCell ref="X9:AD9"/>
    <mergeCell ref="AL10:AN10"/>
    <mergeCell ref="AO10:AQ10"/>
    <mergeCell ref="Y10:AA10"/>
    <mergeCell ref="S9:S11"/>
    <mergeCell ref="A18:BV18"/>
    <mergeCell ref="A9:A11"/>
    <mergeCell ref="G9:G11"/>
    <mergeCell ref="P10:P11"/>
    <mergeCell ref="Q10:Q11"/>
    <mergeCell ref="BV9:BV11"/>
    <mergeCell ref="B9:B11"/>
    <mergeCell ref="D9:D11"/>
    <mergeCell ref="BO10:BQ10"/>
    <mergeCell ref="R10:R11"/>
    <mergeCell ref="H9:H11"/>
    <mergeCell ref="AF10:AH10"/>
    <mergeCell ref="AI10:AK10"/>
    <mergeCell ref="AE10:AE11"/>
    <mergeCell ref="A12:BV12"/>
  </mergeCells>
  <dataValidations count="11">
    <dataValidation type="list" errorStyle="warning" allowBlank="1" showInputMessage="1" showErrorMessage="1" error="This is a required field." sqref="M13" xr:uid="{00000000-0002-0000-0000-000000000000}">
      <formula1>INDIRECT(K13)</formula1>
    </dataValidation>
    <dataValidation type="list" errorStyle="warning" allowBlank="1" showInputMessage="1" showErrorMessage="1" error="This is a required field." sqref="M14" xr:uid="{00000000-0002-0000-0000-000001000000}">
      <formula1>INDIRECT(K13)</formula1>
    </dataValidation>
    <dataValidation type="list" errorStyle="warning" allowBlank="1" showInputMessage="1" showErrorMessage="1" error="This is a required field." sqref="M15" xr:uid="{00000000-0002-0000-0000-000004000000}">
      <formula1>INDIRECT(K13)</formula1>
    </dataValidation>
    <dataValidation type="list" errorStyle="warning" allowBlank="1" showInputMessage="1" showErrorMessage="1" error="This is a required field." sqref="L13" xr:uid="{00000000-0002-0000-0000-000007000000}">
      <formula1>INDIRECT(K13)</formula1>
    </dataValidation>
    <dataValidation type="list" errorStyle="warning" allowBlank="1" showInputMessage="1" showErrorMessage="1" error="This is a required field." sqref="L14" xr:uid="{00000000-0002-0000-0000-000008000000}">
      <formula1>INDIRECT(K13)</formula1>
    </dataValidation>
    <dataValidation type="list" errorStyle="warning" allowBlank="1" showInputMessage="1" showErrorMessage="1" error="This is a required field." sqref="L15" xr:uid="{00000000-0002-0000-0000-00000B000000}">
      <formula1>INDIRECT(K13)</formula1>
    </dataValidation>
    <dataValidation type="list" allowBlank="1" showInputMessage="1" showErrorMessage="1" sqref="J13" xr:uid="{00000000-0002-0000-0000-000065000000}">
      <formula1>INDIRECT(I13)</formula1>
    </dataValidation>
    <dataValidation type="list" allowBlank="1" showInputMessage="1" showErrorMessage="1" sqref="J14" xr:uid="{00000000-0002-0000-0000-000066000000}">
      <formula1>INDIRECT(I13)</formula1>
    </dataValidation>
    <dataValidation type="list" allowBlank="1" showInputMessage="1" showErrorMessage="1" sqref="J15" xr:uid="{00000000-0002-0000-0000-000069000000}">
      <formula1>INDIRECT(I13)</formula1>
    </dataValidation>
    <dataValidation type="list" errorStyle="information" allowBlank="1" showInputMessage="1" showErrorMessage="1" error="This is a required field." sqref="L16:L17" xr:uid="{00000000-0002-0000-0000-00000C000000}">
      <formula1>INDIRECT(K16)</formula1>
    </dataValidation>
    <dataValidation type="list" errorStyle="information" allowBlank="1" showInputMessage="1" showErrorMessage="1" sqref="J16:J17" xr:uid="{00000000-0002-0000-0000-00006A000000}">
      <formula1>INDIRECT(I16)</formula1>
    </dataValidation>
  </dataValidations>
  <pageMargins left="0.7" right="0.7" top="0.75" bottom="0.75" header="0.3" footer="0.3"/>
  <pageSetup paperSize="9" scale="68"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xr:uid="{00000000-0002-0000-0000-00009F000000}">
          <x14:formula1>
            <xm:f>links!$M$1:$M$3</xm:f>
          </x14:formula1>
          <xm:sqref>I16:I17</xm:sqref>
        </x14:dataValidation>
        <x14:dataValidation type="list" errorStyle="information" allowBlank="1" xr:uid="{00000000-0002-0000-0000-0000A0000000}">
          <x14:formula1>
            <xm:f>links!$P$1:$P$2</xm:f>
          </x14:formula1>
          <xm:sqref>T16:V17</xm:sqref>
        </x14:dataValidation>
        <x14:dataValidation type="list" errorStyle="information" allowBlank="1" xr:uid="{00000000-0002-0000-0000-0000A3000000}">
          <x14:formula1>
            <xm:f>links!$O$1:$O$5</xm:f>
          </x14:formula1>
          <xm:sqref>W16:W17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2"/>
  <sheetViews>
    <sheetView workbookViewId="0">
      <selection activeCell="K18" sqref="K18"/>
    </sheetView>
  </sheetViews>
  <sheetFormatPr defaultRowHeight="15"/>
  <cols>
    <col min="1" max="1" width="12.5703125" customWidth="1"/>
    <col min="2" max="2" width="24.28515625" customWidth="1"/>
    <col min="3" max="3" width="44.85546875" customWidth="1"/>
    <col min="6" max="6" width="4" customWidth="1"/>
    <col min="7" max="7" width="12.7109375" customWidth="1"/>
    <col min="8" max="8" width="13.7109375" customWidth="1"/>
    <col min="9" max="9" width="29" customWidth="1"/>
    <col min="10" max="10" width="18.28515625" customWidth="1"/>
    <col min="11" max="11" width="73" customWidth="1"/>
    <col min="12" max="12" width="4" customWidth="1"/>
    <col min="15" max="15" width="35.5703125" customWidth="1"/>
    <col min="16" max="16" width="8.85546875" customWidth="1"/>
  </cols>
  <sheetData>
    <row r="1" spans="1:16" ht="14.45" customHeight="1">
      <c r="A1" t="s">
        <v>65</v>
      </c>
      <c r="B1" t="s">
        <v>66</v>
      </c>
      <c r="F1" t="s">
        <v>67</v>
      </c>
      <c r="G1" t="s">
        <v>68</v>
      </c>
      <c r="H1" t="s">
        <v>69</v>
      </c>
      <c r="I1" t="s">
        <v>66</v>
      </c>
      <c r="J1" t="s">
        <v>70</v>
      </c>
      <c r="K1" t="s">
        <v>71</v>
      </c>
      <c r="L1" t="s">
        <v>67</v>
      </c>
      <c r="M1" t="s">
        <v>72</v>
      </c>
      <c r="N1" t="s">
        <v>73</v>
      </c>
      <c r="O1" t="s">
        <v>74</v>
      </c>
      <c r="P1" t="s">
        <v>75</v>
      </c>
    </row>
    <row r="2" spans="1:16" ht="14.45" customHeight="1">
      <c r="A2" t="s">
        <v>76</v>
      </c>
      <c r="B2" t="s">
        <v>77</v>
      </c>
      <c r="C2" t="s">
        <v>78</v>
      </c>
      <c r="F2">
        <v>1</v>
      </c>
      <c r="G2" s="1" t="s">
        <v>72</v>
      </c>
      <c r="H2" s="1" t="s">
        <v>79</v>
      </c>
      <c r="I2" s="1" t="s">
        <v>80</v>
      </c>
      <c r="J2" s="1" t="s">
        <v>81</v>
      </c>
      <c r="K2" s="1" t="s">
        <v>81</v>
      </c>
      <c r="L2">
        <v>1</v>
      </c>
      <c r="M2" s="1" t="s">
        <v>55</v>
      </c>
      <c r="N2" s="1" t="s">
        <v>82</v>
      </c>
      <c r="O2" t="s">
        <v>83</v>
      </c>
      <c r="P2" s="1" t="s">
        <v>56</v>
      </c>
    </row>
    <row r="3" spans="1:16" ht="14.45" customHeight="1">
      <c r="A3" t="s">
        <v>76</v>
      </c>
      <c r="B3" t="s">
        <v>84</v>
      </c>
      <c r="C3" t="s">
        <v>85</v>
      </c>
      <c r="F3">
        <v>2</v>
      </c>
      <c r="G3" s="1" t="s">
        <v>72</v>
      </c>
      <c r="H3" s="1" t="s">
        <v>86</v>
      </c>
      <c r="I3" s="1" t="s">
        <v>80</v>
      </c>
      <c r="J3" s="1" t="s">
        <v>87</v>
      </c>
      <c r="K3" s="1" t="s">
        <v>87</v>
      </c>
      <c r="L3">
        <v>2</v>
      </c>
      <c r="M3" s="1" t="s">
        <v>76</v>
      </c>
      <c r="N3" s="1" t="s">
        <v>88</v>
      </c>
      <c r="O3" t="s">
        <v>89</v>
      </c>
    </row>
    <row r="4" spans="1:16" ht="14.45" customHeight="1">
      <c r="A4" t="s">
        <v>55</v>
      </c>
      <c r="B4" t="s">
        <v>90</v>
      </c>
      <c r="C4" t="s">
        <v>91</v>
      </c>
      <c r="F4">
        <v>3</v>
      </c>
      <c r="G4" s="1" t="s">
        <v>72</v>
      </c>
      <c r="H4" s="1" t="s">
        <v>92</v>
      </c>
      <c r="I4" s="1" t="s">
        <v>93</v>
      </c>
      <c r="J4" s="1" t="s">
        <v>94</v>
      </c>
      <c r="K4" s="1" t="s">
        <v>95</v>
      </c>
      <c r="L4">
        <v>3</v>
      </c>
      <c r="O4" t="s">
        <v>96</v>
      </c>
    </row>
    <row r="5" spans="1:16" ht="14.45" customHeight="1">
      <c r="A5" t="s">
        <v>55</v>
      </c>
      <c r="B5" t="s">
        <v>97</v>
      </c>
      <c r="C5" t="s">
        <v>98</v>
      </c>
      <c r="F5">
        <v>4</v>
      </c>
      <c r="G5" s="1" t="s">
        <v>72</v>
      </c>
      <c r="H5" s="1" t="s">
        <v>99</v>
      </c>
      <c r="I5" s="1" t="s">
        <v>93</v>
      </c>
      <c r="J5" s="1" t="s">
        <v>100</v>
      </c>
      <c r="K5" s="1" t="s">
        <v>100</v>
      </c>
      <c r="L5">
        <v>4</v>
      </c>
      <c r="O5" t="s">
        <v>101</v>
      </c>
    </row>
    <row r="6" spans="1:16">
      <c r="A6" t="s">
        <v>55</v>
      </c>
      <c r="B6" t="s">
        <v>102</v>
      </c>
      <c r="C6" t="s">
        <v>103</v>
      </c>
      <c r="F6">
        <v>5</v>
      </c>
      <c r="G6" s="1" t="s">
        <v>72</v>
      </c>
      <c r="H6" s="1" t="s">
        <v>104</v>
      </c>
      <c r="I6" s="1" t="s">
        <v>93</v>
      </c>
      <c r="J6" s="1" t="s">
        <v>105</v>
      </c>
      <c r="K6" s="1" t="s">
        <v>105</v>
      </c>
      <c r="L6">
        <v>5</v>
      </c>
    </row>
    <row r="7" spans="1:16">
      <c r="A7" t="s">
        <v>55</v>
      </c>
      <c r="B7" t="s">
        <v>106</v>
      </c>
      <c r="C7" t="s">
        <v>107</v>
      </c>
      <c r="F7">
        <v>6</v>
      </c>
      <c r="G7" s="1" t="s">
        <v>72</v>
      </c>
      <c r="H7" s="1" t="s">
        <v>108</v>
      </c>
      <c r="I7" s="1" t="s">
        <v>93</v>
      </c>
      <c r="J7" s="1" t="s">
        <v>109</v>
      </c>
      <c r="K7" s="1" t="s">
        <v>110</v>
      </c>
      <c r="L7">
        <v>6</v>
      </c>
    </row>
    <row r="8" spans="1:16">
      <c r="A8" t="s">
        <v>55</v>
      </c>
      <c r="B8" t="s">
        <v>111</v>
      </c>
      <c r="C8" t="s">
        <v>112</v>
      </c>
      <c r="F8">
        <v>7</v>
      </c>
      <c r="G8" s="1" t="s">
        <v>72</v>
      </c>
      <c r="H8" s="1" t="s">
        <v>113</v>
      </c>
      <c r="I8" s="1" t="s">
        <v>93</v>
      </c>
      <c r="J8" s="1" t="s">
        <v>114</v>
      </c>
      <c r="K8" s="1" t="s">
        <v>115</v>
      </c>
      <c r="L8">
        <v>7</v>
      </c>
    </row>
    <row r="9" spans="1:16">
      <c r="A9" t="s">
        <v>55</v>
      </c>
      <c r="B9" t="s">
        <v>116</v>
      </c>
      <c r="C9" t="s">
        <v>117</v>
      </c>
      <c r="F9">
        <v>8</v>
      </c>
      <c r="G9" s="1" t="s">
        <v>72</v>
      </c>
      <c r="H9" s="1" t="s">
        <v>118</v>
      </c>
      <c r="I9" s="1" t="s">
        <v>93</v>
      </c>
      <c r="J9" s="1" t="s">
        <v>119</v>
      </c>
      <c r="K9" s="1" t="s">
        <v>120</v>
      </c>
      <c r="L9">
        <v>8</v>
      </c>
    </row>
    <row r="10" spans="1:16">
      <c r="A10" t="s">
        <v>55</v>
      </c>
      <c r="B10" t="s">
        <v>121</v>
      </c>
      <c r="C10" t="s">
        <v>122</v>
      </c>
      <c r="F10">
        <v>9</v>
      </c>
      <c r="G10" s="1" t="s">
        <v>72</v>
      </c>
      <c r="H10" s="1" t="s">
        <v>123</v>
      </c>
      <c r="I10" s="1" t="s">
        <v>93</v>
      </c>
      <c r="J10" s="1" t="s">
        <v>124</v>
      </c>
      <c r="K10" s="1" t="s">
        <v>125</v>
      </c>
      <c r="L10">
        <v>9</v>
      </c>
    </row>
    <row r="11" spans="1:16">
      <c r="A11" t="s">
        <v>55</v>
      </c>
      <c r="B11" t="s">
        <v>126</v>
      </c>
      <c r="C11" t="s">
        <v>127</v>
      </c>
      <c r="F11">
        <v>10</v>
      </c>
      <c r="G11" s="1" t="s">
        <v>72</v>
      </c>
      <c r="H11" s="1" t="s">
        <v>128</v>
      </c>
      <c r="I11" s="1" t="s">
        <v>93</v>
      </c>
      <c r="J11" s="1" t="s">
        <v>124</v>
      </c>
      <c r="K11" s="1" t="s">
        <v>129</v>
      </c>
      <c r="L11">
        <v>10</v>
      </c>
    </row>
    <row r="12" spans="1:16">
      <c r="A12" t="s">
        <v>55</v>
      </c>
      <c r="B12" t="s">
        <v>130</v>
      </c>
      <c r="C12" t="s">
        <v>131</v>
      </c>
      <c r="F12">
        <v>11</v>
      </c>
      <c r="G12" s="1" t="s">
        <v>72</v>
      </c>
      <c r="H12" s="1" t="s">
        <v>132</v>
      </c>
      <c r="I12" s="1" t="s">
        <v>93</v>
      </c>
      <c r="J12" s="1" t="s">
        <v>133</v>
      </c>
      <c r="K12" s="1" t="s">
        <v>134</v>
      </c>
      <c r="L12">
        <v>11</v>
      </c>
    </row>
    <row r="13" spans="1:16">
      <c r="A13" t="s">
        <v>55</v>
      </c>
      <c r="B13" t="s">
        <v>135</v>
      </c>
      <c r="C13" t="s">
        <v>136</v>
      </c>
      <c r="F13">
        <v>12</v>
      </c>
      <c r="G13" s="1" t="s">
        <v>72</v>
      </c>
      <c r="H13" s="1" t="s">
        <v>137</v>
      </c>
      <c r="I13" s="1" t="s">
        <v>93</v>
      </c>
      <c r="J13" s="1" t="s">
        <v>138</v>
      </c>
      <c r="K13" s="1" t="s">
        <v>139</v>
      </c>
      <c r="L13">
        <v>12</v>
      </c>
    </row>
    <row r="14" spans="1:16">
      <c r="A14" t="s">
        <v>55</v>
      </c>
      <c r="B14" t="s">
        <v>140</v>
      </c>
      <c r="C14" t="s">
        <v>141</v>
      </c>
      <c r="F14">
        <v>13</v>
      </c>
      <c r="G14" s="1" t="s">
        <v>72</v>
      </c>
      <c r="H14" s="1" t="s">
        <v>142</v>
      </c>
      <c r="I14" s="1" t="s">
        <v>93</v>
      </c>
      <c r="J14" s="1" t="s">
        <v>143</v>
      </c>
      <c r="K14" s="1" t="s">
        <v>144</v>
      </c>
      <c r="L14">
        <v>13</v>
      </c>
    </row>
    <row r="15" spans="1:16">
      <c r="A15" t="s">
        <v>55</v>
      </c>
      <c r="B15" t="s">
        <v>145</v>
      </c>
      <c r="C15" t="s">
        <v>146</v>
      </c>
      <c r="F15">
        <v>14</v>
      </c>
      <c r="G15" s="1" t="s">
        <v>72</v>
      </c>
      <c r="H15" s="1" t="s">
        <v>147</v>
      </c>
      <c r="I15" s="1" t="s">
        <v>93</v>
      </c>
      <c r="J15" s="1" t="s">
        <v>143</v>
      </c>
      <c r="K15" s="1" t="s">
        <v>148</v>
      </c>
      <c r="L15">
        <v>14</v>
      </c>
    </row>
    <row r="16" spans="1:16">
      <c r="A16" t="s">
        <v>55</v>
      </c>
      <c r="B16" t="s">
        <v>149</v>
      </c>
      <c r="C16" t="s">
        <v>150</v>
      </c>
      <c r="F16">
        <v>15</v>
      </c>
      <c r="G16" s="1" t="s">
        <v>72</v>
      </c>
      <c r="H16" s="1" t="s">
        <v>151</v>
      </c>
      <c r="I16" s="1" t="s">
        <v>93</v>
      </c>
      <c r="J16" s="1" t="s">
        <v>152</v>
      </c>
      <c r="K16" s="1" t="s">
        <v>153</v>
      </c>
      <c r="L16">
        <v>15</v>
      </c>
    </row>
    <row r="17" spans="1:12">
      <c r="A17" t="s">
        <v>55</v>
      </c>
      <c r="B17" t="s">
        <v>154</v>
      </c>
      <c r="C17" t="s">
        <v>155</v>
      </c>
      <c r="F17">
        <v>16</v>
      </c>
      <c r="G17" s="1" t="s">
        <v>72</v>
      </c>
      <c r="H17" s="1" t="s">
        <v>156</v>
      </c>
      <c r="I17" s="1" t="s">
        <v>93</v>
      </c>
      <c r="J17" s="1" t="s">
        <v>157</v>
      </c>
      <c r="K17" s="1" t="s">
        <v>158</v>
      </c>
      <c r="L17">
        <v>16</v>
      </c>
    </row>
    <row r="18" spans="1:12">
      <c r="A18" t="s">
        <v>55</v>
      </c>
      <c r="B18" t="s">
        <v>159</v>
      </c>
      <c r="C18" t="s">
        <v>160</v>
      </c>
      <c r="F18">
        <v>17</v>
      </c>
      <c r="G18" s="1" t="s">
        <v>72</v>
      </c>
      <c r="H18" s="1" t="s">
        <v>161</v>
      </c>
      <c r="I18" s="1" t="s">
        <v>93</v>
      </c>
      <c r="J18" s="1" t="s">
        <v>162</v>
      </c>
      <c r="K18" s="1" t="s">
        <v>163</v>
      </c>
      <c r="L18">
        <v>17</v>
      </c>
    </row>
    <row r="19" spans="1:12">
      <c r="A19" t="s">
        <v>55</v>
      </c>
      <c r="B19" t="s">
        <v>164</v>
      </c>
      <c r="C19" t="s">
        <v>165</v>
      </c>
      <c r="F19">
        <v>18</v>
      </c>
      <c r="G19" s="1" t="s">
        <v>72</v>
      </c>
      <c r="H19" s="1" t="s">
        <v>166</v>
      </c>
      <c r="I19" s="1" t="s">
        <v>93</v>
      </c>
      <c r="J19" s="1" t="s">
        <v>167</v>
      </c>
      <c r="K19" s="1" t="s">
        <v>168</v>
      </c>
      <c r="L19">
        <v>18</v>
      </c>
    </row>
    <row r="20" spans="1:12">
      <c r="A20" t="s">
        <v>55</v>
      </c>
      <c r="B20" t="s">
        <v>169</v>
      </c>
      <c r="C20" t="s">
        <v>170</v>
      </c>
      <c r="F20">
        <v>19</v>
      </c>
      <c r="G20" s="1" t="s">
        <v>72</v>
      </c>
      <c r="H20" s="1" t="s">
        <v>171</v>
      </c>
      <c r="I20" s="1" t="s">
        <v>93</v>
      </c>
      <c r="J20" s="1" t="s">
        <v>172</v>
      </c>
      <c r="K20" s="1" t="s">
        <v>173</v>
      </c>
      <c r="L20">
        <v>19</v>
      </c>
    </row>
    <row r="21" spans="1:12">
      <c r="A21" t="s">
        <v>72</v>
      </c>
      <c r="B21" t="s">
        <v>93</v>
      </c>
      <c r="C21" t="s">
        <v>174</v>
      </c>
      <c r="F21">
        <v>20</v>
      </c>
      <c r="G21" s="1" t="s">
        <v>72</v>
      </c>
      <c r="H21" s="1" t="s">
        <v>175</v>
      </c>
      <c r="I21" s="1" t="s">
        <v>93</v>
      </c>
      <c r="J21" s="1" t="s">
        <v>172</v>
      </c>
      <c r="K21" s="1" t="s">
        <v>176</v>
      </c>
      <c r="L21">
        <v>20</v>
      </c>
    </row>
    <row r="22" spans="1:12">
      <c r="A22" t="s">
        <v>72</v>
      </c>
      <c r="B22" t="s">
        <v>177</v>
      </c>
      <c r="C22" t="s">
        <v>178</v>
      </c>
      <c r="F22">
        <v>21</v>
      </c>
      <c r="G22" s="1" t="s">
        <v>72</v>
      </c>
      <c r="H22" s="1" t="s">
        <v>179</v>
      </c>
      <c r="I22" s="1" t="s">
        <v>93</v>
      </c>
      <c r="J22" s="1" t="s">
        <v>172</v>
      </c>
      <c r="K22" s="1" t="s">
        <v>180</v>
      </c>
      <c r="L22">
        <v>21</v>
      </c>
    </row>
    <row r="23" spans="1:12">
      <c r="A23" t="s">
        <v>72</v>
      </c>
      <c r="B23" t="s">
        <v>181</v>
      </c>
      <c r="C23" t="s">
        <v>182</v>
      </c>
      <c r="F23">
        <v>22</v>
      </c>
      <c r="G23" s="1" t="s">
        <v>72</v>
      </c>
      <c r="H23" s="1" t="s">
        <v>183</v>
      </c>
      <c r="I23" s="1" t="s">
        <v>93</v>
      </c>
      <c r="J23" s="1" t="s">
        <v>172</v>
      </c>
      <c r="K23" s="1" t="s">
        <v>184</v>
      </c>
      <c r="L23">
        <v>22</v>
      </c>
    </row>
    <row r="24" spans="1:12">
      <c r="A24" t="s">
        <v>72</v>
      </c>
      <c r="B24" t="s">
        <v>80</v>
      </c>
      <c r="C24" t="s">
        <v>185</v>
      </c>
      <c r="F24">
        <v>23</v>
      </c>
      <c r="G24" s="1" t="s">
        <v>72</v>
      </c>
      <c r="H24" s="1" t="s">
        <v>186</v>
      </c>
      <c r="I24" s="1" t="s">
        <v>93</v>
      </c>
      <c r="J24" s="1" t="s">
        <v>172</v>
      </c>
      <c r="K24" s="1" t="s">
        <v>187</v>
      </c>
      <c r="L24">
        <v>23</v>
      </c>
    </row>
    <row r="25" spans="1:12">
      <c r="F25">
        <v>24</v>
      </c>
      <c r="G25" s="1" t="s">
        <v>72</v>
      </c>
      <c r="H25" s="1" t="s">
        <v>188</v>
      </c>
      <c r="I25" s="1" t="s">
        <v>93</v>
      </c>
      <c r="J25" s="1" t="s">
        <v>172</v>
      </c>
      <c r="K25" s="1" t="s">
        <v>189</v>
      </c>
      <c r="L25">
        <v>24</v>
      </c>
    </row>
    <row r="26" spans="1:12">
      <c r="F26">
        <v>25</v>
      </c>
      <c r="G26" s="1" t="s">
        <v>72</v>
      </c>
      <c r="H26" s="1" t="s">
        <v>190</v>
      </c>
      <c r="I26" s="1" t="s">
        <v>181</v>
      </c>
      <c r="J26" s="1" t="s">
        <v>191</v>
      </c>
      <c r="K26" s="1" t="s">
        <v>191</v>
      </c>
      <c r="L26">
        <v>25</v>
      </c>
    </row>
    <row r="27" spans="1:12">
      <c r="F27">
        <v>26</v>
      </c>
      <c r="G27" s="1" t="s">
        <v>72</v>
      </c>
      <c r="H27" s="1" t="s">
        <v>192</v>
      </c>
      <c r="I27" s="1" t="s">
        <v>181</v>
      </c>
      <c r="J27" s="1" t="s">
        <v>193</v>
      </c>
      <c r="K27" s="1" t="s">
        <v>194</v>
      </c>
      <c r="L27">
        <v>26</v>
      </c>
    </row>
    <row r="28" spans="1:12">
      <c r="F28">
        <v>27</v>
      </c>
      <c r="G28" s="1" t="s">
        <v>72</v>
      </c>
      <c r="H28" s="1" t="s">
        <v>195</v>
      </c>
      <c r="I28" s="1" t="s">
        <v>181</v>
      </c>
      <c r="J28" s="1" t="s">
        <v>196</v>
      </c>
      <c r="K28" s="1" t="s">
        <v>197</v>
      </c>
      <c r="L28">
        <v>27</v>
      </c>
    </row>
    <row r="29" spans="1:12">
      <c r="F29">
        <v>28</v>
      </c>
      <c r="G29" s="1" t="s">
        <v>72</v>
      </c>
      <c r="H29" s="1" t="s">
        <v>198</v>
      </c>
      <c r="I29" s="1" t="s">
        <v>181</v>
      </c>
      <c r="J29" s="1" t="s">
        <v>199</v>
      </c>
      <c r="K29" s="1" t="s">
        <v>200</v>
      </c>
      <c r="L29">
        <v>28</v>
      </c>
    </row>
    <row r="30" spans="1:12">
      <c r="F30">
        <v>29</v>
      </c>
      <c r="G30" s="1" t="s">
        <v>72</v>
      </c>
      <c r="H30" s="1" t="s">
        <v>201</v>
      </c>
      <c r="I30" s="1" t="s">
        <v>177</v>
      </c>
      <c r="J30" s="1" t="s">
        <v>202</v>
      </c>
      <c r="K30" s="1" t="s">
        <v>203</v>
      </c>
      <c r="L30">
        <v>29</v>
      </c>
    </row>
    <row r="31" spans="1:12">
      <c r="F31">
        <v>30</v>
      </c>
      <c r="G31" s="1" t="s">
        <v>72</v>
      </c>
      <c r="H31" s="1" t="s">
        <v>204</v>
      </c>
      <c r="I31" s="1" t="s">
        <v>177</v>
      </c>
      <c r="J31" s="1" t="s">
        <v>205</v>
      </c>
      <c r="K31" s="1" t="s">
        <v>206</v>
      </c>
      <c r="L31">
        <v>30</v>
      </c>
    </row>
    <row r="32" spans="1:12">
      <c r="F32">
        <v>31</v>
      </c>
      <c r="G32" s="1" t="s">
        <v>72</v>
      </c>
      <c r="H32" s="1" t="s">
        <v>207</v>
      </c>
      <c r="I32" s="1" t="s">
        <v>177</v>
      </c>
      <c r="J32" s="1" t="s">
        <v>177</v>
      </c>
      <c r="K32" s="1" t="s">
        <v>208</v>
      </c>
      <c r="L32">
        <v>31</v>
      </c>
    </row>
    <row r="33" spans="6:12">
      <c r="F33">
        <v>32</v>
      </c>
      <c r="G33" s="1" t="s">
        <v>72</v>
      </c>
      <c r="H33" s="1" t="s">
        <v>209</v>
      </c>
      <c r="I33" s="1" t="s">
        <v>177</v>
      </c>
      <c r="J33" s="1" t="s">
        <v>177</v>
      </c>
      <c r="K33" s="1" t="s">
        <v>210</v>
      </c>
      <c r="L33">
        <v>32</v>
      </c>
    </row>
    <row r="34" spans="6:12">
      <c r="F34">
        <v>33</v>
      </c>
      <c r="G34" s="1" t="s">
        <v>72</v>
      </c>
      <c r="H34" s="1" t="s">
        <v>211</v>
      </c>
      <c r="I34" s="1" t="s">
        <v>177</v>
      </c>
      <c r="J34" s="1" t="s">
        <v>177</v>
      </c>
      <c r="K34" s="1" t="s">
        <v>212</v>
      </c>
      <c r="L34">
        <v>33</v>
      </c>
    </row>
    <row r="35" spans="6:12">
      <c r="F35">
        <v>34</v>
      </c>
      <c r="G35" s="1" t="s">
        <v>72</v>
      </c>
      <c r="H35" s="1" t="s">
        <v>213</v>
      </c>
      <c r="I35" s="1" t="s">
        <v>177</v>
      </c>
      <c r="J35" s="1" t="s">
        <v>177</v>
      </c>
      <c r="K35" s="1" t="s">
        <v>214</v>
      </c>
      <c r="L35">
        <v>34</v>
      </c>
    </row>
    <row r="36" spans="6:12">
      <c r="F36">
        <v>35</v>
      </c>
      <c r="G36" s="1" t="s">
        <v>72</v>
      </c>
      <c r="H36" s="1" t="s">
        <v>215</v>
      </c>
      <c r="I36" s="1" t="s">
        <v>177</v>
      </c>
      <c r="J36" s="1" t="s">
        <v>177</v>
      </c>
      <c r="K36" s="1" t="s">
        <v>216</v>
      </c>
      <c r="L36">
        <v>35</v>
      </c>
    </row>
    <row r="37" spans="6:12">
      <c r="F37">
        <v>36</v>
      </c>
      <c r="G37" s="1" t="s">
        <v>72</v>
      </c>
      <c r="H37" s="1" t="s">
        <v>217</v>
      </c>
      <c r="I37" s="1" t="s">
        <v>177</v>
      </c>
      <c r="J37" s="1" t="s">
        <v>177</v>
      </c>
      <c r="K37" s="1" t="s">
        <v>218</v>
      </c>
      <c r="L37">
        <v>36</v>
      </c>
    </row>
    <row r="38" spans="6:12">
      <c r="F38">
        <v>37</v>
      </c>
      <c r="G38" s="1" t="s">
        <v>72</v>
      </c>
      <c r="H38" s="1" t="s">
        <v>219</v>
      </c>
      <c r="I38" s="1" t="s">
        <v>177</v>
      </c>
      <c r="J38" s="1" t="s">
        <v>177</v>
      </c>
      <c r="K38" s="1" t="s">
        <v>220</v>
      </c>
      <c r="L38">
        <v>37</v>
      </c>
    </row>
    <row r="39" spans="6:12">
      <c r="F39">
        <v>38</v>
      </c>
      <c r="G39" s="1" t="s">
        <v>72</v>
      </c>
      <c r="H39" s="1" t="s">
        <v>221</v>
      </c>
      <c r="I39" s="1" t="s">
        <v>177</v>
      </c>
      <c r="J39" s="1" t="s">
        <v>177</v>
      </c>
      <c r="K39" s="1" t="s">
        <v>222</v>
      </c>
      <c r="L39">
        <v>38</v>
      </c>
    </row>
    <row r="40" spans="6:12">
      <c r="F40">
        <v>39</v>
      </c>
      <c r="G40" s="1" t="s">
        <v>72</v>
      </c>
      <c r="H40" s="1" t="s">
        <v>223</v>
      </c>
      <c r="I40" s="1" t="s">
        <v>177</v>
      </c>
      <c r="J40" s="1" t="s">
        <v>177</v>
      </c>
      <c r="K40" s="1" t="s">
        <v>224</v>
      </c>
      <c r="L40">
        <v>39</v>
      </c>
    </row>
    <row r="41" spans="6:12">
      <c r="F41">
        <v>40</v>
      </c>
      <c r="G41" s="1" t="s">
        <v>72</v>
      </c>
      <c r="H41" s="1" t="s">
        <v>225</v>
      </c>
      <c r="I41" s="1" t="s">
        <v>177</v>
      </c>
      <c r="J41" s="1" t="s">
        <v>177</v>
      </c>
      <c r="K41" s="1" t="s">
        <v>177</v>
      </c>
      <c r="L41">
        <v>40</v>
      </c>
    </row>
    <row r="42" spans="6:12">
      <c r="F42">
        <v>41</v>
      </c>
      <c r="G42" s="1" t="s">
        <v>55</v>
      </c>
      <c r="H42" s="1" t="s">
        <v>226</v>
      </c>
      <c r="I42" s="1" t="s">
        <v>164</v>
      </c>
      <c r="J42" s="1" t="s">
        <v>227</v>
      </c>
      <c r="K42" s="1" t="s">
        <v>227</v>
      </c>
      <c r="L42">
        <v>41</v>
      </c>
    </row>
    <row r="43" spans="6:12">
      <c r="F43">
        <v>42</v>
      </c>
      <c r="G43" s="1" t="s">
        <v>55</v>
      </c>
      <c r="H43" s="1" t="s">
        <v>228</v>
      </c>
      <c r="I43" s="1" t="s">
        <v>164</v>
      </c>
      <c r="J43" s="1" t="s">
        <v>229</v>
      </c>
      <c r="K43" s="1" t="s">
        <v>229</v>
      </c>
      <c r="L43">
        <v>42</v>
      </c>
    </row>
    <row r="44" spans="6:12">
      <c r="F44">
        <v>43</v>
      </c>
      <c r="G44" s="1" t="s">
        <v>55</v>
      </c>
      <c r="H44" s="1" t="s">
        <v>230</v>
      </c>
      <c r="I44" s="1" t="s">
        <v>159</v>
      </c>
      <c r="J44" s="1" t="s">
        <v>231</v>
      </c>
      <c r="K44" s="1" t="s">
        <v>232</v>
      </c>
      <c r="L44">
        <v>43</v>
      </c>
    </row>
    <row r="45" spans="6:12">
      <c r="F45">
        <v>44</v>
      </c>
      <c r="G45" s="1" t="s">
        <v>55</v>
      </c>
      <c r="H45" s="1" t="s">
        <v>233</v>
      </c>
      <c r="I45" s="1" t="s">
        <v>159</v>
      </c>
      <c r="J45" s="1" t="s">
        <v>231</v>
      </c>
      <c r="K45" s="1" t="s">
        <v>231</v>
      </c>
      <c r="L45">
        <v>44</v>
      </c>
    </row>
    <row r="46" spans="6:12">
      <c r="F46">
        <v>45</v>
      </c>
      <c r="G46" s="1" t="s">
        <v>55</v>
      </c>
      <c r="H46" s="1" t="s">
        <v>234</v>
      </c>
      <c r="I46" s="1" t="s">
        <v>159</v>
      </c>
      <c r="J46" s="1" t="s">
        <v>235</v>
      </c>
      <c r="K46" s="1" t="s">
        <v>235</v>
      </c>
      <c r="L46">
        <v>45</v>
      </c>
    </row>
    <row r="47" spans="6:12">
      <c r="F47">
        <v>46</v>
      </c>
      <c r="G47" s="1" t="s">
        <v>55</v>
      </c>
      <c r="H47" s="1" t="s">
        <v>236</v>
      </c>
      <c r="I47" s="1" t="s">
        <v>145</v>
      </c>
      <c r="J47" s="1" t="s">
        <v>237</v>
      </c>
      <c r="K47" s="1" t="s">
        <v>238</v>
      </c>
      <c r="L47">
        <v>46</v>
      </c>
    </row>
    <row r="48" spans="6:12">
      <c r="F48">
        <v>47</v>
      </c>
      <c r="G48" s="1" t="s">
        <v>55</v>
      </c>
      <c r="H48" s="1" t="s">
        <v>239</v>
      </c>
      <c r="I48" s="1" t="s">
        <v>145</v>
      </c>
      <c r="J48" s="1" t="s">
        <v>237</v>
      </c>
      <c r="K48" s="1" t="s">
        <v>237</v>
      </c>
      <c r="L48">
        <v>47</v>
      </c>
    </row>
    <row r="49" spans="6:12">
      <c r="F49">
        <v>48</v>
      </c>
      <c r="G49" s="1" t="s">
        <v>55</v>
      </c>
      <c r="H49" s="1" t="s">
        <v>240</v>
      </c>
      <c r="I49" s="1" t="s">
        <v>145</v>
      </c>
      <c r="J49" s="1" t="s">
        <v>241</v>
      </c>
      <c r="K49" s="1" t="s">
        <v>241</v>
      </c>
      <c r="L49">
        <v>48</v>
      </c>
    </row>
    <row r="50" spans="6:12">
      <c r="F50">
        <v>49</v>
      </c>
      <c r="G50" s="1" t="s">
        <v>55</v>
      </c>
      <c r="H50" s="1" t="s">
        <v>242</v>
      </c>
      <c r="I50" s="1" t="s">
        <v>145</v>
      </c>
      <c r="J50" s="1" t="s">
        <v>243</v>
      </c>
      <c r="K50" s="1" t="s">
        <v>243</v>
      </c>
      <c r="L50">
        <v>49</v>
      </c>
    </row>
    <row r="51" spans="6:12">
      <c r="F51">
        <v>50</v>
      </c>
      <c r="G51" s="1" t="s">
        <v>55</v>
      </c>
      <c r="H51" s="1" t="s">
        <v>244</v>
      </c>
      <c r="I51" s="1" t="s">
        <v>145</v>
      </c>
      <c r="J51" s="1" t="s">
        <v>245</v>
      </c>
      <c r="K51" s="1" t="s">
        <v>245</v>
      </c>
      <c r="L51">
        <v>50</v>
      </c>
    </row>
    <row r="52" spans="6:12">
      <c r="F52">
        <v>51</v>
      </c>
      <c r="G52" s="1" t="s">
        <v>55</v>
      </c>
      <c r="H52" s="1" t="s">
        <v>246</v>
      </c>
      <c r="I52" s="1" t="s">
        <v>145</v>
      </c>
      <c r="J52" s="1" t="s">
        <v>247</v>
      </c>
      <c r="K52" s="1" t="s">
        <v>247</v>
      </c>
      <c r="L52">
        <v>51</v>
      </c>
    </row>
    <row r="53" spans="6:12">
      <c r="F53">
        <v>52</v>
      </c>
      <c r="G53" s="1" t="s">
        <v>55</v>
      </c>
      <c r="H53" s="1" t="s">
        <v>248</v>
      </c>
      <c r="I53" s="1" t="s">
        <v>145</v>
      </c>
      <c r="J53" s="1" t="s">
        <v>249</v>
      </c>
      <c r="K53" s="1" t="s">
        <v>250</v>
      </c>
      <c r="L53">
        <v>52</v>
      </c>
    </row>
    <row r="54" spans="6:12">
      <c r="F54">
        <v>53</v>
      </c>
      <c r="G54" s="1" t="s">
        <v>55</v>
      </c>
      <c r="H54" s="1" t="s">
        <v>251</v>
      </c>
      <c r="I54" s="1" t="s">
        <v>145</v>
      </c>
      <c r="J54" s="1" t="s">
        <v>252</v>
      </c>
      <c r="K54" s="1" t="s">
        <v>252</v>
      </c>
      <c r="L54">
        <v>53</v>
      </c>
    </row>
    <row r="55" spans="6:12">
      <c r="F55">
        <v>54</v>
      </c>
      <c r="G55" s="1" t="s">
        <v>55</v>
      </c>
      <c r="H55" s="1" t="s">
        <v>253</v>
      </c>
      <c r="I55" s="1" t="s">
        <v>145</v>
      </c>
      <c r="J55" s="1" t="s">
        <v>254</v>
      </c>
      <c r="K55" s="1" t="s">
        <v>254</v>
      </c>
      <c r="L55">
        <v>54</v>
      </c>
    </row>
    <row r="56" spans="6:12">
      <c r="F56">
        <v>55</v>
      </c>
      <c r="G56" s="1" t="s">
        <v>55</v>
      </c>
      <c r="H56" s="1" t="s">
        <v>255</v>
      </c>
      <c r="I56" s="1" t="s">
        <v>145</v>
      </c>
      <c r="J56" s="1" t="s">
        <v>256</v>
      </c>
      <c r="K56" s="1" t="s">
        <v>256</v>
      </c>
      <c r="L56">
        <v>55</v>
      </c>
    </row>
    <row r="57" spans="6:12">
      <c r="F57">
        <v>56</v>
      </c>
      <c r="G57" s="1" t="s">
        <v>55</v>
      </c>
      <c r="H57" s="1" t="s">
        <v>257</v>
      </c>
      <c r="I57" s="1" t="s">
        <v>145</v>
      </c>
      <c r="J57" s="1" t="s">
        <v>258</v>
      </c>
      <c r="K57" s="1" t="s">
        <v>258</v>
      </c>
      <c r="L57">
        <v>56</v>
      </c>
    </row>
    <row r="58" spans="6:12">
      <c r="F58">
        <v>57</v>
      </c>
      <c r="G58" s="1" t="s">
        <v>55</v>
      </c>
      <c r="H58" s="1" t="s">
        <v>259</v>
      </c>
      <c r="I58" s="1" t="s">
        <v>145</v>
      </c>
      <c r="J58" s="1" t="s">
        <v>260</v>
      </c>
      <c r="K58" s="1" t="s">
        <v>260</v>
      </c>
      <c r="L58">
        <v>57</v>
      </c>
    </row>
    <row r="59" spans="6:12">
      <c r="F59">
        <v>58</v>
      </c>
      <c r="G59" s="1" t="s">
        <v>55</v>
      </c>
      <c r="H59" s="1" t="s">
        <v>261</v>
      </c>
      <c r="I59" s="1" t="s">
        <v>145</v>
      </c>
      <c r="J59" s="1" t="s">
        <v>260</v>
      </c>
      <c r="K59" s="1" t="s">
        <v>262</v>
      </c>
      <c r="L59">
        <v>58</v>
      </c>
    </row>
    <row r="60" spans="6:12">
      <c r="F60">
        <v>59</v>
      </c>
      <c r="G60" s="1" t="s">
        <v>55</v>
      </c>
      <c r="H60" s="1" t="s">
        <v>263</v>
      </c>
      <c r="I60" s="1" t="s">
        <v>145</v>
      </c>
      <c r="J60" s="1" t="s">
        <v>264</v>
      </c>
      <c r="K60" s="1" t="s">
        <v>264</v>
      </c>
      <c r="L60">
        <v>59</v>
      </c>
    </row>
    <row r="61" spans="6:12">
      <c r="F61">
        <v>60</v>
      </c>
      <c r="G61" s="1" t="s">
        <v>55</v>
      </c>
      <c r="H61" s="1" t="s">
        <v>265</v>
      </c>
      <c r="I61" s="1" t="s">
        <v>145</v>
      </c>
      <c r="J61" s="1" t="s">
        <v>264</v>
      </c>
      <c r="K61" s="1" t="s">
        <v>266</v>
      </c>
      <c r="L61">
        <v>60</v>
      </c>
    </row>
    <row r="62" spans="6:12">
      <c r="F62">
        <v>61</v>
      </c>
      <c r="G62" s="1" t="s">
        <v>55</v>
      </c>
      <c r="H62" s="1" t="s">
        <v>267</v>
      </c>
      <c r="I62" s="1" t="s">
        <v>145</v>
      </c>
      <c r="J62" s="1" t="s">
        <v>264</v>
      </c>
      <c r="K62" s="1" t="s">
        <v>268</v>
      </c>
      <c r="L62">
        <v>61</v>
      </c>
    </row>
    <row r="63" spans="6:12">
      <c r="F63">
        <v>62</v>
      </c>
      <c r="G63" s="1" t="s">
        <v>55</v>
      </c>
      <c r="H63" s="1" t="s">
        <v>269</v>
      </c>
      <c r="I63" s="1" t="s">
        <v>145</v>
      </c>
      <c r="J63" s="1" t="s">
        <v>264</v>
      </c>
      <c r="K63" s="1" t="s">
        <v>270</v>
      </c>
      <c r="L63">
        <v>62</v>
      </c>
    </row>
    <row r="64" spans="6:12">
      <c r="F64">
        <v>63</v>
      </c>
      <c r="G64" s="1" t="s">
        <v>55</v>
      </c>
      <c r="H64" s="1" t="s">
        <v>271</v>
      </c>
      <c r="I64" s="1" t="s">
        <v>145</v>
      </c>
      <c r="J64" s="1" t="s">
        <v>264</v>
      </c>
      <c r="K64" s="1" t="s">
        <v>272</v>
      </c>
      <c r="L64">
        <v>63</v>
      </c>
    </row>
    <row r="65" spans="6:12">
      <c r="F65">
        <v>64</v>
      </c>
      <c r="G65" s="1" t="s">
        <v>55</v>
      </c>
      <c r="H65" s="1" t="s">
        <v>273</v>
      </c>
      <c r="I65" s="1" t="s">
        <v>145</v>
      </c>
      <c r="J65" s="1" t="s">
        <v>264</v>
      </c>
      <c r="K65" s="1" t="s">
        <v>274</v>
      </c>
      <c r="L65">
        <v>64</v>
      </c>
    </row>
    <row r="66" spans="6:12">
      <c r="F66">
        <v>65</v>
      </c>
      <c r="G66" s="1" t="s">
        <v>55</v>
      </c>
      <c r="H66" s="1" t="s">
        <v>275</v>
      </c>
      <c r="I66" s="1" t="s">
        <v>145</v>
      </c>
      <c r="J66" s="1" t="s">
        <v>264</v>
      </c>
      <c r="K66" s="1" t="s">
        <v>276</v>
      </c>
      <c r="L66">
        <v>65</v>
      </c>
    </row>
    <row r="67" spans="6:12">
      <c r="F67">
        <v>66</v>
      </c>
      <c r="G67" s="1" t="s">
        <v>55</v>
      </c>
      <c r="H67" s="1" t="s">
        <v>277</v>
      </c>
      <c r="I67" s="1" t="s">
        <v>145</v>
      </c>
      <c r="J67" s="1" t="s">
        <v>264</v>
      </c>
      <c r="K67" s="1" t="s">
        <v>278</v>
      </c>
      <c r="L67">
        <v>66</v>
      </c>
    </row>
    <row r="68" spans="6:12">
      <c r="F68">
        <v>67</v>
      </c>
      <c r="G68" s="1" t="s">
        <v>55</v>
      </c>
      <c r="H68" s="1" t="s">
        <v>279</v>
      </c>
      <c r="I68" s="1" t="s">
        <v>145</v>
      </c>
      <c r="J68" s="1" t="s">
        <v>264</v>
      </c>
      <c r="K68" s="1" t="s">
        <v>280</v>
      </c>
      <c r="L68">
        <v>67</v>
      </c>
    </row>
    <row r="69" spans="6:12">
      <c r="F69">
        <v>68</v>
      </c>
      <c r="G69" s="1" t="s">
        <v>55</v>
      </c>
      <c r="H69" s="1" t="s">
        <v>281</v>
      </c>
      <c r="I69" s="1" t="s">
        <v>145</v>
      </c>
      <c r="J69" s="1" t="s">
        <v>264</v>
      </c>
      <c r="K69" s="1" t="s">
        <v>282</v>
      </c>
      <c r="L69">
        <v>68</v>
      </c>
    </row>
    <row r="70" spans="6:12">
      <c r="F70">
        <v>69</v>
      </c>
      <c r="G70" s="1" t="s">
        <v>55</v>
      </c>
      <c r="H70" s="1" t="s">
        <v>283</v>
      </c>
      <c r="I70" s="1" t="s">
        <v>145</v>
      </c>
      <c r="J70" s="1" t="s">
        <v>264</v>
      </c>
      <c r="K70" s="1" t="s">
        <v>284</v>
      </c>
      <c r="L70">
        <v>69</v>
      </c>
    </row>
    <row r="71" spans="6:12">
      <c r="F71">
        <v>70</v>
      </c>
      <c r="G71" s="1" t="s">
        <v>55</v>
      </c>
      <c r="H71" s="1" t="s">
        <v>285</v>
      </c>
      <c r="I71" s="1" t="s">
        <v>145</v>
      </c>
      <c r="J71" s="1" t="s">
        <v>264</v>
      </c>
      <c r="K71" s="1" t="s">
        <v>286</v>
      </c>
      <c r="L71">
        <v>70</v>
      </c>
    </row>
    <row r="72" spans="6:12">
      <c r="F72">
        <v>71</v>
      </c>
      <c r="G72" s="1" t="s">
        <v>55</v>
      </c>
      <c r="H72" s="1" t="s">
        <v>287</v>
      </c>
      <c r="I72" s="1" t="s">
        <v>145</v>
      </c>
      <c r="J72" s="1" t="s">
        <v>264</v>
      </c>
      <c r="K72" s="1" t="s">
        <v>288</v>
      </c>
      <c r="L72">
        <v>71</v>
      </c>
    </row>
    <row r="73" spans="6:12">
      <c r="F73">
        <v>72</v>
      </c>
      <c r="G73" s="1" t="s">
        <v>55</v>
      </c>
      <c r="H73" s="1" t="s">
        <v>289</v>
      </c>
      <c r="I73" s="1" t="s">
        <v>145</v>
      </c>
      <c r="J73" s="1" t="s">
        <v>290</v>
      </c>
      <c r="K73" s="1" t="s">
        <v>290</v>
      </c>
      <c r="L73">
        <v>72</v>
      </c>
    </row>
    <row r="74" spans="6:12">
      <c r="F74">
        <v>73</v>
      </c>
      <c r="G74" s="1" t="s">
        <v>55</v>
      </c>
      <c r="H74" s="1" t="s">
        <v>291</v>
      </c>
      <c r="I74" s="1" t="s">
        <v>145</v>
      </c>
      <c r="J74" s="1" t="s">
        <v>290</v>
      </c>
      <c r="K74" s="1" t="s">
        <v>292</v>
      </c>
      <c r="L74">
        <v>73</v>
      </c>
    </row>
    <row r="75" spans="6:12">
      <c r="F75">
        <v>74</v>
      </c>
      <c r="G75" s="1" t="s">
        <v>55</v>
      </c>
      <c r="H75" s="1" t="s">
        <v>293</v>
      </c>
      <c r="I75" s="1" t="s">
        <v>145</v>
      </c>
      <c r="J75" s="1" t="s">
        <v>290</v>
      </c>
      <c r="K75" s="1" t="s">
        <v>294</v>
      </c>
      <c r="L75">
        <v>74</v>
      </c>
    </row>
    <row r="76" spans="6:12">
      <c r="F76">
        <v>75</v>
      </c>
      <c r="G76" s="1" t="s">
        <v>55</v>
      </c>
      <c r="H76" s="1" t="s">
        <v>295</v>
      </c>
      <c r="I76" s="1" t="s">
        <v>145</v>
      </c>
      <c r="J76" s="1" t="s">
        <v>296</v>
      </c>
      <c r="K76" s="1" t="s">
        <v>296</v>
      </c>
      <c r="L76">
        <v>75</v>
      </c>
    </row>
    <row r="77" spans="6:12">
      <c r="F77">
        <v>76</v>
      </c>
      <c r="G77" s="1" t="s">
        <v>55</v>
      </c>
      <c r="H77" s="1" t="s">
        <v>297</v>
      </c>
      <c r="I77" s="1" t="s">
        <v>169</v>
      </c>
      <c r="J77" s="1" t="s">
        <v>298</v>
      </c>
      <c r="K77" s="1" t="s">
        <v>298</v>
      </c>
      <c r="L77">
        <v>76</v>
      </c>
    </row>
    <row r="78" spans="6:12">
      <c r="F78">
        <v>77</v>
      </c>
      <c r="G78" s="1" t="s">
        <v>55</v>
      </c>
      <c r="H78" s="1" t="s">
        <v>299</v>
      </c>
      <c r="I78" s="1" t="s">
        <v>169</v>
      </c>
      <c r="J78" s="1" t="s">
        <v>300</v>
      </c>
      <c r="K78" s="1" t="s">
        <v>300</v>
      </c>
      <c r="L78">
        <v>77</v>
      </c>
    </row>
    <row r="79" spans="6:12">
      <c r="F79">
        <v>78</v>
      </c>
      <c r="G79" s="1" t="s">
        <v>55</v>
      </c>
      <c r="H79" s="1" t="s">
        <v>301</v>
      </c>
      <c r="I79" s="1" t="s">
        <v>97</v>
      </c>
      <c r="J79" s="1" t="s">
        <v>302</v>
      </c>
      <c r="K79" s="1" t="s">
        <v>302</v>
      </c>
      <c r="L79">
        <v>78</v>
      </c>
    </row>
    <row r="80" spans="6:12">
      <c r="F80">
        <v>79</v>
      </c>
      <c r="G80" s="1" t="s">
        <v>55</v>
      </c>
      <c r="H80" s="1" t="s">
        <v>303</v>
      </c>
      <c r="I80" s="1" t="s">
        <v>97</v>
      </c>
      <c r="J80" s="1" t="s">
        <v>304</v>
      </c>
      <c r="K80" s="1" t="s">
        <v>305</v>
      </c>
      <c r="L80">
        <v>79</v>
      </c>
    </row>
    <row r="81" spans="6:12">
      <c r="F81">
        <v>80</v>
      </c>
      <c r="G81" s="1" t="s">
        <v>55</v>
      </c>
      <c r="H81" s="1" t="s">
        <v>306</v>
      </c>
      <c r="I81" s="1" t="s">
        <v>97</v>
      </c>
      <c r="J81" s="1" t="s">
        <v>304</v>
      </c>
      <c r="K81" s="1" t="s">
        <v>307</v>
      </c>
      <c r="L81">
        <v>80</v>
      </c>
    </row>
    <row r="82" spans="6:12">
      <c r="F82">
        <v>81</v>
      </c>
      <c r="G82" s="1" t="s">
        <v>55</v>
      </c>
      <c r="H82" s="1" t="s">
        <v>308</v>
      </c>
      <c r="I82" s="1" t="s">
        <v>97</v>
      </c>
      <c r="J82" s="1" t="s">
        <v>309</v>
      </c>
      <c r="K82" s="1" t="s">
        <v>309</v>
      </c>
      <c r="L82">
        <v>81</v>
      </c>
    </row>
    <row r="83" spans="6:12">
      <c r="F83">
        <v>82</v>
      </c>
      <c r="G83" s="1" t="s">
        <v>55</v>
      </c>
      <c r="H83" s="1" t="s">
        <v>310</v>
      </c>
      <c r="I83" s="1" t="s">
        <v>97</v>
      </c>
      <c r="J83" s="1" t="s">
        <v>311</v>
      </c>
      <c r="K83" s="1" t="s">
        <v>311</v>
      </c>
      <c r="L83">
        <v>82</v>
      </c>
    </row>
    <row r="84" spans="6:12">
      <c r="F84">
        <v>83</v>
      </c>
      <c r="G84" s="1" t="s">
        <v>55</v>
      </c>
      <c r="H84" s="1" t="s">
        <v>312</v>
      </c>
      <c r="I84" s="1" t="s">
        <v>90</v>
      </c>
      <c r="J84" s="1" t="s">
        <v>313</v>
      </c>
      <c r="K84" s="1" t="s">
        <v>313</v>
      </c>
      <c r="L84">
        <v>83</v>
      </c>
    </row>
    <row r="85" spans="6:12">
      <c r="F85">
        <v>84</v>
      </c>
      <c r="G85" s="1" t="s">
        <v>55</v>
      </c>
      <c r="H85" s="1" t="s">
        <v>314</v>
      </c>
      <c r="I85" s="1" t="s">
        <v>90</v>
      </c>
      <c r="J85" s="1" t="s">
        <v>313</v>
      </c>
      <c r="K85" s="1" t="s">
        <v>315</v>
      </c>
      <c r="L85">
        <v>84</v>
      </c>
    </row>
    <row r="86" spans="6:12">
      <c r="F86">
        <v>85</v>
      </c>
      <c r="G86" s="1" t="s">
        <v>55</v>
      </c>
      <c r="H86" s="1" t="s">
        <v>316</v>
      </c>
      <c r="I86" s="1" t="s">
        <v>90</v>
      </c>
      <c r="J86" s="1" t="s">
        <v>317</v>
      </c>
      <c r="K86" s="1" t="s">
        <v>317</v>
      </c>
      <c r="L86">
        <v>85</v>
      </c>
    </row>
    <row r="87" spans="6:12">
      <c r="F87">
        <v>86</v>
      </c>
      <c r="G87" s="1" t="s">
        <v>55</v>
      </c>
      <c r="H87" s="1" t="s">
        <v>318</v>
      </c>
      <c r="I87" s="1" t="s">
        <v>149</v>
      </c>
      <c r="J87" s="1" t="s">
        <v>319</v>
      </c>
      <c r="K87" s="1" t="s">
        <v>319</v>
      </c>
      <c r="L87">
        <v>86</v>
      </c>
    </row>
    <row r="88" spans="6:12">
      <c r="F88">
        <v>87</v>
      </c>
      <c r="G88" s="1" t="s">
        <v>55</v>
      </c>
      <c r="H88" s="1" t="s">
        <v>320</v>
      </c>
      <c r="I88" s="1" t="s">
        <v>149</v>
      </c>
      <c r="J88" s="1" t="s">
        <v>321</v>
      </c>
      <c r="K88" s="1" t="s">
        <v>322</v>
      </c>
      <c r="L88">
        <v>87</v>
      </c>
    </row>
    <row r="89" spans="6:12">
      <c r="F89">
        <v>88</v>
      </c>
      <c r="G89" s="1" t="s">
        <v>55</v>
      </c>
      <c r="H89" s="1" t="s">
        <v>323</v>
      </c>
      <c r="I89" s="1" t="s">
        <v>149</v>
      </c>
      <c r="J89" s="1" t="s">
        <v>321</v>
      </c>
      <c r="K89" s="1" t="s">
        <v>321</v>
      </c>
      <c r="L89">
        <v>88</v>
      </c>
    </row>
    <row r="90" spans="6:12">
      <c r="F90">
        <v>89</v>
      </c>
      <c r="G90" s="1" t="s">
        <v>55</v>
      </c>
      <c r="H90" s="1" t="s">
        <v>324</v>
      </c>
      <c r="I90" s="1" t="s">
        <v>106</v>
      </c>
      <c r="J90" s="1" t="s">
        <v>325</v>
      </c>
      <c r="K90" s="1" t="s">
        <v>325</v>
      </c>
      <c r="L90">
        <v>89</v>
      </c>
    </row>
    <row r="91" spans="6:12">
      <c r="F91">
        <v>90</v>
      </c>
      <c r="G91" s="1" t="s">
        <v>55</v>
      </c>
      <c r="H91" s="1" t="s">
        <v>326</v>
      </c>
      <c r="I91" s="1" t="s">
        <v>121</v>
      </c>
      <c r="J91" s="1" t="s">
        <v>121</v>
      </c>
      <c r="K91" s="1" t="s">
        <v>327</v>
      </c>
      <c r="L91">
        <v>90</v>
      </c>
    </row>
    <row r="92" spans="6:12">
      <c r="F92">
        <v>91</v>
      </c>
      <c r="G92" s="1" t="s">
        <v>55</v>
      </c>
      <c r="H92" s="1" t="s">
        <v>328</v>
      </c>
      <c r="I92" s="1" t="s">
        <v>121</v>
      </c>
      <c r="J92" s="1" t="s">
        <v>121</v>
      </c>
      <c r="K92" s="1" t="s">
        <v>121</v>
      </c>
      <c r="L92">
        <v>91</v>
      </c>
    </row>
    <row r="93" spans="6:12">
      <c r="F93">
        <v>92</v>
      </c>
      <c r="G93" s="1" t="s">
        <v>55</v>
      </c>
      <c r="H93" s="1" t="s">
        <v>329</v>
      </c>
      <c r="I93" s="1" t="s">
        <v>102</v>
      </c>
      <c r="J93" s="1" t="s">
        <v>330</v>
      </c>
      <c r="K93" s="1" t="s">
        <v>330</v>
      </c>
      <c r="L93">
        <v>92</v>
      </c>
    </row>
    <row r="94" spans="6:12">
      <c r="F94">
        <v>93</v>
      </c>
      <c r="G94" s="1" t="s">
        <v>55</v>
      </c>
      <c r="H94" s="1" t="s">
        <v>331</v>
      </c>
      <c r="I94" s="1" t="s">
        <v>135</v>
      </c>
      <c r="J94" s="1" t="s">
        <v>332</v>
      </c>
      <c r="K94" s="1" t="s">
        <v>333</v>
      </c>
      <c r="L94">
        <v>93</v>
      </c>
    </row>
    <row r="95" spans="6:12">
      <c r="F95">
        <v>94</v>
      </c>
      <c r="G95" s="1" t="s">
        <v>55</v>
      </c>
      <c r="H95" s="1" t="s">
        <v>334</v>
      </c>
      <c r="I95" s="1" t="s">
        <v>135</v>
      </c>
      <c r="J95" s="1" t="s">
        <v>335</v>
      </c>
      <c r="K95" s="1" t="s">
        <v>335</v>
      </c>
      <c r="L95">
        <v>94</v>
      </c>
    </row>
    <row r="96" spans="6:12">
      <c r="F96">
        <v>95</v>
      </c>
      <c r="G96" s="1" t="s">
        <v>55</v>
      </c>
      <c r="H96" s="1" t="s">
        <v>336</v>
      </c>
      <c r="I96" s="1" t="s">
        <v>135</v>
      </c>
      <c r="J96" s="1" t="s">
        <v>337</v>
      </c>
      <c r="K96" s="1" t="s">
        <v>338</v>
      </c>
      <c r="L96">
        <v>95</v>
      </c>
    </row>
    <row r="97" spans="6:12">
      <c r="F97">
        <v>96</v>
      </c>
      <c r="G97" s="1" t="s">
        <v>55</v>
      </c>
      <c r="H97" s="1" t="s">
        <v>339</v>
      </c>
      <c r="I97" s="1" t="s">
        <v>135</v>
      </c>
      <c r="J97" s="1" t="s">
        <v>337</v>
      </c>
      <c r="K97" s="1" t="s">
        <v>337</v>
      </c>
      <c r="L97">
        <v>96</v>
      </c>
    </row>
    <row r="98" spans="6:12">
      <c r="F98">
        <v>97</v>
      </c>
      <c r="G98" s="1" t="s">
        <v>55</v>
      </c>
      <c r="H98" s="1" t="s">
        <v>340</v>
      </c>
      <c r="I98" s="1" t="s">
        <v>135</v>
      </c>
      <c r="J98" s="1" t="s">
        <v>341</v>
      </c>
      <c r="K98" s="1" t="s">
        <v>341</v>
      </c>
      <c r="L98">
        <v>97</v>
      </c>
    </row>
    <row r="99" spans="6:12">
      <c r="F99">
        <v>98</v>
      </c>
      <c r="G99" s="1" t="s">
        <v>55</v>
      </c>
      <c r="H99" s="1" t="s">
        <v>342</v>
      </c>
      <c r="I99" s="1" t="s">
        <v>116</v>
      </c>
      <c r="J99" s="1" t="s">
        <v>343</v>
      </c>
      <c r="K99" s="1" t="s">
        <v>343</v>
      </c>
      <c r="L99">
        <v>98</v>
      </c>
    </row>
    <row r="100" spans="6:12">
      <c r="F100">
        <v>99</v>
      </c>
      <c r="G100" s="1" t="s">
        <v>55</v>
      </c>
      <c r="H100" s="1" t="s">
        <v>344</v>
      </c>
      <c r="I100" s="1" t="s">
        <v>116</v>
      </c>
      <c r="J100" s="1" t="s">
        <v>345</v>
      </c>
      <c r="K100" s="1" t="s">
        <v>345</v>
      </c>
      <c r="L100">
        <v>99</v>
      </c>
    </row>
    <row r="101" spans="6:12">
      <c r="F101">
        <v>100</v>
      </c>
      <c r="G101" s="1" t="s">
        <v>55</v>
      </c>
      <c r="H101" s="1" t="s">
        <v>346</v>
      </c>
      <c r="I101" s="1" t="s">
        <v>116</v>
      </c>
      <c r="J101" s="1" t="s">
        <v>347</v>
      </c>
      <c r="K101" s="1" t="s">
        <v>347</v>
      </c>
      <c r="L101">
        <v>100</v>
      </c>
    </row>
    <row r="102" spans="6:12">
      <c r="F102">
        <v>101</v>
      </c>
      <c r="G102" s="1" t="s">
        <v>55</v>
      </c>
      <c r="H102" s="1" t="s">
        <v>348</v>
      </c>
      <c r="I102" s="1" t="s">
        <v>116</v>
      </c>
      <c r="J102" s="1" t="s">
        <v>349</v>
      </c>
      <c r="K102" s="1" t="s">
        <v>350</v>
      </c>
      <c r="L102">
        <v>101</v>
      </c>
    </row>
    <row r="103" spans="6:12">
      <c r="F103">
        <v>102</v>
      </c>
      <c r="G103" s="1" t="s">
        <v>55</v>
      </c>
      <c r="H103" s="1" t="s">
        <v>351</v>
      </c>
      <c r="I103" s="1" t="s">
        <v>116</v>
      </c>
      <c r="J103" s="1" t="s">
        <v>349</v>
      </c>
      <c r="K103" s="1" t="s">
        <v>349</v>
      </c>
      <c r="L103">
        <v>102</v>
      </c>
    </row>
    <row r="104" spans="6:12">
      <c r="F104">
        <v>103</v>
      </c>
      <c r="G104" s="1" t="s">
        <v>55</v>
      </c>
      <c r="H104" s="1" t="s">
        <v>352</v>
      </c>
      <c r="I104" s="1" t="s">
        <v>140</v>
      </c>
      <c r="J104" s="1" t="s">
        <v>353</v>
      </c>
      <c r="K104" s="1" t="s">
        <v>353</v>
      </c>
      <c r="L104">
        <v>103</v>
      </c>
    </row>
    <row r="105" spans="6:12">
      <c r="F105">
        <v>104</v>
      </c>
      <c r="G105" s="1" t="s">
        <v>55</v>
      </c>
      <c r="H105" s="1" t="s">
        <v>354</v>
      </c>
      <c r="I105" s="1" t="s">
        <v>140</v>
      </c>
      <c r="J105" s="1" t="s">
        <v>355</v>
      </c>
      <c r="K105" s="1" t="s">
        <v>356</v>
      </c>
      <c r="L105">
        <v>104</v>
      </c>
    </row>
    <row r="106" spans="6:12">
      <c r="F106">
        <v>105</v>
      </c>
      <c r="G106" s="1" t="s">
        <v>55</v>
      </c>
      <c r="H106" s="1" t="s">
        <v>357</v>
      </c>
      <c r="I106" s="1" t="s">
        <v>140</v>
      </c>
      <c r="J106" s="1" t="s">
        <v>355</v>
      </c>
      <c r="K106" s="1" t="s">
        <v>358</v>
      </c>
      <c r="L106">
        <v>105</v>
      </c>
    </row>
    <row r="107" spans="6:12">
      <c r="F107">
        <v>106</v>
      </c>
      <c r="G107" s="1" t="s">
        <v>55</v>
      </c>
      <c r="H107" s="1" t="s">
        <v>359</v>
      </c>
      <c r="I107" s="1" t="s">
        <v>140</v>
      </c>
      <c r="J107" s="1" t="s">
        <v>355</v>
      </c>
      <c r="K107" s="1" t="s">
        <v>360</v>
      </c>
      <c r="L107">
        <v>106</v>
      </c>
    </row>
    <row r="108" spans="6:12">
      <c r="F108">
        <v>107</v>
      </c>
      <c r="G108" s="1" t="s">
        <v>55</v>
      </c>
      <c r="H108" s="1" t="s">
        <v>361</v>
      </c>
      <c r="I108" s="1" t="s">
        <v>140</v>
      </c>
      <c r="J108" s="1" t="s">
        <v>362</v>
      </c>
      <c r="K108" s="1" t="s">
        <v>363</v>
      </c>
      <c r="L108">
        <v>107</v>
      </c>
    </row>
    <row r="109" spans="6:12">
      <c r="F109">
        <v>108</v>
      </c>
      <c r="G109" s="1" t="s">
        <v>55</v>
      </c>
      <c r="H109" s="1" t="s">
        <v>364</v>
      </c>
      <c r="I109" s="1" t="s">
        <v>140</v>
      </c>
      <c r="J109" s="1" t="s">
        <v>362</v>
      </c>
      <c r="K109" s="1" t="s">
        <v>365</v>
      </c>
      <c r="L109">
        <v>108</v>
      </c>
    </row>
    <row r="110" spans="6:12">
      <c r="F110">
        <v>109</v>
      </c>
      <c r="G110" s="1" t="s">
        <v>55</v>
      </c>
      <c r="H110" s="1" t="s">
        <v>366</v>
      </c>
      <c r="I110" s="1" t="s">
        <v>140</v>
      </c>
      <c r="J110" s="1" t="s">
        <v>362</v>
      </c>
      <c r="K110" s="1" t="s">
        <v>367</v>
      </c>
      <c r="L110">
        <v>109</v>
      </c>
    </row>
    <row r="111" spans="6:12">
      <c r="F111">
        <v>110</v>
      </c>
      <c r="G111" s="1" t="s">
        <v>55</v>
      </c>
      <c r="H111" s="1" t="s">
        <v>368</v>
      </c>
      <c r="I111" s="1" t="s">
        <v>140</v>
      </c>
      <c r="J111" s="1" t="s">
        <v>362</v>
      </c>
      <c r="K111" s="1" t="s">
        <v>369</v>
      </c>
      <c r="L111">
        <v>110</v>
      </c>
    </row>
    <row r="112" spans="6:12">
      <c r="F112">
        <v>111</v>
      </c>
      <c r="G112" s="1" t="s">
        <v>55</v>
      </c>
      <c r="H112" s="1" t="s">
        <v>370</v>
      </c>
      <c r="I112" s="1" t="s">
        <v>140</v>
      </c>
      <c r="J112" s="1" t="s">
        <v>362</v>
      </c>
      <c r="K112" s="1" t="s">
        <v>371</v>
      </c>
      <c r="L112">
        <v>111</v>
      </c>
    </row>
    <row r="113" spans="6:12">
      <c r="F113">
        <v>112</v>
      </c>
      <c r="G113" s="1" t="s">
        <v>55</v>
      </c>
      <c r="H113" s="1" t="s">
        <v>372</v>
      </c>
      <c r="I113" s="1" t="s">
        <v>140</v>
      </c>
      <c r="J113" s="1" t="s">
        <v>373</v>
      </c>
      <c r="K113" s="1" t="s">
        <v>374</v>
      </c>
      <c r="L113">
        <v>112</v>
      </c>
    </row>
    <row r="114" spans="6:12">
      <c r="F114">
        <v>113</v>
      </c>
      <c r="G114" s="1" t="s">
        <v>55</v>
      </c>
      <c r="H114" s="1" t="s">
        <v>375</v>
      </c>
      <c r="I114" s="1" t="s">
        <v>140</v>
      </c>
      <c r="J114" s="1" t="s">
        <v>373</v>
      </c>
      <c r="K114" s="1" t="s">
        <v>376</v>
      </c>
      <c r="L114">
        <v>113</v>
      </c>
    </row>
    <row r="115" spans="6:12">
      <c r="F115">
        <v>114</v>
      </c>
      <c r="G115" s="1" t="s">
        <v>55</v>
      </c>
      <c r="H115" s="1" t="s">
        <v>377</v>
      </c>
      <c r="I115" s="1" t="s">
        <v>140</v>
      </c>
      <c r="J115" s="1" t="s">
        <v>373</v>
      </c>
      <c r="K115" s="1" t="s">
        <v>378</v>
      </c>
      <c r="L115">
        <v>114</v>
      </c>
    </row>
    <row r="116" spans="6:12">
      <c r="F116">
        <v>115</v>
      </c>
      <c r="G116" s="1" t="s">
        <v>55</v>
      </c>
      <c r="H116" s="1" t="s">
        <v>379</v>
      </c>
      <c r="I116" s="1" t="s">
        <v>140</v>
      </c>
      <c r="J116" s="1" t="s">
        <v>380</v>
      </c>
      <c r="K116" s="1" t="s">
        <v>266</v>
      </c>
      <c r="L116">
        <v>115</v>
      </c>
    </row>
    <row r="117" spans="6:12">
      <c r="F117">
        <v>116</v>
      </c>
      <c r="G117" s="1" t="s">
        <v>55</v>
      </c>
      <c r="H117" s="1" t="s">
        <v>381</v>
      </c>
      <c r="I117" s="1" t="s">
        <v>140</v>
      </c>
      <c r="J117" s="1" t="s">
        <v>380</v>
      </c>
      <c r="K117" s="1" t="s">
        <v>268</v>
      </c>
      <c r="L117">
        <v>116</v>
      </c>
    </row>
    <row r="118" spans="6:12">
      <c r="F118">
        <v>117</v>
      </c>
      <c r="G118" s="1" t="s">
        <v>55</v>
      </c>
      <c r="H118" s="1" t="s">
        <v>382</v>
      </c>
      <c r="I118" s="1" t="s">
        <v>140</v>
      </c>
      <c r="J118" s="1" t="s">
        <v>380</v>
      </c>
      <c r="K118" s="1" t="s">
        <v>383</v>
      </c>
      <c r="L118">
        <v>117</v>
      </c>
    </row>
    <row r="119" spans="6:12">
      <c r="F119">
        <v>118</v>
      </c>
      <c r="G119" s="1" t="s">
        <v>55</v>
      </c>
      <c r="H119" s="1" t="s">
        <v>384</v>
      </c>
      <c r="I119" s="1" t="s">
        <v>140</v>
      </c>
      <c r="J119" s="1" t="s">
        <v>380</v>
      </c>
      <c r="K119" s="1" t="s">
        <v>272</v>
      </c>
      <c r="L119">
        <v>118</v>
      </c>
    </row>
    <row r="120" spans="6:12">
      <c r="F120">
        <v>119</v>
      </c>
      <c r="G120" s="1" t="s">
        <v>55</v>
      </c>
      <c r="H120" s="1" t="s">
        <v>385</v>
      </c>
      <c r="I120" s="1" t="s">
        <v>140</v>
      </c>
      <c r="J120" s="1" t="s">
        <v>380</v>
      </c>
      <c r="K120" s="1" t="s">
        <v>274</v>
      </c>
      <c r="L120">
        <v>119</v>
      </c>
    </row>
    <row r="121" spans="6:12">
      <c r="F121">
        <v>120</v>
      </c>
      <c r="G121" s="1" t="s">
        <v>55</v>
      </c>
      <c r="H121" s="1" t="s">
        <v>386</v>
      </c>
      <c r="I121" s="1" t="s">
        <v>140</v>
      </c>
      <c r="J121" s="1" t="s">
        <v>380</v>
      </c>
      <c r="K121" s="1" t="s">
        <v>387</v>
      </c>
      <c r="L121">
        <v>120</v>
      </c>
    </row>
    <row r="122" spans="6:12">
      <c r="F122">
        <v>121</v>
      </c>
      <c r="G122" s="1" t="s">
        <v>55</v>
      </c>
      <c r="H122" s="1" t="s">
        <v>388</v>
      </c>
      <c r="I122" s="1" t="s">
        <v>140</v>
      </c>
      <c r="J122" s="1" t="s">
        <v>380</v>
      </c>
      <c r="K122" s="1" t="s">
        <v>278</v>
      </c>
      <c r="L122">
        <v>121</v>
      </c>
    </row>
    <row r="123" spans="6:12">
      <c r="F123">
        <v>122</v>
      </c>
      <c r="G123" s="1" t="s">
        <v>55</v>
      </c>
      <c r="H123" s="1" t="s">
        <v>389</v>
      </c>
      <c r="I123" s="1" t="s">
        <v>140</v>
      </c>
      <c r="J123" s="1" t="s">
        <v>380</v>
      </c>
      <c r="K123" s="1" t="s">
        <v>280</v>
      </c>
      <c r="L123">
        <v>122</v>
      </c>
    </row>
    <row r="124" spans="6:12">
      <c r="F124">
        <v>123</v>
      </c>
      <c r="G124" s="1" t="s">
        <v>55</v>
      </c>
      <c r="H124" s="1" t="s">
        <v>390</v>
      </c>
      <c r="I124" s="1" t="s">
        <v>140</v>
      </c>
      <c r="J124" s="1" t="s">
        <v>380</v>
      </c>
      <c r="K124" s="1" t="s">
        <v>282</v>
      </c>
      <c r="L124">
        <v>123</v>
      </c>
    </row>
    <row r="125" spans="6:12">
      <c r="F125">
        <v>124</v>
      </c>
      <c r="G125" s="1" t="s">
        <v>55</v>
      </c>
      <c r="H125" s="1" t="s">
        <v>391</v>
      </c>
      <c r="I125" s="1" t="s">
        <v>140</v>
      </c>
      <c r="J125" s="1" t="s">
        <v>380</v>
      </c>
      <c r="K125" s="1" t="s">
        <v>284</v>
      </c>
      <c r="L125">
        <v>124</v>
      </c>
    </row>
    <row r="126" spans="6:12">
      <c r="F126">
        <v>125</v>
      </c>
      <c r="G126" s="1" t="s">
        <v>55</v>
      </c>
      <c r="H126" s="1" t="s">
        <v>392</v>
      </c>
      <c r="I126" s="1" t="s">
        <v>140</v>
      </c>
      <c r="J126" s="1" t="s">
        <v>380</v>
      </c>
      <c r="K126" s="1" t="s">
        <v>286</v>
      </c>
      <c r="L126">
        <v>125</v>
      </c>
    </row>
    <row r="127" spans="6:12">
      <c r="F127">
        <v>126</v>
      </c>
      <c r="G127" s="1" t="s">
        <v>55</v>
      </c>
      <c r="H127" s="1" t="s">
        <v>393</v>
      </c>
      <c r="I127" s="1" t="s">
        <v>140</v>
      </c>
      <c r="J127" s="1" t="s">
        <v>380</v>
      </c>
      <c r="K127" s="1" t="s">
        <v>288</v>
      </c>
      <c r="L127">
        <v>126</v>
      </c>
    </row>
    <row r="128" spans="6:12">
      <c r="F128">
        <v>127</v>
      </c>
      <c r="G128" s="1" t="s">
        <v>55</v>
      </c>
      <c r="H128" s="1" t="s">
        <v>394</v>
      </c>
      <c r="I128" s="1" t="s">
        <v>140</v>
      </c>
      <c r="J128" s="1" t="s">
        <v>395</v>
      </c>
      <c r="K128" s="1" t="s">
        <v>396</v>
      </c>
      <c r="L128">
        <v>127</v>
      </c>
    </row>
    <row r="129" spans="6:12">
      <c r="F129">
        <v>128</v>
      </c>
      <c r="G129" s="1" t="s">
        <v>55</v>
      </c>
      <c r="H129" s="1" t="s">
        <v>397</v>
      </c>
      <c r="I129" s="1" t="s">
        <v>140</v>
      </c>
      <c r="J129" s="1" t="s">
        <v>395</v>
      </c>
      <c r="K129" s="1" t="s">
        <v>398</v>
      </c>
      <c r="L129">
        <v>128</v>
      </c>
    </row>
    <row r="130" spans="6:12">
      <c r="F130">
        <v>129</v>
      </c>
      <c r="G130" s="1" t="s">
        <v>55</v>
      </c>
      <c r="H130" s="1" t="s">
        <v>399</v>
      </c>
      <c r="I130" s="1" t="s">
        <v>140</v>
      </c>
      <c r="J130" s="1" t="s">
        <v>400</v>
      </c>
      <c r="K130" s="1" t="s">
        <v>401</v>
      </c>
      <c r="L130">
        <v>129</v>
      </c>
    </row>
    <row r="131" spans="6:12">
      <c r="F131">
        <v>130</v>
      </c>
      <c r="G131" s="1" t="s">
        <v>55</v>
      </c>
      <c r="H131" s="1" t="s">
        <v>402</v>
      </c>
      <c r="I131" s="1" t="s">
        <v>140</v>
      </c>
      <c r="J131" s="1" t="s">
        <v>403</v>
      </c>
      <c r="K131" s="1" t="s">
        <v>403</v>
      </c>
      <c r="L131">
        <v>130</v>
      </c>
    </row>
    <row r="132" spans="6:12">
      <c r="F132">
        <v>131</v>
      </c>
      <c r="G132" s="1" t="s">
        <v>55</v>
      </c>
      <c r="H132" s="1" t="s">
        <v>404</v>
      </c>
      <c r="I132" s="1" t="s">
        <v>140</v>
      </c>
      <c r="J132" s="1" t="s">
        <v>403</v>
      </c>
      <c r="K132" s="1" t="s">
        <v>405</v>
      </c>
      <c r="L132">
        <v>131</v>
      </c>
    </row>
    <row r="133" spans="6:12">
      <c r="F133">
        <v>132</v>
      </c>
      <c r="G133" s="1" t="s">
        <v>55</v>
      </c>
      <c r="H133" s="1" t="s">
        <v>406</v>
      </c>
      <c r="I133" s="1" t="s">
        <v>140</v>
      </c>
      <c r="J133" s="1" t="s">
        <v>403</v>
      </c>
      <c r="K133" s="1" t="s">
        <v>407</v>
      </c>
      <c r="L133">
        <v>132</v>
      </c>
    </row>
    <row r="134" spans="6:12">
      <c r="F134">
        <v>133</v>
      </c>
      <c r="G134" s="1" t="s">
        <v>55</v>
      </c>
      <c r="H134" s="1" t="s">
        <v>408</v>
      </c>
      <c r="I134" s="1" t="s">
        <v>140</v>
      </c>
      <c r="J134" s="1" t="s">
        <v>403</v>
      </c>
      <c r="K134" s="1" t="s">
        <v>409</v>
      </c>
      <c r="L134">
        <v>133</v>
      </c>
    </row>
    <row r="135" spans="6:12">
      <c r="F135">
        <v>134</v>
      </c>
      <c r="G135" s="1" t="s">
        <v>55</v>
      </c>
      <c r="H135" s="1" t="s">
        <v>410</v>
      </c>
      <c r="I135" s="1" t="s">
        <v>140</v>
      </c>
      <c r="J135" s="1" t="s">
        <v>403</v>
      </c>
      <c r="K135" s="1" t="s">
        <v>411</v>
      </c>
      <c r="L135">
        <v>134</v>
      </c>
    </row>
    <row r="136" spans="6:12">
      <c r="F136">
        <v>135</v>
      </c>
      <c r="G136" s="1" t="s">
        <v>55</v>
      </c>
      <c r="H136" s="1" t="s">
        <v>412</v>
      </c>
      <c r="I136" s="1" t="s">
        <v>140</v>
      </c>
      <c r="J136" s="1" t="s">
        <v>403</v>
      </c>
      <c r="K136" s="1" t="s">
        <v>413</v>
      </c>
      <c r="L136">
        <v>135</v>
      </c>
    </row>
    <row r="137" spans="6:12">
      <c r="F137">
        <v>136</v>
      </c>
      <c r="G137" s="1" t="s">
        <v>55</v>
      </c>
      <c r="H137" s="1" t="s">
        <v>414</v>
      </c>
      <c r="I137" s="1" t="s">
        <v>140</v>
      </c>
      <c r="J137" s="1" t="s">
        <v>415</v>
      </c>
      <c r="K137" s="1" t="s">
        <v>416</v>
      </c>
      <c r="L137">
        <v>136</v>
      </c>
    </row>
    <row r="138" spans="6:12">
      <c r="F138">
        <v>137</v>
      </c>
      <c r="G138" s="1" t="s">
        <v>55</v>
      </c>
      <c r="H138" s="1" t="s">
        <v>417</v>
      </c>
      <c r="I138" s="1" t="s">
        <v>140</v>
      </c>
      <c r="J138" s="1" t="s">
        <v>415</v>
      </c>
      <c r="K138" s="1" t="s">
        <v>374</v>
      </c>
      <c r="L138">
        <v>137</v>
      </c>
    </row>
    <row r="139" spans="6:12">
      <c r="F139">
        <v>138</v>
      </c>
      <c r="G139" s="1" t="s">
        <v>55</v>
      </c>
      <c r="H139" s="1" t="s">
        <v>418</v>
      </c>
      <c r="I139" s="1" t="s">
        <v>140</v>
      </c>
      <c r="J139" s="1" t="s">
        <v>415</v>
      </c>
      <c r="K139" s="1" t="s">
        <v>419</v>
      </c>
      <c r="L139">
        <v>138</v>
      </c>
    </row>
    <row r="140" spans="6:12">
      <c r="F140">
        <v>139</v>
      </c>
      <c r="G140" s="1" t="s">
        <v>55</v>
      </c>
      <c r="H140" s="1" t="s">
        <v>420</v>
      </c>
      <c r="I140" s="1" t="s">
        <v>140</v>
      </c>
      <c r="J140" s="1" t="s">
        <v>421</v>
      </c>
      <c r="K140" s="1" t="s">
        <v>421</v>
      </c>
      <c r="L140">
        <v>139</v>
      </c>
    </row>
    <row r="141" spans="6:12">
      <c r="F141">
        <v>140</v>
      </c>
      <c r="G141" s="1" t="s">
        <v>55</v>
      </c>
      <c r="H141" s="1" t="s">
        <v>422</v>
      </c>
      <c r="I141" s="1" t="s">
        <v>140</v>
      </c>
      <c r="J141" s="1" t="s">
        <v>421</v>
      </c>
      <c r="K141" s="1" t="s">
        <v>266</v>
      </c>
      <c r="L141">
        <v>140</v>
      </c>
    </row>
    <row r="142" spans="6:12">
      <c r="F142">
        <v>141</v>
      </c>
      <c r="G142" s="1" t="s">
        <v>55</v>
      </c>
      <c r="H142" s="1" t="s">
        <v>423</v>
      </c>
      <c r="I142" s="1" t="s">
        <v>140</v>
      </c>
      <c r="J142" s="1" t="s">
        <v>421</v>
      </c>
      <c r="K142" s="1" t="s">
        <v>268</v>
      </c>
      <c r="L142">
        <v>141</v>
      </c>
    </row>
    <row r="143" spans="6:12">
      <c r="F143">
        <v>142</v>
      </c>
      <c r="G143" s="1" t="s">
        <v>55</v>
      </c>
      <c r="H143" s="1" t="s">
        <v>424</v>
      </c>
      <c r="I143" s="1" t="s">
        <v>140</v>
      </c>
      <c r="J143" s="1" t="s">
        <v>421</v>
      </c>
      <c r="K143" s="1" t="s">
        <v>270</v>
      </c>
      <c r="L143">
        <v>142</v>
      </c>
    </row>
    <row r="144" spans="6:12">
      <c r="F144">
        <v>143</v>
      </c>
      <c r="G144" s="1" t="s">
        <v>55</v>
      </c>
      <c r="H144" s="1" t="s">
        <v>425</v>
      </c>
      <c r="I144" s="1" t="s">
        <v>140</v>
      </c>
      <c r="J144" s="1" t="s">
        <v>421</v>
      </c>
      <c r="K144" s="1" t="s">
        <v>272</v>
      </c>
      <c r="L144">
        <v>143</v>
      </c>
    </row>
    <row r="145" spans="6:12">
      <c r="F145">
        <v>144</v>
      </c>
      <c r="G145" s="1" t="s">
        <v>55</v>
      </c>
      <c r="H145" s="1" t="s">
        <v>426</v>
      </c>
      <c r="I145" s="1" t="s">
        <v>140</v>
      </c>
      <c r="J145" s="1" t="s">
        <v>421</v>
      </c>
      <c r="K145" s="1" t="s">
        <v>274</v>
      </c>
      <c r="L145">
        <v>144</v>
      </c>
    </row>
    <row r="146" spans="6:12">
      <c r="F146">
        <v>145</v>
      </c>
      <c r="G146" s="1" t="s">
        <v>55</v>
      </c>
      <c r="H146" s="1" t="s">
        <v>427</v>
      </c>
      <c r="I146" s="1" t="s">
        <v>140</v>
      </c>
      <c r="J146" s="1" t="s">
        <v>421</v>
      </c>
      <c r="K146" s="1" t="s">
        <v>276</v>
      </c>
      <c r="L146">
        <v>145</v>
      </c>
    </row>
    <row r="147" spans="6:12">
      <c r="F147">
        <v>146</v>
      </c>
      <c r="G147" s="1" t="s">
        <v>55</v>
      </c>
      <c r="H147" s="1" t="s">
        <v>428</v>
      </c>
      <c r="I147" s="1" t="s">
        <v>140</v>
      </c>
      <c r="J147" s="1" t="s">
        <v>421</v>
      </c>
      <c r="K147" s="1" t="s">
        <v>278</v>
      </c>
      <c r="L147">
        <v>146</v>
      </c>
    </row>
    <row r="148" spans="6:12">
      <c r="F148">
        <v>147</v>
      </c>
      <c r="G148" s="1" t="s">
        <v>55</v>
      </c>
      <c r="H148" s="1" t="s">
        <v>429</v>
      </c>
      <c r="I148" s="1" t="s">
        <v>140</v>
      </c>
      <c r="J148" s="1" t="s">
        <v>421</v>
      </c>
      <c r="K148" s="1" t="s">
        <v>280</v>
      </c>
      <c r="L148">
        <v>147</v>
      </c>
    </row>
    <row r="149" spans="6:12">
      <c r="F149">
        <v>148</v>
      </c>
      <c r="G149" s="1" t="s">
        <v>55</v>
      </c>
      <c r="H149" s="1" t="s">
        <v>430</v>
      </c>
      <c r="I149" s="1" t="s">
        <v>140</v>
      </c>
      <c r="J149" s="1" t="s">
        <v>421</v>
      </c>
      <c r="K149" s="1" t="s">
        <v>282</v>
      </c>
      <c r="L149">
        <v>148</v>
      </c>
    </row>
    <row r="150" spans="6:12">
      <c r="F150">
        <v>149</v>
      </c>
      <c r="G150" s="1" t="s">
        <v>55</v>
      </c>
      <c r="H150" s="1" t="s">
        <v>431</v>
      </c>
      <c r="I150" s="1" t="s">
        <v>140</v>
      </c>
      <c r="J150" s="1" t="s">
        <v>421</v>
      </c>
      <c r="K150" s="1" t="s">
        <v>284</v>
      </c>
      <c r="L150">
        <v>149</v>
      </c>
    </row>
    <row r="151" spans="6:12">
      <c r="F151">
        <v>150</v>
      </c>
      <c r="G151" s="1" t="s">
        <v>55</v>
      </c>
      <c r="H151" s="1" t="s">
        <v>432</v>
      </c>
      <c r="I151" s="1" t="s">
        <v>140</v>
      </c>
      <c r="J151" s="1" t="s">
        <v>421</v>
      </c>
      <c r="K151" s="1" t="s">
        <v>286</v>
      </c>
      <c r="L151">
        <v>150</v>
      </c>
    </row>
    <row r="152" spans="6:12">
      <c r="F152">
        <v>151</v>
      </c>
      <c r="G152" s="1" t="s">
        <v>55</v>
      </c>
      <c r="H152" s="1" t="s">
        <v>433</v>
      </c>
      <c r="I152" s="1" t="s">
        <v>140</v>
      </c>
      <c r="J152" s="1" t="s">
        <v>421</v>
      </c>
      <c r="K152" s="1" t="s">
        <v>288</v>
      </c>
      <c r="L152">
        <v>151</v>
      </c>
    </row>
    <row r="153" spans="6:12">
      <c r="F153">
        <v>152</v>
      </c>
      <c r="G153" s="1" t="s">
        <v>55</v>
      </c>
      <c r="H153" s="1" t="s">
        <v>434</v>
      </c>
      <c r="I153" s="1" t="s">
        <v>140</v>
      </c>
      <c r="J153" s="1" t="s">
        <v>435</v>
      </c>
      <c r="K153" s="1" t="s">
        <v>435</v>
      </c>
      <c r="L153">
        <v>152</v>
      </c>
    </row>
    <row r="154" spans="6:12">
      <c r="F154">
        <v>153</v>
      </c>
      <c r="G154" s="1" t="s">
        <v>55</v>
      </c>
      <c r="H154" s="1" t="s">
        <v>436</v>
      </c>
      <c r="I154" s="1" t="s">
        <v>140</v>
      </c>
      <c r="J154" s="1" t="s">
        <v>435</v>
      </c>
      <c r="K154" s="1" t="s">
        <v>292</v>
      </c>
      <c r="L154">
        <v>153</v>
      </c>
    </row>
    <row r="155" spans="6:12">
      <c r="F155">
        <v>154</v>
      </c>
      <c r="G155" s="1" t="s">
        <v>55</v>
      </c>
      <c r="H155" s="1" t="s">
        <v>437</v>
      </c>
      <c r="I155" s="1" t="s">
        <v>140</v>
      </c>
      <c r="J155" s="1" t="s">
        <v>435</v>
      </c>
      <c r="K155" s="1" t="s">
        <v>294</v>
      </c>
      <c r="L155">
        <v>154</v>
      </c>
    </row>
    <row r="156" spans="6:12">
      <c r="F156">
        <v>155</v>
      </c>
      <c r="G156" s="1" t="s">
        <v>55</v>
      </c>
      <c r="H156" s="1" t="s">
        <v>438</v>
      </c>
      <c r="I156" s="1" t="s">
        <v>140</v>
      </c>
      <c r="J156" s="1" t="s">
        <v>439</v>
      </c>
      <c r="K156" s="1" t="s">
        <v>440</v>
      </c>
      <c r="L156">
        <v>155</v>
      </c>
    </row>
    <row r="157" spans="6:12">
      <c r="F157">
        <v>156</v>
      </c>
      <c r="G157" s="1" t="s">
        <v>55</v>
      </c>
      <c r="H157" s="1" t="s">
        <v>441</v>
      </c>
      <c r="I157" s="1" t="s">
        <v>111</v>
      </c>
      <c r="J157" s="1" t="s">
        <v>442</v>
      </c>
      <c r="K157" s="1" t="s">
        <v>442</v>
      </c>
      <c r="L157">
        <v>156</v>
      </c>
    </row>
    <row r="158" spans="6:12">
      <c r="F158">
        <v>157</v>
      </c>
      <c r="G158" s="1" t="s">
        <v>55</v>
      </c>
      <c r="H158" s="1" t="s">
        <v>443</v>
      </c>
      <c r="I158" s="1" t="s">
        <v>111</v>
      </c>
      <c r="J158" s="1" t="s">
        <v>444</v>
      </c>
      <c r="K158" s="1" t="s">
        <v>444</v>
      </c>
      <c r="L158">
        <v>157</v>
      </c>
    </row>
    <row r="159" spans="6:12">
      <c r="F159">
        <v>158</v>
      </c>
      <c r="G159" s="1" t="s">
        <v>55</v>
      </c>
      <c r="H159" s="1" t="s">
        <v>445</v>
      </c>
      <c r="I159" s="1" t="s">
        <v>111</v>
      </c>
      <c r="J159" s="1" t="s">
        <v>446</v>
      </c>
      <c r="K159" s="1" t="s">
        <v>446</v>
      </c>
      <c r="L159">
        <v>158</v>
      </c>
    </row>
    <row r="160" spans="6:12">
      <c r="F160">
        <v>159</v>
      </c>
      <c r="G160" s="1" t="s">
        <v>55</v>
      </c>
      <c r="H160" s="1" t="s">
        <v>447</v>
      </c>
      <c r="I160" s="1" t="s">
        <v>111</v>
      </c>
      <c r="J160" s="1" t="s">
        <v>448</v>
      </c>
      <c r="K160" s="1" t="s">
        <v>448</v>
      </c>
      <c r="L160">
        <v>159</v>
      </c>
    </row>
    <row r="161" spans="6:12">
      <c r="F161">
        <v>160</v>
      </c>
      <c r="G161" s="1" t="s">
        <v>55</v>
      </c>
      <c r="H161" s="1" t="s">
        <v>449</v>
      </c>
      <c r="I161" s="1" t="s">
        <v>111</v>
      </c>
      <c r="J161" s="1" t="s">
        <v>450</v>
      </c>
      <c r="K161" s="1" t="s">
        <v>450</v>
      </c>
      <c r="L161">
        <v>160</v>
      </c>
    </row>
    <row r="162" spans="6:12">
      <c r="F162">
        <v>161</v>
      </c>
      <c r="G162" s="1" t="s">
        <v>55</v>
      </c>
      <c r="H162" s="1" t="s">
        <v>451</v>
      </c>
      <c r="I162" s="1" t="s">
        <v>111</v>
      </c>
      <c r="J162" s="1" t="s">
        <v>452</v>
      </c>
      <c r="K162" s="1" t="s">
        <v>452</v>
      </c>
      <c r="L162">
        <v>161</v>
      </c>
    </row>
    <row r="163" spans="6:12">
      <c r="F163">
        <v>162</v>
      </c>
      <c r="G163" s="1" t="s">
        <v>55</v>
      </c>
      <c r="H163" s="1" t="s">
        <v>453</v>
      </c>
      <c r="I163" s="1" t="s">
        <v>111</v>
      </c>
      <c r="J163" s="1" t="s">
        <v>454</v>
      </c>
      <c r="K163" s="1" t="s">
        <v>454</v>
      </c>
      <c r="L163">
        <v>162</v>
      </c>
    </row>
    <row r="164" spans="6:12">
      <c r="F164">
        <v>163</v>
      </c>
      <c r="G164" s="1" t="s">
        <v>55</v>
      </c>
      <c r="H164" s="1" t="s">
        <v>455</v>
      </c>
      <c r="I164" s="1" t="s">
        <v>154</v>
      </c>
      <c r="J164" s="1" t="s">
        <v>456</v>
      </c>
      <c r="K164" s="1" t="s">
        <v>456</v>
      </c>
      <c r="L164">
        <v>163</v>
      </c>
    </row>
    <row r="165" spans="6:12">
      <c r="F165">
        <v>164</v>
      </c>
      <c r="G165" s="1" t="s">
        <v>55</v>
      </c>
      <c r="H165" s="1" t="s">
        <v>457</v>
      </c>
      <c r="I165" s="1" t="s">
        <v>154</v>
      </c>
      <c r="J165" s="1" t="s">
        <v>456</v>
      </c>
      <c r="K165" s="1" t="s">
        <v>458</v>
      </c>
      <c r="L165">
        <v>164</v>
      </c>
    </row>
    <row r="166" spans="6:12">
      <c r="F166">
        <v>165</v>
      </c>
      <c r="G166" s="1" t="s">
        <v>55</v>
      </c>
      <c r="H166" s="1" t="s">
        <v>459</v>
      </c>
      <c r="I166" s="1" t="s">
        <v>154</v>
      </c>
      <c r="J166" s="1" t="s">
        <v>460</v>
      </c>
      <c r="K166" s="1" t="s">
        <v>460</v>
      </c>
      <c r="L166">
        <v>165</v>
      </c>
    </row>
    <row r="167" spans="6:12">
      <c r="F167">
        <v>166</v>
      </c>
      <c r="G167" s="1" t="s">
        <v>55</v>
      </c>
      <c r="H167" s="1" t="s">
        <v>461</v>
      </c>
      <c r="I167" s="1" t="s">
        <v>154</v>
      </c>
      <c r="J167" s="1" t="s">
        <v>462</v>
      </c>
      <c r="K167" s="1" t="s">
        <v>462</v>
      </c>
      <c r="L167">
        <v>166</v>
      </c>
    </row>
    <row r="168" spans="6:12">
      <c r="F168">
        <v>167</v>
      </c>
      <c r="G168" s="1" t="s">
        <v>55</v>
      </c>
      <c r="H168" s="1" t="s">
        <v>463</v>
      </c>
      <c r="I168" s="1" t="s">
        <v>126</v>
      </c>
      <c r="J168" s="1" t="s">
        <v>126</v>
      </c>
      <c r="K168" s="1" t="s">
        <v>126</v>
      </c>
      <c r="L168">
        <v>167</v>
      </c>
    </row>
    <row r="169" spans="6:12">
      <c r="F169">
        <v>168</v>
      </c>
      <c r="G169" s="1" t="s">
        <v>55</v>
      </c>
      <c r="H169" s="1" t="s">
        <v>464</v>
      </c>
      <c r="I169" s="1" t="s">
        <v>130</v>
      </c>
      <c r="J169" s="1" t="s">
        <v>465</v>
      </c>
      <c r="K169" s="1" t="s">
        <v>465</v>
      </c>
      <c r="L169">
        <v>168</v>
      </c>
    </row>
    <row r="170" spans="6:12">
      <c r="F170">
        <v>169</v>
      </c>
      <c r="G170" s="1" t="s">
        <v>55</v>
      </c>
      <c r="H170" s="1" t="s">
        <v>466</v>
      </c>
      <c r="I170" s="1" t="s">
        <v>130</v>
      </c>
      <c r="J170" s="1" t="s">
        <v>467</v>
      </c>
      <c r="K170" s="1" t="s">
        <v>467</v>
      </c>
      <c r="L170">
        <v>169</v>
      </c>
    </row>
    <row r="171" spans="6:12">
      <c r="F171">
        <v>170</v>
      </c>
      <c r="G171" s="1" t="s">
        <v>55</v>
      </c>
      <c r="H171" s="1" t="s">
        <v>468</v>
      </c>
      <c r="I171" s="1" t="s">
        <v>130</v>
      </c>
      <c r="J171" s="1" t="s">
        <v>469</v>
      </c>
      <c r="K171" s="1" t="s">
        <v>469</v>
      </c>
      <c r="L171">
        <v>170</v>
      </c>
    </row>
    <row r="172" spans="6:12">
      <c r="F172">
        <v>171</v>
      </c>
      <c r="G172" s="1" t="s">
        <v>55</v>
      </c>
      <c r="H172" s="1" t="s">
        <v>470</v>
      </c>
      <c r="I172" s="1" t="s">
        <v>130</v>
      </c>
      <c r="J172" s="1" t="s">
        <v>471</v>
      </c>
      <c r="K172" s="1" t="s">
        <v>471</v>
      </c>
      <c r="L172">
        <v>171</v>
      </c>
    </row>
    <row r="173" spans="6:12">
      <c r="F173">
        <v>172</v>
      </c>
      <c r="G173" s="1" t="s">
        <v>55</v>
      </c>
      <c r="H173" s="1" t="s">
        <v>472</v>
      </c>
      <c r="I173" s="1" t="s">
        <v>130</v>
      </c>
      <c r="J173" s="1" t="s">
        <v>473</v>
      </c>
      <c r="K173" s="1" t="s">
        <v>474</v>
      </c>
      <c r="L173">
        <v>172</v>
      </c>
    </row>
    <row r="174" spans="6:12">
      <c r="F174">
        <v>173</v>
      </c>
      <c r="G174" s="1" t="s">
        <v>55</v>
      </c>
      <c r="H174" s="1" t="s">
        <v>475</v>
      </c>
      <c r="I174" s="1" t="s">
        <v>130</v>
      </c>
      <c r="J174" s="1" t="s">
        <v>473</v>
      </c>
      <c r="K174" s="1" t="s">
        <v>476</v>
      </c>
      <c r="L174">
        <v>173</v>
      </c>
    </row>
    <row r="175" spans="6:12">
      <c r="F175">
        <v>174</v>
      </c>
      <c r="G175" s="1" t="s">
        <v>55</v>
      </c>
      <c r="H175" s="1" t="s">
        <v>477</v>
      </c>
      <c r="I175" s="1" t="s">
        <v>130</v>
      </c>
      <c r="J175" s="1" t="s">
        <v>473</v>
      </c>
      <c r="K175" s="1" t="s">
        <v>478</v>
      </c>
      <c r="L175">
        <v>174</v>
      </c>
    </row>
    <row r="176" spans="6:12">
      <c r="F176">
        <v>175</v>
      </c>
      <c r="G176" s="1" t="s">
        <v>55</v>
      </c>
      <c r="H176" s="1" t="s">
        <v>479</v>
      </c>
      <c r="I176" s="1" t="s">
        <v>130</v>
      </c>
      <c r="J176" s="1" t="s">
        <v>473</v>
      </c>
      <c r="K176" s="1" t="s">
        <v>480</v>
      </c>
      <c r="L176">
        <v>175</v>
      </c>
    </row>
    <row r="177" spans="6:12">
      <c r="F177">
        <v>176</v>
      </c>
      <c r="G177" s="1" t="s">
        <v>55</v>
      </c>
      <c r="H177" s="1" t="s">
        <v>481</v>
      </c>
      <c r="I177" s="1" t="s">
        <v>130</v>
      </c>
      <c r="J177" s="1" t="s">
        <v>473</v>
      </c>
      <c r="K177" s="1" t="s">
        <v>482</v>
      </c>
      <c r="L177">
        <v>176</v>
      </c>
    </row>
    <row r="178" spans="6:12">
      <c r="F178">
        <v>177</v>
      </c>
      <c r="G178" s="1" t="s">
        <v>55</v>
      </c>
      <c r="H178" s="1" t="s">
        <v>483</v>
      </c>
      <c r="I178" s="1" t="s">
        <v>130</v>
      </c>
      <c r="J178" s="1" t="s">
        <v>473</v>
      </c>
      <c r="K178" s="1" t="s">
        <v>484</v>
      </c>
      <c r="L178">
        <v>177</v>
      </c>
    </row>
    <row r="179" spans="6:12">
      <c r="F179">
        <v>178</v>
      </c>
      <c r="G179" s="1" t="s">
        <v>55</v>
      </c>
      <c r="H179" s="1" t="s">
        <v>485</v>
      </c>
      <c r="I179" s="1" t="s">
        <v>130</v>
      </c>
      <c r="J179" s="1" t="s">
        <v>473</v>
      </c>
      <c r="K179" s="1" t="s">
        <v>486</v>
      </c>
      <c r="L179">
        <v>178</v>
      </c>
    </row>
    <row r="180" spans="6:12">
      <c r="F180">
        <v>179</v>
      </c>
      <c r="G180" s="1" t="s">
        <v>55</v>
      </c>
      <c r="H180" s="1" t="s">
        <v>487</v>
      </c>
      <c r="I180" s="1" t="s">
        <v>130</v>
      </c>
      <c r="J180" s="1" t="s">
        <v>473</v>
      </c>
      <c r="K180" s="1" t="s">
        <v>488</v>
      </c>
      <c r="L180">
        <v>179</v>
      </c>
    </row>
    <row r="181" spans="6:12">
      <c r="F181">
        <v>180</v>
      </c>
      <c r="G181" s="1" t="s">
        <v>55</v>
      </c>
      <c r="H181" s="1" t="s">
        <v>489</v>
      </c>
      <c r="I181" s="1" t="s">
        <v>130</v>
      </c>
      <c r="J181" s="1" t="s">
        <v>490</v>
      </c>
      <c r="K181" s="1" t="s">
        <v>490</v>
      </c>
      <c r="L181">
        <v>180</v>
      </c>
    </row>
    <row r="182" spans="6:12">
      <c r="F182">
        <v>181</v>
      </c>
      <c r="G182" s="1" t="s">
        <v>55</v>
      </c>
      <c r="H182" s="1" t="s">
        <v>491</v>
      </c>
      <c r="I182" s="1" t="s">
        <v>130</v>
      </c>
      <c r="J182" s="1" t="s">
        <v>492</v>
      </c>
      <c r="K182" s="1" t="s">
        <v>493</v>
      </c>
      <c r="L182">
        <v>181</v>
      </c>
    </row>
    <row r="183" spans="6:12">
      <c r="F183">
        <v>182</v>
      </c>
      <c r="G183" s="1" t="s">
        <v>55</v>
      </c>
      <c r="H183" s="1" t="s">
        <v>494</v>
      </c>
      <c r="I183" s="1" t="s">
        <v>130</v>
      </c>
      <c r="J183" s="1" t="s">
        <v>492</v>
      </c>
      <c r="K183" s="1" t="s">
        <v>495</v>
      </c>
      <c r="L183">
        <v>182</v>
      </c>
    </row>
    <row r="184" spans="6:12">
      <c r="F184">
        <v>183</v>
      </c>
      <c r="G184" s="1" t="s">
        <v>55</v>
      </c>
      <c r="H184" s="1" t="s">
        <v>496</v>
      </c>
      <c r="I184" s="1" t="s">
        <v>130</v>
      </c>
      <c r="J184" s="1" t="s">
        <v>492</v>
      </c>
      <c r="K184" s="1" t="s">
        <v>497</v>
      </c>
      <c r="L184">
        <v>183</v>
      </c>
    </row>
    <row r="185" spans="6:12">
      <c r="F185">
        <v>184</v>
      </c>
      <c r="G185" s="1" t="s">
        <v>55</v>
      </c>
      <c r="H185" s="1" t="s">
        <v>498</v>
      </c>
      <c r="I185" s="1" t="s">
        <v>130</v>
      </c>
      <c r="J185" s="1" t="s">
        <v>492</v>
      </c>
      <c r="K185" s="1" t="s">
        <v>499</v>
      </c>
      <c r="L185">
        <v>184</v>
      </c>
    </row>
    <row r="186" spans="6:12">
      <c r="F186">
        <v>185</v>
      </c>
      <c r="G186" s="1" t="s">
        <v>55</v>
      </c>
      <c r="H186" s="1" t="s">
        <v>500</v>
      </c>
      <c r="I186" s="1" t="s">
        <v>130</v>
      </c>
      <c r="J186" s="1" t="s">
        <v>492</v>
      </c>
      <c r="K186" s="1" t="s">
        <v>501</v>
      </c>
      <c r="L186">
        <v>185</v>
      </c>
    </row>
    <row r="187" spans="6:12">
      <c r="F187">
        <v>186</v>
      </c>
      <c r="G187" s="1" t="s">
        <v>55</v>
      </c>
      <c r="H187" s="1" t="s">
        <v>502</v>
      </c>
      <c r="I187" s="1" t="s">
        <v>130</v>
      </c>
      <c r="J187" s="1" t="s">
        <v>503</v>
      </c>
      <c r="K187" s="1" t="s">
        <v>503</v>
      </c>
      <c r="L187">
        <v>186</v>
      </c>
    </row>
    <row r="188" spans="6:12">
      <c r="F188">
        <v>187</v>
      </c>
      <c r="G188" s="1" t="s">
        <v>55</v>
      </c>
      <c r="H188" s="1" t="s">
        <v>504</v>
      </c>
      <c r="I188" s="1" t="s">
        <v>130</v>
      </c>
      <c r="J188" s="1" t="s">
        <v>505</v>
      </c>
      <c r="K188" s="1" t="s">
        <v>505</v>
      </c>
      <c r="L188">
        <v>187</v>
      </c>
    </row>
    <row r="189" spans="6:12">
      <c r="F189">
        <v>188</v>
      </c>
      <c r="G189" s="1" t="s">
        <v>55</v>
      </c>
      <c r="H189" s="1" t="s">
        <v>506</v>
      </c>
      <c r="I189" s="1" t="s">
        <v>130</v>
      </c>
      <c r="J189" s="1" t="s">
        <v>130</v>
      </c>
      <c r="K189" s="1" t="s">
        <v>130</v>
      </c>
      <c r="L189">
        <v>188</v>
      </c>
    </row>
    <row r="190" spans="6:12">
      <c r="F190">
        <v>189</v>
      </c>
      <c r="G190" s="1" t="s">
        <v>55</v>
      </c>
      <c r="H190" s="1" t="s">
        <v>507</v>
      </c>
      <c r="I190" s="1" t="s">
        <v>130</v>
      </c>
      <c r="J190" s="1" t="s">
        <v>130</v>
      </c>
      <c r="K190" s="1" t="s">
        <v>508</v>
      </c>
      <c r="L190">
        <v>189</v>
      </c>
    </row>
    <row r="191" spans="6:12">
      <c r="F191">
        <v>190</v>
      </c>
      <c r="G191" s="1" t="s">
        <v>55</v>
      </c>
      <c r="H191" s="1" t="s">
        <v>509</v>
      </c>
      <c r="I191" s="1" t="s">
        <v>130</v>
      </c>
      <c r="J191" s="1" t="s">
        <v>130</v>
      </c>
      <c r="K191" s="1" t="s">
        <v>130</v>
      </c>
      <c r="L191">
        <v>190</v>
      </c>
    </row>
    <row r="192" spans="6:12">
      <c r="F192">
        <v>191</v>
      </c>
      <c r="G192" s="1" t="s">
        <v>76</v>
      </c>
      <c r="H192" s="1" t="s">
        <v>510</v>
      </c>
      <c r="I192" s="1" t="s">
        <v>84</v>
      </c>
      <c r="J192" s="1" t="s">
        <v>511</v>
      </c>
      <c r="K192" s="1" t="s">
        <v>416</v>
      </c>
      <c r="L192">
        <v>191</v>
      </c>
    </row>
    <row r="193" spans="6:12">
      <c r="F193">
        <v>192</v>
      </c>
      <c r="G193" s="1" t="s">
        <v>76</v>
      </c>
      <c r="H193" s="1" t="s">
        <v>512</v>
      </c>
      <c r="I193" s="1" t="s">
        <v>84</v>
      </c>
      <c r="J193" s="1" t="s">
        <v>513</v>
      </c>
      <c r="K193" s="1" t="s">
        <v>356</v>
      </c>
      <c r="L193">
        <v>192</v>
      </c>
    </row>
    <row r="194" spans="6:12">
      <c r="F194">
        <v>193</v>
      </c>
      <c r="G194" s="1" t="s">
        <v>76</v>
      </c>
      <c r="H194" s="1" t="s">
        <v>514</v>
      </c>
      <c r="I194" s="1" t="s">
        <v>84</v>
      </c>
      <c r="J194" s="1" t="s">
        <v>513</v>
      </c>
      <c r="K194" s="1" t="s">
        <v>360</v>
      </c>
      <c r="L194">
        <v>193</v>
      </c>
    </row>
    <row r="195" spans="6:12">
      <c r="F195">
        <v>194</v>
      </c>
      <c r="G195" s="1" t="s">
        <v>76</v>
      </c>
      <c r="H195" s="1" t="s">
        <v>515</v>
      </c>
      <c r="I195" s="1" t="s">
        <v>84</v>
      </c>
      <c r="J195" s="1" t="s">
        <v>516</v>
      </c>
      <c r="K195" s="1" t="s">
        <v>365</v>
      </c>
      <c r="L195">
        <v>194</v>
      </c>
    </row>
    <row r="196" spans="6:12">
      <c r="F196">
        <v>195</v>
      </c>
      <c r="G196" s="1" t="s">
        <v>76</v>
      </c>
      <c r="H196" s="1" t="s">
        <v>517</v>
      </c>
      <c r="I196" s="1" t="s">
        <v>84</v>
      </c>
      <c r="J196" s="1" t="s">
        <v>516</v>
      </c>
      <c r="K196" s="1" t="s">
        <v>367</v>
      </c>
      <c r="L196">
        <v>195</v>
      </c>
    </row>
    <row r="197" spans="6:12">
      <c r="F197">
        <v>196</v>
      </c>
      <c r="G197" s="1" t="s">
        <v>76</v>
      </c>
      <c r="H197" s="1" t="s">
        <v>518</v>
      </c>
      <c r="I197" s="1" t="s">
        <v>84</v>
      </c>
      <c r="J197" s="1" t="s">
        <v>516</v>
      </c>
      <c r="K197" s="1" t="s">
        <v>369</v>
      </c>
      <c r="L197">
        <v>196</v>
      </c>
    </row>
    <row r="198" spans="6:12">
      <c r="F198">
        <v>197</v>
      </c>
      <c r="G198" s="1" t="s">
        <v>76</v>
      </c>
      <c r="H198" s="1" t="s">
        <v>519</v>
      </c>
      <c r="I198" s="1" t="s">
        <v>84</v>
      </c>
      <c r="J198" s="1" t="s">
        <v>516</v>
      </c>
      <c r="K198" s="1" t="s">
        <v>371</v>
      </c>
      <c r="L198">
        <v>197</v>
      </c>
    </row>
    <row r="199" spans="6:12">
      <c r="F199">
        <v>198</v>
      </c>
      <c r="G199" s="1" t="s">
        <v>76</v>
      </c>
      <c r="H199" s="1" t="s">
        <v>520</v>
      </c>
      <c r="I199" s="1" t="s">
        <v>84</v>
      </c>
      <c r="J199" s="1" t="s">
        <v>405</v>
      </c>
      <c r="K199" s="1" t="s">
        <v>374</v>
      </c>
      <c r="L199">
        <v>198</v>
      </c>
    </row>
    <row r="200" spans="6:12">
      <c r="F200">
        <v>199</v>
      </c>
      <c r="G200" s="1" t="s">
        <v>76</v>
      </c>
      <c r="H200" s="1" t="s">
        <v>521</v>
      </c>
      <c r="I200" s="1" t="s">
        <v>84</v>
      </c>
      <c r="J200" s="1" t="s">
        <v>405</v>
      </c>
      <c r="K200" s="1" t="s">
        <v>376</v>
      </c>
      <c r="L200">
        <v>199</v>
      </c>
    </row>
    <row r="201" spans="6:12">
      <c r="F201">
        <v>200</v>
      </c>
      <c r="G201" s="1" t="s">
        <v>76</v>
      </c>
      <c r="H201" s="1" t="s">
        <v>522</v>
      </c>
      <c r="I201" s="1" t="s">
        <v>84</v>
      </c>
      <c r="J201" s="1" t="s">
        <v>405</v>
      </c>
      <c r="K201" s="1" t="s">
        <v>378</v>
      </c>
      <c r="L201">
        <v>200</v>
      </c>
    </row>
    <row r="202" spans="6:12">
      <c r="F202">
        <v>201</v>
      </c>
      <c r="G202" s="1" t="s">
        <v>76</v>
      </c>
      <c r="H202" s="1" t="s">
        <v>523</v>
      </c>
      <c r="I202" s="1" t="s">
        <v>84</v>
      </c>
      <c r="J202" s="1" t="s">
        <v>524</v>
      </c>
      <c r="K202" s="1" t="s">
        <v>266</v>
      </c>
      <c r="L202">
        <v>201</v>
      </c>
    </row>
    <row r="203" spans="6:12">
      <c r="F203">
        <v>202</v>
      </c>
      <c r="G203" s="1" t="s">
        <v>76</v>
      </c>
      <c r="H203" s="1" t="s">
        <v>525</v>
      </c>
      <c r="I203" s="1" t="s">
        <v>84</v>
      </c>
      <c r="J203" s="1" t="s">
        <v>524</v>
      </c>
      <c r="K203" s="1" t="s">
        <v>268</v>
      </c>
      <c r="L203">
        <v>202</v>
      </c>
    </row>
    <row r="204" spans="6:12">
      <c r="F204">
        <v>203</v>
      </c>
      <c r="G204" s="1" t="s">
        <v>76</v>
      </c>
      <c r="H204" s="1" t="s">
        <v>526</v>
      </c>
      <c r="I204" s="1" t="s">
        <v>84</v>
      </c>
      <c r="J204" s="1" t="s">
        <v>524</v>
      </c>
      <c r="K204" s="1" t="s">
        <v>383</v>
      </c>
      <c r="L204">
        <v>203</v>
      </c>
    </row>
    <row r="205" spans="6:12">
      <c r="F205">
        <v>204</v>
      </c>
      <c r="G205" s="1" t="s">
        <v>76</v>
      </c>
      <c r="H205" s="1" t="s">
        <v>527</v>
      </c>
      <c r="I205" s="1" t="s">
        <v>84</v>
      </c>
      <c r="J205" s="1" t="s">
        <v>524</v>
      </c>
      <c r="K205" s="1" t="s">
        <v>272</v>
      </c>
      <c r="L205">
        <v>204</v>
      </c>
    </row>
    <row r="206" spans="6:12">
      <c r="F206">
        <v>205</v>
      </c>
      <c r="G206" s="1" t="s">
        <v>76</v>
      </c>
      <c r="H206" s="1" t="s">
        <v>528</v>
      </c>
      <c r="I206" s="1" t="s">
        <v>84</v>
      </c>
      <c r="J206" s="1" t="s">
        <v>524</v>
      </c>
      <c r="K206" s="1" t="s">
        <v>274</v>
      </c>
      <c r="L206">
        <v>205</v>
      </c>
    </row>
    <row r="207" spans="6:12">
      <c r="F207">
        <v>206</v>
      </c>
      <c r="G207" s="1" t="s">
        <v>76</v>
      </c>
      <c r="H207" s="1" t="s">
        <v>529</v>
      </c>
      <c r="I207" s="1" t="s">
        <v>84</v>
      </c>
      <c r="J207" s="1" t="s">
        <v>524</v>
      </c>
      <c r="K207" s="1" t="s">
        <v>387</v>
      </c>
      <c r="L207">
        <v>206</v>
      </c>
    </row>
    <row r="208" spans="6:12">
      <c r="F208">
        <v>207</v>
      </c>
      <c r="G208" s="1" t="s">
        <v>76</v>
      </c>
      <c r="H208" s="1" t="s">
        <v>530</v>
      </c>
      <c r="I208" s="1" t="s">
        <v>84</v>
      </c>
      <c r="J208" s="1" t="s">
        <v>524</v>
      </c>
      <c r="K208" s="1" t="s">
        <v>278</v>
      </c>
      <c r="L208">
        <v>207</v>
      </c>
    </row>
    <row r="209" spans="6:12">
      <c r="F209">
        <v>208</v>
      </c>
      <c r="G209" s="1" t="s">
        <v>76</v>
      </c>
      <c r="H209" s="1" t="s">
        <v>531</v>
      </c>
      <c r="I209" s="1" t="s">
        <v>84</v>
      </c>
      <c r="J209" s="1" t="s">
        <v>524</v>
      </c>
      <c r="K209" s="1" t="s">
        <v>280</v>
      </c>
      <c r="L209">
        <v>208</v>
      </c>
    </row>
    <row r="210" spans="6:12">
      <c r="F210">
        <v>209</v>
      </c>
      <c r="G210" s="1" t="s">
        <v>76</v>
      </c>
      <c r="H210" s="1" t="s">
        <v>532</v>
      </c>
      <c r="I210" s="1" t="s">
        <v>84</v>
      </c>
      <c r="J210" s="1" t="s">
        <v>524</v>
      </c>
      <c r="K210" s="1" t="s">
        <v>282</v>
      </c>
      <c r="L210">
        <v>209</v>
      </c>
    </row>
    <row r="211" spans="6:12">
      <c r="F211">
        <v>210</v>
      </c>
      <c r="G211" s="1" t="s">
        <v>76</v>
      </c>
      <c r="H211" s="1" t="s">
        <v>533</v>
      </c>
      <c r="I211" s="1" t="s">
        <v>84</v>
      </c>
      <c r="J211" s="1" t="s">
        <v>524</v>
      </c>
      <c r="K211" s="1" t="s">
        <v>284</v>
      </c>
      <c r="L211">
        <v>210</v>
      </c>
    </row>
    <row r="212" spans="6:12">
      <c r="F212">
        <v>211</v>
      </c>
      <c r="G212" s="1" t="s">
        <v>76</v>
      </c>
      <c r="H212" s="1" t="s">
        <v>534</v>
      </c>
      <c r="I212" s="1" t="s">
        <v>84</v>
      </c>
      <c r="J212" s="1" t="s">
        <v>524</v>
      </c>
      <c r="K212" s="1" t="s">
        <v>286</v>
      </c>
      <c r="L212">
        <v>211</v>
      </c>
    </row>
    <row r="213" spans="6:12">
      <c r="F213">
        <v>212</v>
      </c>
      <c r="G213" s="1" t="s">
        <v>76</v>
      </c>
      <c r="H213" s="1" t="s">
        <v>535</v>
      </c>
      <c r="I213" s="1" t="s">
        <v>84</v>
      </c>
      <c r="J213" s="1" t="s">
        <v>524</v>
      </c>
      <c r="K213" s="1" t="s">
        <v>536</v>
      </c>
      <c r="L213">
        <v>212</v>
      </c>
    </row>
    <row r="214" spans="6:12">
      <c r="F214">
        <v>213</v>
      </c>
      <c r="G214" s="1" t="s">
        <v>76</v>
      </c>
      <c r="H214" s="1" t="s">
        <v>537</v>
      </c>
      <c r="I214" s="1" t="s">
        <v>84</v>
      </c>
      <c r="J214" s="1" t="s">
        <v>524</v>
      </c>
      <c r="K214" s="1" t="s">
        <v>288</v>
      </c>
      <c r="L214">
        <v>213</v>
      </c>
    </row>
    <row r="215" spans="6:12">
      <c r="F215">
        <v>214</v>
      </c>
      <c r="G215" s="1" t="s">
        <v>76</v>
      </c>
      <c r="H215" s="1" t="s">
        <v>538</v>
      </c>
      <c r="I215" s="1" t="s">
        <v>84</v>
      </c>
      <c r="J215" s="1" t="s">
        <v>539</v>
      </c>
      <c r="K215" s="1" t="s">
        <v>396</v>
      </c>
      <c r="L215">
        <v>214</v>
      </c>
    </row>
    <row r="216" spans="6:12">
      <c r="F216">
        <v>215</v>
      </c>
      <c r="G216" s="1" t="s">
        <v>76</v>
      </c>
      <c r="H216" s="1" t="s">
        <v>540</v>
      </c>
      <c r="I216" s="1" t="s">
        <v>84</v>
      </c>
      <c r="J216" s="1" t="s">
        <v>539</v>
      </c>
      <c r="K216" s="1" t="s">
        <v>398</v>
      </c>
      <c r="L216">
        <v>215</v>
      </c>
    </row>
    <row r="217" spans="6:12">
      <c r="F217">
        <v>216</v>
      </c>
      <c r="G217" s="1" t="s">
        <v>76</v>
      </c>
      <c r="H217" s="1" t="s">
        <v>541</v>
      </c>
      <c r="I217" s="1" t="s">
        <v>84</v>
      </c>
      <c r="J217" s="1" t="s">
        <v>542</v>
      </c>
      <c r="K217" s="1" t="s">
        <v>292</v>
      </c>
      <c r="L217">
        <v>216</v>
      </c>
    </row>
    <row r="218" spans="6:12">
      <c r="F218">
        <v>217</v>
      </c>
      <c r="G218" s="1" t="s">
        <v>76</v>
      </c>
      <c r="H218" s="1" t="s">
        <v>543</v>
      </c>
      <c r="I218" s="1" t="s">
        <v>84</v>
      </c>
      <c r="J218" s="1" t="s">
        <v>542</v>
      </c>
      <c r="K218" s="1" t="s">
        <v>294</v>
      </c>
      <c r="L218">
        <v>217</v>
      </c>
    </row>
    <row r="219" spans="6:12">
      <c r="F219">
        <v>218</v>
      </c>
      <c r="G219" s="1" t="s">
        <v>76</v>
      </c>
      <c r="H219" s="1" t="s">
        <v>544</v>
      </c>
      <c r="I219" s="1" t="s">
        <v>84</v>
      </c>
      <c r="J219" s="1" t="s">
        <v>545</v>
      </c>
      <c r="K219" s="1" t="s">
        <v>440</v>
      </c>
      <c r="L219">
        <v>218</v>
      </c>
    </row>
    <row r="220" spans="6:12">
      <c r="F220">
        <v>219</v>
      </c>
      <c r="G220" s="1" t="s">
        <v>76</v>
      </c>
      <c r="H220" s="1" t="s">
        <v>546</v>
      </c>
      <c r="I220" s="1" t="s">
        <v>77</v>
      </c>
      <c r="J220" s="1" t="s">
        <v>547</v>
      </c>
      <c r="K220" s="1" t="s">
        <v>547</v>
      </c>
      <c r="L220">
        <v>219</v>
      </c>
    </row>
    <row r="221" spans="6:12">
      <c r="F221">
        <v>220</v>
      </c>
      <c r="G221" s="1" t="s">
        <v>76</v>
      </c>
      <c r="H221" s="1" t="s">
        <v>548</v>
      </c>
      <c r="I221" s="1" t="s">
        <v>77</v>
      </c>
      <c r="J221" s="1" t="s">
        <v>549</v>
      </c>
      <c r="K221" s="1" t="s">
        <v>549</v>
      </c>
      <c r="L221">
        <v>220</v>
      </c>
    </row>
    <row r="222" spans="6:12">
      <c r="F222">
        <v>221</v>
      </c>
      <c r="G222" s="1" t="s">
        <v>76</v>
      </c>
      <c r="H222" s="1" t="s">
        <v>550</v>
      </c>
      <c r="I222" s="1" t="s">
        <v>77</v>
      </c>
      <c r="J222" s="1" t="s">
        <v>551</v>
      </c>
      <c r="K222" s="1" t="s">
        <v>551</v>
      </c>
      <c r="L222">
        <v>221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Arnold Sayson</dc:creator>
  <cp:keywords/>
  <dc:description/>
  <cp:lastModifiedBy/>
  <cp:revision/>
  <dcterms:created xsi:type="dcterms:W3CDTF">2012-11-22T09:26:51Z</dcterms:created>
  <dcterms:modified xsi:type="dcterms:W3CDTF">2023-12-02T08:18:44Z</dcterms:modified>
  <cp:category/>
  <cp:contentStatus/>
</cp:coreProperties>
</file>