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5B180B3D-DDAE-4A37-8F53-43A3CDC7D6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5" i="1" l="1"/>
  <c r="S5" i="1"/>
  <c r="M5" i="1" s="1"/>
  <c r="W4" i="1"/>
  <c r="N4" i="1"/>
  <c r="Y43" i="1"/>
  <c r="Y42" i="1"/>
  <c r="G2" i="1"/>
  <c r="N2" i="1" s="1"/>
  <c r="O2" i="1" s="1"/>
  <c r="N5" i="1"/>
  <c r="N3" i="1"/>
  <c r="Y3" i="1" s="1"/>
  <c r="E2" i="1"/>
  <c r="D2" i="1"/>
  <c r="V3" i="1"/>
  <c r="O5" i="1" l="1"/>
  <c r="Y5" i="1"/>
  <c r="Y4" i="1"/>
  <c r="P88" i="1"/>
  <c r="Y2" i="1"/>
  <c r="D11" i="1"/>
  <c r="C11" i="1"/>
  <c r="Q99" i="1"/>
  <c r="P99" i="1"/>
  <c r="AB3" i="1"/>
  <c r="AB2" i="1"/>
  <c r="O3" i="1"/>
  <c r="M88" i="1"/>
  <c r="M99" i="1" l="1"/>
  <c r="N99" i="1"/>
  <c r="O4" i="1" l="1"/>
  <c r="O85" i="1" s="1"/>
  <c r="A2" i="1" s="1"/>
  <c r="AB4" i="1"/>
  <c r="O88" i="1" s="1"/>
</calcChain>
</file>

<file path=xl/sharedStrings.xml><?xml version="1.0" encoding="utf-8"?>
<sst xmlns="http://schemas.openxmlformats.org/spreadsheetml/2006/main" count="253" uniqueCount="171">
  <si>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</si>
  <si>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</si>
  <si>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</si>
  <si>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</si>
  <si>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</si>
  <si>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</si>
  <si>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</si>
  <si>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</si>
  <si>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</si>
  <si>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</si>
  <si>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</si>
  <si>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</si>
  <si>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</si>
  <si>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</si>
  <si>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</si>
  <si>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</si>
  <si>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</si>
  <si>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</si>
  <si>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</si>
  <si>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</si>
  <si>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</si>
  <si>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</si>
  <si>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</si>
  <si>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</si>
  <si>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</si>
  <si>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</si>
  <si>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</si>
  <si>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</si>
  <si>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</si>
  <si>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</si>
  <si>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</si>
  <si>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</si>
  <si>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</si>
  <si>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</si>
  <si>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</si>
  <si>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</si>
  <si>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</si>
  <si>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</si>
  <si>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</si>
  <si>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</si>
  <si>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</si>
  <si>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</si>
  <si>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</si>
  <si>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</si>
  <si>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</si>
  <si>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</si>
  <si>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</si>
  <si>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</si>
  <si>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</si>
  <si>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</si>
  <si>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</si>
  <si>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</si>
  <si>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</si>
  <si>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</si>
  <si>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</si>
  <si>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</si>
  <si>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</si>
  <si>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</si>
  <si>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</si>
  <si>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</si>
  <si>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</si>
  <si>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</si>
  <si>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</si>
  <si>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</si>
  <si>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</si>
  <si>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</si>
  <si>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</si>
  <si>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</si>
  <si>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</si>
  <si>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</si>
  <si>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</si>
  <si>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</si>
  <si>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</si>
  <si>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</si>
  <si>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</si>
  <si>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</si>
  <si>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</si>
  <si>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</si>
  <si>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</si>
  <si>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</si>
  <si>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</si>
  <si>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</si>
  <si>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</si>
  <si>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https://hobbyking.com/en_us/turnigy-aerodrive-sk3-2836-1040kv-brushless-outrunner-motor.html?queryID=b1dd1f95be3adf81b41ffce9db689c7b&amp;objectID=17166&amp;indexName=hbk_live_products_analytics</t>
  </si>
  <si>
    <t>servos</t>
  </si>
  <si>
    <t>flight controller</t>
  </si>
  <si>
    <t>rc receiver</t>
  </si>
  <si>
    <t>rc transmitter</t>
  </si>
  <si>
    <t>GPS</t>
  </si>
  <si>
    <t>sensors</t>
  </si>
  <si>
    <t>power splitter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</si>
  <si>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</si>
  <si>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</si>
  <si>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</si>
  <si>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</si>
  <si>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</si>
  <si>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</si>
  <si>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</si>
  <si>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</si>
  <si>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</si>
  <si>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</si>
  <si>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</si>
  <si>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</si>
  <si>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</si>
  <si>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</si>
  <si>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</si>
  <si>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</si>
  <si>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</si>
  <si>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</si>
  <si>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</si>
  <si>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</si>
  <si>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</si>
  <si>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</si>
  <si>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</si>
  <si>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</si>
  <si>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</si>
  <si>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</si>
  <si>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https://www.brico.be/fr/atelier-mat%C3%A9riaux/quincaillerie/profil%C3%A9s-t%C3%B4les/profil%C3%A9s/gah-alberts-tube-rond-en-aluminium-anodis%C3%A9-argent-30x2mm-2m/5608470</t>
  </si>
  <si>
    <t>https://www.brico.be/fr/atelier-mat%C3%A9riaux/quincaillerie/profil%C3%A9s-t%C3%B4les/profil%C3%A9s/gah-alberts-tube-rond-en-aluminium-6x1mm-1m/5535011</t>
  </si>
  <si>
    <t>OD 6mm</t>
  </si>
  <si>
    <t>OD 30mm</t>
  </si>
  <si>
    <t>aluminum</t>
  </si>
  <si>
    <t>DIY CF curing oven:</t>
  </si>
  <si>
    <t>thermometer</t>
  </si>
  <si>
    <t xml:space="preserve">power extender </t>
  </si>
  <si>
    <t>https://www.brico.be/fr/construction/isolation/isolation-des-murs/panneau-d'isolation-ursa-'xps-nwe'-250-x-60-x-4-cm/5228836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</si>
  <si>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</si>
  <si>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</si>
  <si>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</si>
  <si>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</si>
  <si>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</si>
  <si>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</si>
  <si>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</si>
  <si>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</si>
  <si>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</si>
  <si>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</si>
  <si>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</si>
  <si>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</si>
  <si>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</si>
  <si>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</si>
  <si>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</si>
  <si>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</si>
  <si>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</si>
  <si>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</si>
  <si>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</si>
  <si>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</si>
  <si>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</si>
  <si>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</si>
  <si>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</si>
  <si>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</si>
  <si>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</si>
  <si>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</si>
  <si>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https://www.brico.be/fr/construction/bois/panneaux-mdf/panneau-mdf-sencys-haute-densit%C3%A9-122x61cm-6mm/1887954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</si>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</sst>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abSelected="1" topLeftCell="I7" zoomScaleNormal="100" workbookViewId="0">
      <selection activeCell="X70" sqref="X70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8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91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8" x14ac:dyDescent="0.3">
      <c r="A2">
        <f>ROUNDUP(O85*10^-3,3)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8" x14ac:dyDescent="0.3">
      <c r="L3" t="s">
        <v>9</v>
      </c>
      <c r="M3">
        <v>48.5</v>
      </c>
      <c r="N3">
        <f>ROUNDUP(B2*(24-F2)/(U3*I2 * 10^-2) / N88, 0) * N88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8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</row>
    <row r="5" spans="1:28" x14ac:dyDescent="0.3">
      <c r="L5" t="s">
        <v>62</v>
      </c>
      <c r="M5">
        <f>S5*S88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8" x14ac:dyDescent="0.3">
      <c r="V7" t="s">
        <v>160</v>
      </c>
    </row>
    <row r="8" spans="1:28" x14ac:dyDescent="0.3">
      <c r="L8" t="s">
        <v>77</v>
      </c>
      <c r="V8" t="s">
        <v>161</v>
      </c>
      <c r="Z8" t="s">
        <v>163</v>
      </c>
    </row>
    <row r="9" spans="1:28" ht="13.2" customHeight="1" x14ac:dyDescent="0.3">
      <c r="L9" t="s">
        <v>105</v>
      </c>
      <c r="V9" t="s">
        <v>161</v>
      </c>
      <c r="Z9" t="s">
        <v>146</v>
      </c>
    </row>
    <row r="10" spans="1:28" x14ac:dyDescent="0.3">
      <c r="C10" t="s">
        <v>73</v>
      </c>
      <c r="D10" t="s">
        <v>74</v>
      </c>
      <c r="F10" t="s">
        <v>78</v>
      </c>
      <c r="L10" t="s">
        <v>106</v>
      </c>
      <c r="V10" t="s">
        <v>161</v>
      </c>
      <c r="Z10" t="s">
        <v>163</v>
      </c>
    </row>
    <row r="11" spans="1:28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108</v>
      </c>
      <c r="P11" t="s">
        <v>114</v>
      </c>
      <c r="V11" t="s">
        <v>161</v>
      </c>
      <c r="Z11" t="s">
        <v>113</v>
      </c>
    </row>
    <row r="12" spans="1:28" x14ac:dyDescent="0.3">
      <c r="L12" t="s">
        <v>109</v>
      </c>
      <c r="V12" t="s">
        <v>161</v>
      </c>
      <c r="Z12" t="s">
        <v>147</v>
      </c>
    </row>
    <row r="13" spans="1:28" x14ac:dyDescent="0.3">
      <c r="L13" t="s">
        <v>149</v>
      </c>
      <c r="V13" t="s">
        <v>161</v>
      </c>
      <c r="Z13" t="s">
        <v>148</v>
      </c>
    </row>
    <row r="15" spans="1:28" x14ac:dyDescent="0.3">
      <c r="L15" t="s">
        <v>134</v>
      </c>
    </row>
    <row r="16" spans="1:28" x14ac:dyDescent="0.3">
      <c r="L16" t="s">
        <v>110</v>
      </c>
      <c r="V16" t="s">
        <v>161</v>
      </c>
    </row>
    <row r="17" spans="1:26" x14ac:dyDescent="0.3">
      <c r="A17" t="s">
        <v>45</v>
      </c>
      <c r="B17" t="s">
        <v>46</v>
      </c>
      <c r="L17" t="s">
        <v>167</v>
      </c>
      <c r="V17" t="s">
        <v>161</v>
      </c>
    </row>
    <row r="18" spans="1:26" x14ac:dyDescent="0.3">
      <c r="A18" t="s">
        <v>1</v>
      </c>
      <c r="B18" t="s">
        <v>47</v>
      </c>
      <c r="L18" t="s">
        <v>138</v>
      </c>
      <c r="V18" t="s">
        <v>161</v>
      </c>
    </row>
    <row r="19" spans="1:26" x14ac:dyDescent="0.3">
      <c r="A19" t="s">
        <v>32</v>
      </c>
      <c r="B19" t="s">
        <v>48</v>
      </c>
    </row>
    <row r="20" spans="1:26" x14ac:dyDescent="0.3">
      <c r="A20" t="s">
        <v>33</v>
      </c>
      <c r="B20" t="s">
        <v>49</v>
      </c>
      <c r="L20" t="s">
        <v>144</v>
      </c>
    </row>
    <row r="21" spans="1:26" x14ac:dyDescent="0.3">
      <c r="A21" t="s">
        <v>31</v>
      </c>
      <c r="B21" t="s">
        <v>50</v>
      </c>
      <c r="L21" t="s">
        <v>64</v>
      </c>
      <c r="V21" t="s">
        <v>162</v>
      </c>
      <c r="Z21" t="s">
        <v>111</v>
      </c>
    </row>
    <row r="22" spans="1:26" x14ac:dyDescent="0.3">
      <c r="A22" t="s">
        <v>34</v>
      </c>
      <c r="B22" t="s">
        <v>51</v>
      </c>
      <c r="L22" t="s">
        <v>102</v>
      </c>
      <c r="V22" t="s">
        <v>162</v>
      </c>
      <c r="Z22" t="s">
        <v>111</v>
      </c>
    </row>
    <row r="23" spans="1:26" x14ac:dyDescent="0.3">
      <c r="A23" t="s">
        <v>35</v>
      </c>
      <c r="B23" t="s">
        <v>52</v>
      </c>
      <c r="L23" t="s">
        <v>103</v>
      </c>
      <c r="V23" t="s">
        <v>162</v>
      </c>
      <c r="Z23" t="s">
        <v>112</v>
      </c>
    </row>
    <row r="24" spans="1:26" x14ac:dyDescent="0.3">
      <c r="A24" t="s">
        <v>36</v>
      </c>
      <c r="B24" t="s">
        <v>53</v>
      </c>
      <c r="L24" t="s">
        <v>145</v>
      </c>
      <c r="V24" t="s">
        <v>162</v>
      </c>
      <c r="Z24" t="s">
        <v>111</v>
      </c>
    </row>
    <row r="25" spans="1:26" x14ac:dyDescent="0.3">
      <c r="A25" t="s">
        <v>37</v>
      </c>
      <c r="B25" t="s">
        <v>54</v>
      </c>
      <c r="L25" t="s">
        <v>104</v>
      </c>
      <c r="V25" t="s">
        <v>161</v>
      </c>
      <c r="Z25" t="s">
        <v>143</v>
      </c>
    </row>
    <row r="26" spans="1:26" x14ac:dyDescent="0.3">
      <c r="A26" t="s">
        <v>38</v>
      </c>
      <c r="B26" t="s">
        <v>55</v>
      </c>
      <c r="L26" t="s">
        <v>107</v>
      </c>
      <c r="V26" t="s">
        <v>161</v>
      </c>
      <c r="Z26" t="s">
        <v>139</v>
      </c>
    </row>
    <row r="27" spans="1:26" x14ac:dyDescent="0.3">
      <c r="A27" t="s">
        <v>39</v>
      </c>
      <c r="B27" t="s">
        <v>56</v>
      </c>
      <c r="L27" t="s">
        <v>124</v>
      </c>
      <c r="V27" t="s">
        <v>161</v>
      </c>
      <c r="Z27" t="s">
        <v>140</v>
      </c>
    </row>
    <row r="28" spans="1:26" x14ac:dyDescent="0.3">
      <c r="A28" t="s">
        <v>40</v>
      </c>
      <c r="B28" t="s">
        <v>57</v>
      </c>
      <c r="L28" t="s">
        <v>126</v>
      </c>
      <c r="V28" t="s">
        <v>161</v>
      </c>
      <c r="Z28" t="s">
        <v>141</v>
      </c>
    </row>
    <row r="29" spans="1:26" x14ac:dyDescent="0.3">
      <c r="A29" t="s">
        <v>41</v>
      </c>
      <c r="B29" t="s">
        <v>58</v>
      </c>
      <c r="L29" t="s">
        <v>127</v>
      </c>
      <c r="V29" t="s">
        <v>161</v>
      </c>
      <c r="Z29" t="s">
        <v>142</v>
      </c>
    </row>
    <row r="30" spans="1:26" x14ac:dyDescent="0.3">
      <c r="A30" t="s">
        <v>43</v>
      </c>
      <c r="B30" t="s">
        <v>59</v>
      </c>
      <c r="L30" t="s">
        <v>164</v>
      </c>
      <c r="V30" t="s">
        <v>161</v>
      </c>
      <c r="Z30" t="s">
        <v>163</v>
      </c>
    </row>
    <row r="31" spans="1:26" x14ac:dyDescent="0.3">
      <c r="A31" t="s">
        <v>24</v>
      </c>
      <c r="B31" t="s">
        <v>61</v>
      </c>
      <c r="L31" t="s">
        <v>165</v>
      </c>
      <c r="V31" t="s">
        <v>161</v>
      </c>
      <c r="Z31" t="s">
        <v>163</v>
      </c>
    </row>
    <row r="32" spans="1:26" x14ac:dyDescent="0.3">
      <c r="L32" t="s">
        <v>166</v>
      </c>
      <c r="V32" t="s">
        <v>161</v>
      </c>
      <c r="Z32" t="s">
        <v>163</v>
      </c>
    </row>
    <row r="35" spans="12:27" x14ac:dyDescent="0.3">
      <c r="L35" t="s">
        <v>155</v>
      </c>
    </row>
    <row r="36" spans="12:27" x14ac:dyDescent="0.3">
      <c r="L36" t="s">
        <v>101</v>
      </c>
      <c r="Q36" t="s">
        <v>156</v>
      </c>
      <c r="V36" t="s">
        <v>161</v>
      </c>
      <c r="Z36" t="s">
        <v>159</v>
      </c>
    </row>
    <row r="37" spans="12:27" x14ac:dyDescent="0.3">
      <c r="L37" t="s">
        <v>135</v>
      </c>
      <c r="Q37" t="s">
        <v>156</v>
      </c>
      <c r="V37" t="s">
        <v>161</v>
      </c>
      <c r="Z37" t="s">
        <v>150</v>
      </c>
    </row>
    <row r="38" spans="12:27" x14ac:dyDescent="0.3">
      <c r="L38" t="s">
        <v>151</v>
      </c>
      <c r="Q38" t="s">
        <v>156</v>
      </c>
      <c r="V38" t="s">
        <v>161</v>
      </c>
      <c r="Z38" t="s">
        <v>152</v>
      </c>
    </row>
    <row r="39" spans="12:27" x14ac:dyDescent="0.3">
      <c r="L39" t="s">
        <v>153</v>
      </c>
      <c r="V39" t="s">
        <v>161</v>
      </c>
      <c r="Z39" t="s">
        <v>154</v>
      </c>
    </row>
    <row r="42" spans="12:27" x14ac:dyDescent="0.3">
      <c r="L42" t="s">
        <v>133</v>
      </c>
      <c r="O42">
        <v>1022</v>
      </c>
      <c r="Y42">
        <f>ROUNDUP(N42*W42*(1+X42), 2)</f>
        <v>0</v>
      </c>
    </row>
    <row r="43" spans="12:27" x14ac:dyDescent="0.3">
      <c r="L43" t="s">
        <v>80</v>
      </c>
      <c r="N43">
        <v>1</v>
      </c>
      <c r="V43" t="s">
        <v>161</v>
      </c>
      <c r="W43">
        <v>26.39</v>
      </c>
      <c r="X43">
        <v>0</v>
      </c>
      <c r="Y43">
        <f>ROUNDUP(N43*W43*(1+X43), 2)</f>
        <v>26.39</v>
      </c>
      <c r="Z43" t="s">
        <v>83</v>
      </c>
      <c r="AA43">
        <v>1</v>
      </c>
    </row>
    <row r="44" spans="12:27" x14ac:dyDescent="0.3">
      <c r="L44" t="s">
        <v>81</v>
      </c>
      <c r="N44">
        <v>1</v>
      </c>
      <c r="V44" t="s">
        <v>161</v>
      </c>
      <c r="Z44" t="s">
        <v>163</v>
      </c>
      <c r="AA44">
        <v>1</v>
      </c>
    </row>
    <row r="45" spans="12:27" x14ac:dyDescent="0.3">
      <c r="L45" t="s">
        <v>82</v>
      </c>
      <c r="V45" t="s">
        <v>161</v>
      </c>
      <c r="Z45" t="s">
        <v>163</v>
      </c>
    </row>
    <row r="46" spans="12:27" x14ac:dyDescent="0.3">
      <c r="L46" t="s">
        <v>84</v>
      </c>
      <c r="V46" t="s">
        <v>161</v>
      </c>
      <c r="Z46" t="s">
        <v>163</v>
      </c>
    </row>
    <row r="47" spans="12:27" x14ac:dyDescent="0.3">
      <c r="L47" t="s">
        <v>85</v>
      </c>
      <c r="V47" t="s">
        <v>161</v>
      </c>
      <c r="Z47" t="s">
        <v>163</v>
      </c>
    </row>
    <row r="48" spans="12:27" x14ac:dyDescent="0.3">
      <c r="L48" t="s">
        <v>86</v>
      </c>
      <c r="V48" t="s">
        <v>161</v>
      </c>
      <c r="Z48" t="s">
        <v>163</v>
      </c>
    </row>
    <row r="49" spans="12:26" x14ac:dyDescent="0.3">
      <c r="L49" t="s">
        <v>87</v>
      </c>
      <c r="V49" t="s">
        <v>161</v>
      </c>
      <c r="Z49" t="s">
        <v>163</v>
      </c>
    </row>
    <row r="50" spans="12:26" x14ac:dyDescent="0.3">
      <c r="L50" t="s">
        <v>88</v>
      </c>
      <c r="V50" t="s">
        <v>161</v>
      </c>
      <c r="Z50" t="s">
        <v>163</v>
      </c>
    </row>
    <row r="51" spans="12:26" x14ac:dyDescent="0.3">
      <c r="L51" t="s">
        <v>89</v>
      </c>
      <c r="V51" t="s">
        <v>161</v>
      </c>
      <c r="Z51" t="s">
        <v>163</v>
      </c>
    </row>
    <row r="52" spans="12:26" x14ac:dyDescent="0.3">
      <c r="L52" t="s">
        <v>90</v>
      </c>
      <c r="V52" t="s">
        <v>161</v>
      </c>
      <c r="Z52" t="s">
        <v>163</v>
      </c>
    </row>
    <row r="59" spans="12:26" x14ac:dyDescent="0.3">
      <c r="L59" t="s">
        <v>93</v>
      </c>
    </row>
    <row r="60" spans="12:26" x14ac:dyDescent="0.3">
      <c r="L60" t="s">
        <v>94</v>
      </c>
      <c r="V60" t="s">
        <v>161</v>
      </c>
      <c r="Z60" t="s">
        <v>168</v>
      </c>
    </row>
    <row r="61" spans="12:26" x14ac:dyDescent="0.3">
      <c r="L61" t="s">
        <v>95</v>
      </c>
      <c r="V61" t="s">
        <v>161</v>
      </c>
      <c r="Z61" t="s">
        <v>137</v>
      </c>
    </row>
    <row r="62" spans="12:26" x14ac:dyDescent="0.3">
      <c r="L62" t="s">
        <v>96</v>
      </c>
      <c r="V62" t="s">
        <v>161</v>
      </c>
      <c r="Z62" t="s">
        <v>163</v>
      </c>
    </row>
    <row r="63" spans="12:26" x14ac:dyDescent="0.3">
      <c r="L63" t="s">
        <v>116</v>
      </c>
      <c r="Q63" t="s">
        <v>156</v>
      </c>
      <c r="T63" t="s">
        <v>121</v>
      </c>
      <c r="U63" t="s">
        <v>120</v>
      </c>
      <c r="V63" t="s">
        <v>161</v>
      </c>
      <c r="Z63" t="s">
        <v>117</v>
      </c>
    </row>
    <row r="64" spans="12:26" x14ac:dyDescent="0.3">
      <c r="L64" t="s">
        <v>115</v>
      </c>
      <c r="Q64" t="s">
        <v>156</v>
      </c>
      <c r="T64" t="s">
        <v>121</v>
      </c>
      <c r="U64" t="s">
        <v>119</v>
      </c>
      <c r="V64" t="s">
        <v>161</v>
      </c>
      <c r="Z64" t="s">
        <v>118</v>
      </c>
    </row>
    <row r="65" spans="12:26" x14ac:dyDescent="0.3">
      <c r="L65" t="s">
        <v>97</v>
      </c>
      <c r="V65" t="s">
        <v>161</v>
      </c>
      <c r="Z65" t="s">
        <v>163</v>
      </c>
    </row>
    <row r="66" spans="12:26" x14ac:dyDescent="0.3">
      <c r="L66" t="s">
        <v>98</v>
      </c>
      <c r="V66" t="s">
        <v>161</v>
      </c>
      <c r="Z66" t="s">
        <v>163</v>
      </c>
    </row>
    <row r="67" spans="12:26" x14ac:dyDescent="0.3">
      <c r="L67" t="s">
        <v>157</v>
      </c>
      <c r="V67" t="s">
        <v>161</v>
      </c>
      <c r="Z67" t="s">
        <v>163</v>
      </c>
    </row>
    <row r="68" spans="12:26" x14ac:dyDescent="0.3">
      <c r="L68" t="s">
        <v>158</v>
      </c>
      <c r="V68" t="s">
        <v>161</v>
      </c>
      <c r="Z68" t="s">
        <v>163</v>
      </c>
    </row>
    <row r="69" spans="12:26" x14ac:dyDescent="0.3">
      <c r="L69" t="s">
        <v>169</v>
      </c>
      <c r="V69" t="s">
        <v>161</v>
      </c>
      <c r="Z69" t="s">
        <v>170</v>
      </c>
    </row>
    <row r="72" spans="12:26" x14ac:dyDescent="0.3">
      <c r="L72" t="s">
        <v>122</v>
      </c>
    </row>
    <row r="73" spans="12:26" x14ac:dyDescent="0.3">
      <c r="L73" t="s">
        <v>99</v>
      </c>
      <c r="V73" t="s">
        <v>161</v>
      </c>
      <c r="Z73" t="s">
        <v>125</v>
      </c>
    </row>
    <row r="74" spans="12:26" x14ac:dyDescent="0.3">
      <c r="L74" t="s">
        <v>100</v>
      </c>
      <c r="V74" t="s">
        <v>161</v>
      </c>
      <c r="Z74" t="s">
        <v>136</v>
      </c>
    </row>
    <row r="75" spans="12:26" x14ac:dyDescent="0.3">
      <c r="L75" t="s">
        <v>123</v>
      </c>
      <c r="V75" t="s">
        <v>161</v>
      </c>
      <c r="Z75" t="s">
        <v>137</v>
      </c>
    </row>
    <row r="76" spans="12:26" x14ac:dyDescent="0.3">
      <c r="L76" t="s">
        <v>128</v>
      </c>
      <c r="V76" t="s">
        <v>161</v>
      </c>
      <c r="Z76" t="s">
        <v>132</v>
      </c>
    </row>
    <row r="77" spans="12:26" x14ac:dyDescent="0.3">
      <c r="L77" t="s">
        <v>131</v>
      </c>
      <c r="V77" t="s">
        <v>161</v>
      </c>
      <c r="Z77" t="s">
        <v>130</v>
      </c>
    </row>
    <row r="78" spans="12:26" x14ac:dyDescent="0.3">
      <c r="L78" t="s">
        <v>129</v>
      </c>
      <c r="V78" t="s">
        <v>162</v>
      </c>
      <c r="Z78" t="s">
        <v>111</v>
      </c>
    </row>
    <row r="85" spans="12:25" x14ac:dyDescent="0.3">
      <c r="L85" t="s">
        <v>15</v>
      </c>
      <c r="O85">
        <f>O2+O3+O4+O5+O42+O43+O44</f>
        <v>6968.7926299999999</v>
      </c>
      <c r="Y85">
        <f>Y3+Y2+Y4</f>
        <v>304.71000000000004</v>
      </c>
    </row>
    <row r="87" spans="12:25" x14ac:dyDescent="0.3">
      <c r="L87" t="s">
        <v>23</v>
      </c>
      <c r="M87" t="s">
        <v>60</v>
      </c>
      <c r="N87" t="s">
        <v>24</v>
      </c>
      <c r="O87" t="s">
        <v>29</v>
      </c>
      <c r="P87" t="s">
        <v>79</v>
      </c>
      <c r="S87" t="s">
        <v>92</v>
      </c>
    </row>
    <row r="88" spans="12:25" x14ac:dyDescent="0.3">
      <c r="M88">
        <f>N3*R3*10^-3</f>
        <v>5.67</v>
      </c>
      <c r="N88">
        <v>6</v>
      </c>
      <c r="O88">
        <f>AB2 * W2 + AB3 * W3+ AB4 * W4</f>
        <v>364.25</v>
      </c>
      <c r="P88">
        <f>T2*N2</f>
        <v>307.52</v>
      </c>
      <c r="S88">
        <v>0.2</v>
      </c>
    </row>
    <row r="95" spans="12:25" x14ac:dyDescent="0.3">
      <c r="W95" t="s">
        <v>69</v>
      </c>
    </row>
    <row r="96" spans="12:25" x14ac:dyDescent="0.3">
      <c r="W96">
        <v>18.7</v>
      </c>
    </row>
    <row r="98" spans="12:17" x14ac:dyDescent="0.3">
      <c r="L98" t="s">
        <v>70</v>
      </c>
      <c r="M98" t="s">
        <v>65</v>
      </c>
      <c r="N98" t="s">
        <v>66</v>
      </c>
      <c r="O98" t="s">
        <v>67</v>
      </c>
      <c r="P98" t="s">
        <v>68</v>
      </c>
      <c r="Q98" t="s">
        <v>71</v>
      </c>
    </row>
    <row r="99" spans="12:17" x14ac:dyDescent="0.3">
      <c r="M99">
        <f>D2/(0.305 * C2/5695 * 10^3)</f>
        <v>1.1296639344262294</v>
      </c>
      <c r="N99">
        <f>0.305 * C2/5695 * 10^3</f>
        <v>0.32133450395083407</v>
      </c>
      <c r="P99">
        <f>C2/D2</f>
        <v>16.528925619834713</v>
      </c>
      <c r="Q99">
        <f>5.695*D2/0.305</f>
        <v>6.7779836065573775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2021-06-25T23:23:24Z</dcterms:modified>
</cp:coreProperties>
</file>