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lbedo\Resultados_Irradiancia\"/>
    </mc:Choice>
  </mc:AlternateContent>
  <xr:revisionPtr revIDLastSave="0" documentId="13_ncr:1_{BA9C0156-B288-400D-B1F5-C5D7BA1767A3}" xr6:coauthVersionLast="47" xr6:coauthVersionMax="47" xr10:uidLastSave="{00000000-0000-0000-0000-000000000000}"/>
  <bookViews>
    <workbookView xWindow="-120" yWindow="-120" windowWidth="29040" windowHeight="15840" xr2:uid="{011EBCCE-8177-4A71-89BF-3B2719A32319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8" i="1" l="1"/>
  <c r="U28" i="1"/>
  <c r="V28" i="1"/>
  <c r="W28" i="1"/>
  <c r="S2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W2" i="1"/>
  <c r="V2" i="1"/>
  <c r="U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O10" i="1"/>
  <c r="O11" i="1"/>
  <c r="O12" i="1"/>
  <c r="O13" i="1"/>
  <c r="O14" i="1"/>
  <c r="O15" i="1"/>
  <c r="O16" i="1"/>
  <c r="O17" i="1"/>
  <c r="O18" i="1"/>
  <c r="O19" i="1"/>
  <c r="O20" i="1"/>
  <c r="O21" i="1"/>
  <c r="O9" i="1"/>
  <c r="N10" i="1"/>
  <c r="N11" i="1"/>
  <c r="N12" i="1"/>
  <c r="N13" i="1"/>
  <c r="N14" i="1"/>
  <c r="N15" i="1"/>
  <c r="N16" i="1"/>
  <c r="N17" i="1"/>
  <c r="N18" i="1"/>
  <c r="N19" i="1"/>
  <c r="N20" i="1"/>
  <c r="N21" i="1"/>
  <c r="N9" i="1"/>
  <c r="L10" i="1"/>
  <c r="L11" i="1"/>
  <c r="L12" i="1"/>
  <c r="L13" i="1"/>
  <c r="L14" i="1"/>
  <c r="L15" i="1"/>
  <c r="L16" i="1"/>
  <c r="L17" i="1"/>
  <c r="L18" i="1"/>
  <c r="L19" i="1"/>
  <c r="L20" i="1"/>
  <c r="L21" i="1"/>
  <c r="L9" i="1"/>
  <c r="K10" i="1"/>
  <c r="K11" i="1"/>
  <c r="K12" i="1"/>
  <c r="K13" i="1"/>
  <c r="K14" i="1"/>
  <c r="M14" i="1" s="1"/>
  <c r="K15" i="1"/>
  <c r="K16" i="1"/>
  <c r="K17" i="1"/>
  <c r="K18" i="1"/>
  <c r="K19" i="1"/>
  <c r="K20" i="1"/>
  <c r="K21" i="1"/>
  <c r="K9" i="1"/>
  <c r="I10" i="1"/>
  <c r="I11" i="1"/>
  <c r="I12" i="1"/>
  <c r="I13" i="1"/>
  <c r="I14" i="1"/>
  <c r="I15" i="1"/>
  <c r="I16" i="1"/>
  <c r="I17" i="1"/>
  <c r="I18" i="1"/>
  <c r="I19" i="1"/>
  <c r="I20" i="1"/>
  <c r="I21" i="1"/>
  <c r="H10" i="1"/>
  <c r="H11" i="1"/>
  <c r="H12" i="1"/>
  <c r="H13" i="1"/>
  <c r="H14" i="1"/>
  <c r="H15" i="1"/>
  <c r="H16" i="1"/>
  <c r="H17" i="1"/>
  <c r="H18" i="1"/>
  <c r="H19" i="1"/>
  <c r="H20" i="1"/>
  <c r="H21" i="1"/>
  <c r="H9" i="1"/>
  <c r="I9" i="1"/>
  <c r="F10" i="1"/>
  <c r="F11" i="1"/>
  <c r="F12" i="1"/>
  <c r="G12" i="1" s="1"/>
  <c r="F13" i="1"/>
  <c r="F14" i="1"/>
  <c r="F15" i="1"/>
  <c r="F16" i="1"/>
  <c r="F17" i="1"/>
  <c r="G17" i="1" s="1"/>
  <c r="F18" i="1"/>
  <c r="F19" i="1"/>
  <c r="F20" i="1"/>
  <c r="G20" i="1" s="1"/>
  <c r="F21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9" i="1"/>
  <c r="C21" i="1"/>
  <c r="B21" i="1"/>
  <c r="C10" i="1"/>
  <c r="C11" i="1"/>
  <c r="C12" i="1"/>
  <c r="C13" i="1"/>
  <c r="C14" i="1"/>
  <c r="C15" i="1"/>
  <c r="C16" i="1"/>
  <c r="C17" i="1"/>
  <c r="D17" i="1" s="1"/>
  <c r="C18" i="1"/>
  <c r="D18" i="1" s="1"/>
  <c r="C19" i="1"/>
  <c r="C20" i="1"/>
  <c r="C9" i="1"/>
  <c r="D9" i="1"/>
  <c r="B10" i="1"/>
  <c r="B11" i="1"/>
  <c r="D11" i="1" s="1"/>
  <c r="B12" i="1"/>
  <c r="B13" i="1"/>
  <c r="B14" i="1"/>
  <c r="B15" i="1"/>
  <c r="B16" i="1"/>
  <c r="B17" i="1"/>
  <c r="B18" i="1"/>
  <c r="B19" i="1"/>
  <c r="B20" i="1"/>
  <c r="B9" i="1"/>
  <c r="M12" i="1"/>
  <c r="M19" i="1"/>
  <c r="M20" i="1"/>
  <c r="M10" i="1"/>
  <c r="M11" i="1"/>
  <c r="M18" i="1"/>
  <c r="M25" i="1"/>
  <c r="L25" i="1"/>
  <c r="M24" i="1"/>
  <c r="L24" i="1"/>
  <c r="M23" i="1"/>
  <c r="L23" i="1"/>
  <c r="M22" i="1"/>
  <c r="L22" i="1"/>
  <c r="M21" i="1"/>
  <c r="L8" i="1"/>
  <c r="M8" i="1" s="1"/>
  <c r="M7" i="1"/>
  <c r="L7" i="1"/>
  <c r="M6" i="1"/>
  <c r="L6" i="1"/>
  <c r="L5" i="1"/>
  <c r="M5" i="1" s="1"/>
  <c r="L4" i="1"/>
  <c r="M4" i="1" s="1"/>
  <c r="M3" i="1"/>
  <c r="L3" i="1"/>
  <c r="M2" i="1"/>
  <c r="L2" i="1"/>
  <c r="J14" i="1"/>
  <c r="J17" i="1"/>
  <c r="J21" i="1"/>
  <c r="G21" i="1"/>
  <c r="G2" i="1"/>
  <c r="J25" i="1"/>
  <c r="J24" i="1"/>
  <c r="J23" i="1"/>
  <c r="J22" i="1"/>
  <c r="J8" i="1"/>
  <c r="J7" i="1"/>
  <c r="J6" i="1"/>
  <c r="J5" i="1"/>
  <c r="J4" i="1"/>
  <c r="J3" i="1"/>
  <c r="J2" i="1"/>
  <c r="G25" i="1"/>
  <c r="G24" i="1"/>
  <c r="I24" i="1" s="1"/>
  <c r="G23" i="1"/>
  <c r="G22" i="1"/>
  <c r="G14" i="1"/>
  <c r="G13" i="1"/>
  <c r="G9" i="1"/>
  <c r="G8" i="1"/>
  <c r="I8" i="1" s="1"/>
  <c r="G7" i="1"/>
  <c r="G6" i="1"/>
  <c r="G5" i="1"/>
  <c r="G4" i="1"/>
  <c r="G3" i="1"/>
  <c r="I3" i="1" s="1"/>
  <c r="I2" i="1"/>
  <c r="D13" i="1"/>
  <c r="D3" i="1"/>
  <c r="E3" i="1" s="1"/>
  <c r="D4" i="1"/>
  <c r="E4" i="1" s="1"/>
  <c r="D5" i="1"/>
  <c r="D6" i="1"/>
  <c r="D7" i="1"/>
  <c r="E7" i="1" s="1"/>
  <c r="D8" i="1"/>
  <c r="E8" i="1" s="1"/>
  <c r="D12" i="1"/>
  <c r="D14" i="1"/>
  <c r="D15" i="1"/>
  <c r="D16" i="1"/>
  <c r="D19" i="1"/>
  <c r="D20" i="1"/>
  <c r="D22" i="1"/>
  <c r="D23" i="1"/>
  <c r="D24" i="1"/>
  <c r="E24" i="1" s="1"/>
  <c r="D25" i="1"/>
  <c r="D2" i="1"/>
  <c r="E2" i="1" s="1"/>
  <c r="I4" i="1"/>
  <c r="I5" i="1"/>
  <c r="I6" i="1"/>
  <c r="I7" i="1"/>
  <c r="I22" i="1"/>
  <c r="I23" i="1"/>
  <c r="I25" i="1"/>
  <c r="E5" i="1"/>
  <c r="E6" i="1"/>
  <c r="E22" i="1"/>
  <c r="E23" i="1"/>
  <c r="E25" i="1"/>
  <c r="M13" i="1" l="1"/>
  <c r="M16" i="1"/>
  <c r="M9" i="1"/>
  <c r="G19" i="1"/>
  <c r="G11" i="1"/>
  <c r="G18" i="1"/>
  <c r="G10" i="1"/>
  <c r="D21" i="1"/>
  <c r="D10" i="1"/>
  <c r="M17" i="1"/>
  <c r="M15" i="1"/>
  <c r="J12" i="1"/>
  <c r="J10" i="1"/>
  <c r="J9" i="1"/>
  <c r="J15" i="1"/>
  <c r="J11" i="1"/>
  <c r="J18" i="1"/>
  <c r="J19" i="1"/>
  <c r="J13" i="1"/>
  <c r="J20" i="1"/>
  <c r="G16" i="1"/>
  <c r="J16" i="1" s="1"/>
  <c r="G15" i="1"/>
</calcChain>
</file>

<file path=xl/sharedStrings.xml><?xml version="1.0" encoding="utf-8"?>
<sst xmlns="http://schemas.openxmlformats.org/spreadsheetml/2006/main" count="21" uniqueCount="21">
  <si>
    <t>BIFACIALIDAD</t>
  </si>
  <si>
    <t>Asfalto Front</t>
  </si>
  <si>
    <t>Asfalto Back</t>
  </si>
  <si>
    <t>Asfalto Total</t>
  </si>
  <si>
    <t>Hierba Front</t>
  </si>
  <si>
    <t>Hierba Back</t>
  </si>
  <si>
    <t>Hierba Total</t>
  </si>
  <si>
    <t>Arena Desierto Front</t>
  </si>
  <si>
    <t>Arena Desierto Back</t>
  </si>
  <si>
    <t>Arena Desierto Total</t>
  </si>
  <si>
    <t>Cemento Barniz Blanco Back</t>
  </si>
  <si>
    <t>Cemento Barniz Blanco Front</t>
  </si>
  <si>
    <t>Cemento Barniz Blanco Total</t>
  </si>
  <si>
    <t>Nieve Front</t>
  </si>
  <si>
    <t>Nieve Back</t>
  </si>
  <si>
    <t>Nieve Total</t>
  </si>
  <si>
    <t>Asfalto</t>
  </si>
  <si>
    <t>Hierba</t>
  </si>
  <si>
    <t>Arena</t>
  </si>
  <si>
    <t>Cemento</t>
  </si>
  <si>
    <t>Nieve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</si>
</sst>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307"/>
      <color rgb="FFFF5353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Asfalto Back</c:v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7.3682660740740744E-2</c:v>
                </c:pt>
                <c:pt idx="8" formatCode="0.00">
                  <c:v>5.0149202592592594</c:v>
                </c:pt>
                <c:pt idx="9" formatCode="0.00">
                  <c:v>36.264110000000002</c:v>
                </c:pt>
                <c:pt idx="10" formatCode="0.00">
                  <c:v>38.414955555555558</c:v>
                </c:pt>
                <c:pt idx="11" formatCode="0.00">
                  <c:v>45.065829999999998</c:v>
                </c:pt>
                <c:pt idx="12" formatCode="0.00">
                  <c:v>50.790796666666672</c:v>
                </c:pt>
                <c:pt idx="13" formatCode="0.00">
                  <c:v>54.273981481481478</c:v>
                </c:pt>
                <c:pt idx="14" formatCode="0.00">
                  <c:v>53.767791481481481</c:v>
                </c:pt>
                <c:pt idx="15" formatCode="0.00">
                  <c:v>50.121630370370362</c:v>
                </c:pt>
                <c:pt idx="16" formatCode="0.00">
                  <c:v>43.25981925925926</c:v>
                </c:pt>
                <c:pt idx="17" formatCode="0.00">
                  <c:v>34.865530370370372</c:v>
                </c:pt>
                <c:pt idx="18" formatCode="0.00">
                  <c:v>19.721642222222229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DA-47A9-8BC6-5977E66311E6}"/>
            </c:ext>
          </c:extLst>
        </c:ser>
        <c:ser>
          <c:idx val="3"/>
          <c:order val="1"/>
          <c:tx>
            <c:v>Hierba Back</c:v>
          </c:tx>
          <c:spPr>
            <a:ln w="15875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0.1452970333333333</c:v>
                </c:pt>
                <c:pt idx="8" formatCode="0.00">
                  <c:v>8.9851734444444435</c:v>
                </c:pt>
                <c:pt idx="9" formatCode="0.00">
                  <c:v>44.155074444444452</c:v>
                </c:pt>
                <c:pt idx="10" formatCode="0.00">
                  <c:v>55.742885925925933</c:v>
                </c:pt>
                <c:pt idx="11" formatCode="0.00">
                  <c:v>77.38119555555555</c:v>
                </c:pt>
                <c:pt idx="12" formatCode="0.00">
                  <c:v>96.353749629629633</c:v>
                </c:pt>
                <c:pt idx="13" formatCode="0.00">
                  <c:v>106.48582148148149</c:v>
                </c:pt>
                <c:pt idx="14" formatCode="0.00">
                  <c:v>105.135752962963</c:v>
                </c:pt>
                <c:pt idx="15" formatCode="0.00">
                  <c:v>93.865709259259276</c:v>
                </c:pt>
                <c:pt idx="16" formatCode="0.00">
                  <c:v>71.581939259259272</c:v>
                </c:pt>
                <c:pt idx="17" formatCode="0.00">
                  <c:v>48.911507777777771</c:v>
                </c:pt>
                <c:pt idx="18" formatCode="0.00">
                  <c:v>28.739134814814818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A-47A9-8BC6-5977E66311E6}"/>
            </c:ext>
          </c:extLst>
        </c:ser>
        <c:ser>
          <c:idx val="6"/>
          <c:order val="2"/>
          <c:tx>
            <c:v>Arena Desierto Back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0.2265465888888889</c:v>
                </c:pt>
                <c:pt idx="8" formatCode="0.00">
                  <c:v>13.4917</c:v>
                </c:pt>
                <c:pt idx="9" formatCode="0.00">
                  <c:v>53.198687777777778</c:v>
                </c:pt>
                <c:pt idx="10" formatCode="0.00">
                  <c:v>75.234198148148153</c:v>
                </c:pt>
                <c:pt idx="11" formatCode="0.00">
                  <c:v>113.99304444444449</c:v>
                </c:pt>
                <c:pt idx="12" formatCode="0.00">
                  <c:v>148.89229629629631</c:v>
                </c:pt>
                <c:pt idx="13" formatCode="0.00">
                  <c:v>168.6458777777778</c:v>
                </c:pt>
                <c:pt idx="14" formatCode="0.00">
                  <c:v>165.2756</c:v>
                </c:pt>
                <c:pt idx="15" formatCode="0.00">
                  <c:v>144.06634074074071</c:v>
                </c:pt>
                <c:pt idx="16" formatCode="0.00">
                  <c:v>105.0289392592593</c:v>
                </c:pt>
                <c:pt idx="17" formatCode="0.00">
                  <c:v>64.909343703703712</c:v>
                </c:pt>
                <c:pt idx="18" formatCode="0.00">
                  <c:v>38.731947777777783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DA-47A9-8BC6-5977E66311E6}"/>
            </c:ext>
          </c:extLst>
        </c:ser>
        <c:ser>
          <c:idx val="7"/>
          <c:order val="3"/>
          <c:tx>
            <c:v>Cemento Barniz Blanco Back</c:v>
          </c:tx>
          <c:spPr>
            <a:ln w="158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Hoja1!$L$2:$L$25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0.30844765185185191</c:v>
                </c:pt>
                <c:pt idx="8" formatCode="0.00">
                  <c:v>18.082254074074068</c:v>
                </c:pt>
                <c:pt idx="9" formatCode="0.00">
                  <c:v>62.221608148148142</c:v>
                </c:pt>
                <c:pt idx="10" formatCode="0.00">
                  <c:v>95.457468888888897</c:v>
                </c:pt>
                <c:pt idx="11" formatCode="0.00">
                  <c:v>151.82935925925921</c:v>
                </c:pt>
                <c:pt idx="12" formatCode="0.00">
                  <c:v>202.2290148148148</c:v>
                </c:pt>
                <c:pt idx="13" formatCode="0.00">
                  <c:v>229.92222962962961</c:v>
                </c:pt>
                <c:pt idx="14" formatCode="0.00">
                  <c:v>224.8022666666667</c:v>
                </c:pt>
                <c:pt idx="15" formatCode="0.00">
                  <c:v>194.77252222222219</c:v>
                </c:pt>
                <c:pt idx="16" formatCode="0.00">
                  <c:v>137.7854148148148</c:v>
                </c:pt>
                <c:pt idx="17" formatCode="0.00">
                  <c:v>81.181294074074074</c:v>
                </c:pt>
                <c:pt idx="18" formatCode="0.00">
                  <c:v>48.761257407407413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DA-47A9-8BC6-5977E66311E6}"/>
            </c:ext>
          </c:extLst>
        </c:ser>
        <c:ser>
          <c:idx val="9"/>
          <c:order val="4"/>
          <c:tx>
            <c:v>Nieve Back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3333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Hoja1!$O$2:$O$25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0.3633258592592592</c:v>
                </c:pt>
                <c:pt idx="8" formatCode="0.00">
                  <c:v>21.117051481481479</c:v>
                </c:pt>
                <c:pt idx="9" formatCode="0.00">
                  <c:v>68.878926296296285</c:v>
                </c:pt>
                <c:pt idx="10" formatCode="0.00">
                  <c:v>109.2014966666667</c:v>
                </c:pt>
                <c:pt idx="11" formatCode="0.00">
                  <c:v>176.339737037037</c:v>
                </c:pt>
                <c:pt idx="12" formatCode="0.00">
                  <c:v>238.31343333333331</c:v>
                </c:pt>
                <c:pt idx="13" formatCode="0.00">
                  <c:v>271.03192592592592</c:v>
                </c:pt>
                <c:pt idx="14" formatCode="0.00">
                  <c:v>266.59388888888878</c:v>
                </c:pt>
                <c:pt idx="15" formatCode="0.00">
                  <c:v>225.95597407407411</c:v>
                </c:pt>
                <c:pt idx="16" formatCode="0.00">
                  <c:v>160.01022962962961</c:v>
                </c:pt>
                <c:pt idx="17" formatCode="0.00">
                  <c:v>92.341682222222218</c:v>
                </c:pt>
                <c:pt idx="18" formatCode="0.00">
                  <c:v>57.103571481481481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DA-47A9-8BC6-5977E663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Asfalto Front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0.9865993999999999</c:v>
                </c:pt>
                <c:pt idx="8" formatCode="0.00">
                  <c:v>93.243624074074063</c:v>
                </c:pt>
                <c:pt idx="9" formatCode="0.00">
                  <c:v>527.25691111111109</c:v>
                </c:pt>
                <c:pt idx="10" formatCode="0.00">
                  <c:v>787.84258518518516</c:v>
                </c:pt>
                <c:pt idx="11" formatCode="0.00">
                  <c:v>854.66788148148146</c:v>
                </c:pt>
                <c:pt idx="12" formatCode="0.00">
                  <c:v>861.75255555555543</c:v>
                </c:pt>
                <c:pt idx="13" formatCode="0.00">
                  <c:v>853.40048888888884</c:v>
                </c:pt>
                <c:pt idx="14" formatCode="0.00">
                  <c:v>853.40692962962964</c:v>
                </c:pt>
                <c:pt idx="15" formatCode="0.00">
                  <c:v>865.76643333333334</c:v>
                </c:pt>
                <c:pt idx="16" formatCode="0.00">
                  <c:v>855.77944444444449</c:v>
                </c:pt>
                <c:pt idx="17" formatCode="0.00">
                  <c:v>783.34828148148154</c:v>
                </c:pt>
                <c:pt idx="18" formatCode="0.00">
                  <c:v>458.21432222222222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2-4EA5-9C95-181F702A476D}"/>
            </c:ext>
          </c:extLst>
        </c:ser>
        <c:ser>
          <c:idx val="3"/>
          <c:order val="1"/>
          <c:tx>
            <c:v>Hierba Front</c:v>
          </c:tx>
          <c:spPr>
            <a:ln w="19050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0.98696570000000017</c:v>
                </c:pt>
                <c:pt idx="8" formatCode="0.00">
                  <c:v>93.4912025925926</c:v>
                </c:pt>
                <c:pt idx="9" formatCode="0.00">
                  <c:v>533.92109259259257</c:v>
                </c:pt>
                <c:pt idx="10" formatCode="0.00">
                  <c:v>798.11867777777775</c:v>
                </c:pt>
                <c:pt idx="11" formatCode="0.00">
                  <c:v>863.5958333333333</c:v>
                </c:pt>
                <c:pt idx="12" formatCode="0.00">
                  <c:v>866.10770000000002</c:v>
                </c:pt>
                <c:pt idx="13" formatCode="0.00">
                  <c:v>854.27050370370375</c:v>
                </c:pt>
                <c:pt idx="14" formatCode="0.00">
                  <c:v>854.93783333333329</c:v>
                </c:pt>
                <c:pt idx="15" formatCode="0.00">
                  <c:v>871.22955185185185</c:v>
                </c:pt>
                <c:pt idx="16" formatCode="0.00">
                  <c:v>865.46817407407411</c:v>
                </c:pt>
                <c:pt idx="17" formatCode="0.00">
                  <c:v>792.78004814814813</c:v>
                </c:pt>
                <c:pt idx="18" formatCode="0.00">
                  <c:v>460.63097037037028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32-4EA5-9C95-181F702A476D}"/>
            </c:ext>
          </c:extLst>
        </c:ser>
        <c:ser>
          <c:idx val="6"/>
          <c:order val="2"/>
          <c:tx>
            <c:v>Arena Desierto Front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0.98741125555555564</c:v>
                </c:pt>
                <c:pt idx="8" formatCode="0.00">
                  <c:v>93.293479999999988</c:v>
                </c:pt>
                <c:pt idx="9" formatCode="0.00">
                  <c:v>541.05992222222221</c:v>
                </c:pt>
                <c:pt idx="10" formatCode="0.00">
                  <c:v>810.22210740740729</c:v>
                </c:pt>
                <c:pt idx="11" formatCode="0.00">
                  <c:v>874.01294444444454</c:v>
                </c:pt>
                <c:pt idx="12" formatCode="0.00">
                  <c:v>870.36096666666663</c:v>
                </c:pt>
                <c:pt idx="13" formatCode="0.00">
                  <c:v>854.99092962962959</c:v>
                </c:pt>
                <c:pt idx="14" formatCode="0.00">
                  <c:v>856.09341111111121</c:v>
                </c:pt>
                <c:pt idx="15" formatCode="0.00">
                  <c:v>877.80016296296299</c:v>
                </c:pt>
                <c:pt idx="16" formatCode="0.00">
                  <c:v>876.05753703703715</c:v>
                </c:pt>
                <c:pt idx="17" formatCode="0.00">
                  <c:v>804.30517037037043</c:v>
                </c:pt>
                <c:pt idx="18" formatCode="0.00">
                  <c:v>463.63780740740731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32-4EA5-9C95-181F702A476D}"/>
            </c:ext>
          </c:extLst>
        </c:ser>
        <c:ser>
          <c:idx val="7"/>
          <c:order val="3"/>
          <c:tx>
            <c:v>Cemento Barniz Blanco Front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0.98783387777777776</c:v>
                </c:pt>
                <c:pt idx="8" formatCode="0.00">
                  <c:v>93.339792592592588</c:v>
                </c:pt>
                <c:pt idx="9" formatCode="0.00">
                  <c:v>548.42214814814815</c:v>
                </c:pt>
                <c:pt idx="10" formatCode="0.00">
                  <c:v>821.69609259259255</c:v>
                </c:pt>
                <c:pt idx="11" formatCode="0.00">
                  <c:v>883.5257296296295</c:v>
                </c:pt>
                <c:pt idx="12" formatCode="0.00">
                  <c:v>876.16401111111122</c:v>
                </c:pt>
                <c:pt idx="13" formatCode="0.00">
                  <c:v>855.88612962962964</c:v>
                </c:pt>
                <c:pt idx="14" formatCode="0.00">
                  <c:v>857.12457407407408</c:v>
                </c:pt>
                <c:pt idx="15" formatCode="0.00">
                  <c:v>883.71979999999996</c:v>
                </c:pt>
                <c:pt idx="16" formatCode="0.00">
                  <c:v>886.63462222222233</c:v>
                </c:pt>
                <c:pt idx="17" formatCode="0.00">
                  <c:v>816.17727407407403</c:v>
                </c:pt>
                <c:pt idx="18" formatCode="0.00">
                  <c:v>466.94661111111122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32-4EA5-9C95-181F702A476D}"/>
            </c:ext>
          </c:extLst>
        </c:ser>
        <c:ser>
          <c:idx val="9"/>
          <c:order val="4"/>
          <c:tx>
            <c:v>Nieve Front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3333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0.98709279999999999</c:v>
                </c:pt>
                <c:pt idx="8" formatCode="0.00">
                  <c:v>93.881494814814815</c:v>
                </c:pt>
                <c:pt idx="9" formatCode="0.00">
                  <c:v>553.46861851851861</c:v>
                </c:pt>
                <c:pt idx="10" formatCode="0.00">
                  <c:v>831.06007407407412</c:v>
                </c:pt>
                <c:pt idx="11" formatCode="0.00">
                  <c:v>890.0143333333333</c:v>
                </c:pt>
                <c:pt idx="12" formatCode="0.00">
                  <c:v>878.97784444444437</c:v>
                </c:pt>
                <c:pt idx="13" formatCode="0.00">
                  <c:v>856.35090740740736</c:v>
                </c:pt>
                <c:pt idx="14" formatCode="0.00">
                  <c:v>857.91980000000001</c:v>
                </c:pt>
                <c:pt idx="15" formatCode="0.00">
                  <c:v>887.57517407407408</c:v>
                </c:pt>
                <c:pt idx="16" formatCode="0.00">
                  <c:v>894.49699999999996</c:v>
                </c:pt>
                <c:pt idx="17" formatCode="0.00">
                  <c:v>824.07620740740742</c:v>
                </c:pt>
                <c:pt idx="18" formatCode="0.00">
                  <c:v>468.74501111111113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32-4EA5-9C95-181F702A4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Asfalto Total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1.0455455285925925</c:v>
                </c:pt>
                <c:pt idx="8" formatCode="0.00">
                  <c:v>97.255560281481465</c:v>
                </c:pt>
                <c:pt idx="9" formatCode="0.00">
                  <c:v>556.26819911111113</c:v>
                </c:pt>
                <c:pt idx="10" formatCode="0.00">
                  <c:v>818.57454962962959</c:v>
                </c:pt>
                <c:pt idx="11" formatCode="0.00">
                  <c:v>890.72054548148151</c:v>
                </c:pt>
                <c:pt idx="12" formatCode="0.00">
                  <c:v>902.38519288888881</c:v>
                </c:pt>
                <c:pt idx="13" formatCode="0.00">
                  <c:v>896.81967407407399</c:v>
                </c:pt>
                <c:pt idx="14" formatCode="0.00">
                  <c:v>896.42116281481481</c:v>
                </c:pt>
                <c:pt idx="15" formatCode="0.00">
                  <c:v>905.86373762962967</c:v>
                </c:pt>
                <c:pt idx="16" formatCode="0.00">
                  <c:v>890.38729985185194</c:v>
                </c:pt>
                <c:pt idx="17" formatCode="0.00">
                  <c:v>811.24070577777786</c:v>
                </c:pt>
                <c:pt idx="18" formatCode="0.00">
                  <c:v>473.99163600000003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7-486E-AB58-193D4F9C41C5}"/>
            </c:ext>
          </c:extLst>
        </c:ser>
        <c:ser>
          <c:idx val="3"/>
          <c:order val="1"/>
          <c:tx>
            <c:v>Hierba Total</c:v>
          </c:tx>
          <c:spPr>
            <a:ln w="19050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1.1032033266666668</c:v>
                </c:pt>
                <c:pt idx="8" formatCode="0.00">
                  <c:v>100.67934134814816</c:v>
                </c:pt>
                <c:pt idx="9" formatCode="0.00">
                  <c:v>569.24515214814812</c:v>
                </c:pt>
                <c:pt idx="10" formatCode="0.00">
                  <c:v>842.71298651851851</c:v>
                </c:pt>
                <c:pt idx="11" formatCode="0.00">
                  <c:v>925.50078977777775</c:v>
                </c:pt>
                <c:pt idx="12" formatCode="0.00">
                  <c:v>943.19069970370379</c:v>
                </c:pt>
                <c:pt idx="13" formatCode="0.00">
                  <c:v>939.45916088888896</c:v>
                </c:pt>
                <c:pt idx="14" formatCode="0.00">
                  <c:v>939.04643570370365</c:v>
                </c:pt>
                <c:pt idx="15" formatCode="0.00">
                  <c:v>946.32211925925924</c:v>
                </c:pt>
                <c:pt idx="16" formatCode="0.00">
                  <c:v>922.73372548148154</c:v>
                </c:pt>
                <c:pt idx="17" formatCode="0.00">
                  <c:v>831.90925437037038</c:v>
                </c:pt>
                <c:pt idx="18" formatCode="0.00">
                  <c:v>483.62227822222212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7-486E-AB58-193D4F9C41C5}"/>
            </c:ext>
          </c:extLst>
        </c:ser>
        <c:ser>
          <c:idx val="6"/>
          <c:order val="2"/>
          <c:tx>
            <c:v>Arena Desierto Total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1.1686485266666669</c:v>
                </c:pt>
                <c:pt idx="8" formatCode="0.00">
                  <c:v>104.08684</c:v>
                </c:pt>
                <c:pt idx="9" formatCode="0.00">
                  <c:v>583.61887244444438</c:v>
                </c:pt>
                <c:pt idx="10" formatCode="0.00">
                  <c:v>870.40946592592582</c:v>
                </c:pt>
                <c:pt idx="11" formatCode="0.00">
                  <c:v>965.20738000000017</c:v>
                </c:pt>
                <c:pt idx="12" formatCode="0.00">
                  <c:v>989.47480370370363</c:v>
                </c:pt>
                <c:pt idx="13" formatCode="0.00">
                  <c:v>989.90763185185187</c:v>
                </c:pt>
                <c:pt idx="14" formatCode="0.00">
                  <c:v>988.31389111111116</c:v>
                </c:pt>
                <c:pt idx="15" formatCode="0.00">
                  <c:v>993.0532355555556</c:v>
                </c:pt>
                <c:pt idx="16" formatCode="0.00">
                  <c:v>960.0806884444446</c:v>
                </c:pt>
                <c:pt idx="17" formatCode="0.00">
                  <c:v>856.23264533333338</c:v>
                </c:pt>
                <c:pt idx="18" formatCode="0.00">
                  <c:v>494.62336562962952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47-486E-AB58-193D4F9C41C5}"/>
            </c:ext>
          </c:extLst>
        </c:ser>
        <c:ser>
          <c:idx val="7"/>
          <c:order val="3"/>
          <c:tx>
            <c:v>Cemento Barniz Blanco Total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Hoja1!$M$2:$M$25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1.2345919992592593</c:v>
                </c:pt>
                <c:pt idx="8" formatCode="0.00">
                  <c:v>107.80559585185185</c:v>
                </c:pt>
                <c:pt idx="9" formatCode="0.00">
                  <c:v>598.19943466666666</c:v>
                </c:pt>
                <c:pt idx="10" formatCode="0.00">
                  <c:v>898.06206770370363</c:v>
                </c:pt>
                <c:pt idx="11" formatCode="0.00">
                  <c:v>1004.9892170370368</c:v>
                </c:pt>
                <c:pt idx="12" formatCode="0.00">
                  <c:v>1037.947222962963</c:v>
                </c:pt>
                <c:pt idx="13" formatCode="0.00">
                  <c:v>1039.8239133333334</c:v>
                </c:pt>
                <c:pt idx="14" formatCode="0.00">
                  <c:v>1036.9663874074074</c:v>
                </c:pt>
                <c:pt idx="15" formatCode="0.00">
                  <c:v>1039.5378177777777</c:v>
                </c:pt>
                <c:pt idx="16" formatCode="0.00">
                  <c:v>996.8629540740742</c:v>
                </c:pt>
                <c:pt idx="17" formatCode="0.00">
                  <c:v>881.12230933333331</c:v>
                </c:pt>
                <c:pt idx="18" formatCode="0.00">
                  <c:v>505.95561703703714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47-486E-AB58-193D4F9C41C5}"/>
            </c:ext>
          </c:extLst>
        </c:ser>
        <c:ser>
          <c:idx val="9"/>
          <c:order val="4"/>
          <c:tx>
            <c:v>Nieve Total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3333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Hoja1!$P$2:$P$25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1.2777534874074075</c:v>
                </c:pt>
                <c:pt idx="8" formatCode="0.00">
                  <c:v>110.775136</c:v>
                </c:pt>
                <c:pt idx="9" formatCode="0.00">
                  <c:v>608.57175955555567</c:v>
                </c:pt>
                <c:pt idx="10" formatCode="0.00">
                  <c:v>918.42127140740752</c:v>
                </c:pt>
                <c:pt idx="11" formatCode="0.00">
                  <c:v>1031.0861229629629</c:v>
                </c:pt>
                <c:pt idx="12" formatCode="0.00">
                  <c:v>1069.6285911111111</c:v>
                </c:pt>
                <c:pt idx="13" formatCode="0.00">
                  <c:v>1073.1764481481482</c:v>
                </c:pt>
                <c:pt idx="14" formatCode="0.00">
                  <c:v>1071.194911111111</c:v>
                </c:pt>
                <c:pt idx="15" formatCode="0.00">
                  <c:v>1068.3399533333334</c:v>
                </c:pt>
                <c:pt idx="16" formatCode="0.00">
                  <c:v>1022.5051837037037</c:v>
                </c:pt>
                <c:pt idx="17" formatCode="0.00">
                  <c:v>897.94955318518521</c:v>
                </c:pt>
                <c:pt idx="18" formatCode="0.00">
                  <c:v>514.42786829629631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47-486E-AB58-193D4F9C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795130</xdr:colOff>
      <xdr:row>50</xdr:row>
      <xdr:rowOff>124239</xdr:rowOff>
    </xdr:from>
    <xdr:to>
      <xdr:col>8</xdr:col>
      <xdr:colOff>1306512</xdr:colOff>
      <xdr:row>72</xdr:row>
      <xdr:rowOff>148051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937EADD-79C5-421E-A780-C6887018C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830036</xdr:colOff>
      <xdr:row>27</xdr:row>
      <xdr:rowOff>149679</xdr:rowOff>
    </xdr:from>
    <xdr:to>
      <xdr:col>8</xdr:col>
      <xdr:colOff>1341418</xdr:colOff>
      <xdr:row>49</xdr:row>
      <xdr:rowOff>173491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DD068F4-C811-49C1-A5F9-6C0681067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1739347</xdr:colOff>
      <xdr:row>40</xdr:row>
      <xdr:rowOff>16566</xdr:rowOff>
    </xdr:from>
    <xdr:to>
      <xdr:col>15</xdr:col>
      <xdr:colOff>378860</xdr:colOff>
      <xdr:row>62</xdr:row>
      <xdr:rowOff>40378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5231EDE-6406-4240-8D8D-C5DB83134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Albedo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Albedo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Albedo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Albedo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Albedo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0.9865993999999999</v>
          </cell>
        </row>
        <row r="3">
          <cell r="B3">
            <v>93.243624074074063</v>
          </cell>
        </row>
        <row r="4">
          <cell r="B4">
            <v>527.25691111111109</v>
          </cell>
        </row>
        <row r="5">
          <cell r="B5">
            <v>787.84258518518516</v>
          </cell>
        </row>
        <row r="6">
          <cell r="B6">
            <v>854.66788148148146</v>
          </cell>
        </row>
        <row r="7">
          <cell r="B7">
            <v>861.75255555555543</v>
          </cell>
        </row>
        <row r="8">
          <cell r="B8">
            <v>853.40048888888884</v>
          </cell>
        </row>
        <row r="9">
          <cell r="B9">
            <v>853.40692962962964</v>
          </cell>
        </row>
        <row r="10">
          <cell r="B10">
            <v>865.76643333333334</v>
          </cell>
        </row>
        <row r="11">
          <cell r="B11">
            <v>855.77944444444449</v>
          </cell>
        </row>
        <row r="12">
          <cell r="B12">
            <v>783.34828148148154</v>
          </cell>
        </row>
        <row r="13">
          <cell r="B13">
            <v>458.21432222222222</v>
          </cell>
        </row>
        <row r="14">
          <cell r="B14">
            <v>0</v>
          </cell>
        </row>
      </sheetData>
      <sheetData sheetId="1">
        <row r="2">
          <cell r="B2">
            <v>7.3682660740740744E-2</v>
          </cell>
        </row>
        <row r="3">
          <cell r="B3">
            <v>5.0149202592592594</v>
          </cell>
        </row>
        <row r="4">
          <cell r="B4">
            <v>36.264110000000002</v>
          </cell>
        </row>
        <row r="5">
          <cell r="B5">
            <v>38.414955555555558</v>
          </cell>
        </row>
        <row r="6">
          <cell r="B6">
            <v>45.065829999999998</v>
          </cell>
        </row>
        <row r="7">
          <cell r="B7">
            <v>50.790796666666672</v>
          </cell>
        </row>
        <row r="8">
          <cell r="B8">
            <v>54.273981481481478</v>
          </cell>
        </row>
        <row r="9">
          <cell r="B9">
            <v>53.767791481481481</v>
          </cell>
        </row>
        <row r="10">
          <cell r="B10">
            <v>50.121630370370362</v>
          </cell>
        </row>
        <row r="11">
          <cell r="B11">
            <v>43.25981925925926</v>
          </cell>
        </row>
        <row r="12">
          <cell r="B12">
            <v>34.865530370370372</v>
          </cell>
        </row>
        <row r="13">
          <cell r="B13">
            <v>19.721642222222229</v>
          </cell>
        </row>
        <row r="14">
          <cell r="B1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0.98696570000000017</v>
          </cell>
        </row>
        <row r="3">
          <cell r="B3">
            <v>93.4912025925926</v>
          </cell>
        </row>
        <row r="4">
          <cell r="B4">
            <v>533.92109259259257</v>
          </cell>
        </row>
        <row r="5">
          <cell r="B5">
            <v>798.11867777777775</v>
          </cell>
        </row>
        <row r="6">
          <cell r="B6">
            <v>863.5958333333333</v>
          </cell>
        </row>
        <row r="7">
          <cell r="B7">
            <v>866.10770000000002</v>
          </cell>
        </row>
        <row r="8">
          <cell r="B8">
            <v>854.27050370370375</v>
          </cell>
        </row>
        <row r="9">
          <cell r="B9">
            <v>854.93783333333329</v>
          </cell>
        </row>
        <row r="10">
          <cell r="B10">
            <v>871.22955185185185</v>
          </cell>
        </row>
        <row r="11">
          <cell r="B11">
            <v>865.46817407407411</v>
          </cell>
        </row>
        <row r="12">
          <cell r="B12">
            <v>792.78004814814813</v>
          </cell>
        </row>
        <row r="13">
          <cell r="B13">
            <v>460.63097037037028</v>
          </cell>
        </row>
        <row r="14">
          <cell r="B14">
            <v>0</v>
          </cell>
        </row>
      </sheetData>
      <sheetData sheetId="1">
        <row r="2">
          <cell r="B2">
            <v>0.1452970333333333</v>
          </cell>
        </row>
        <row r="3">
          <cell r="B3">
            <v>8.9851734444444435</v>
          </cell>
        </row>
        <row r="4">
          <cell r="B4">
            <v>44.155074444444452</v>
          </cell>
        </row>
        <row r="5">
          <cell r="B5">
            <v>55.742885925925933</v>
          </cell>
        </row>
        <row r="6">
          <cell r="B6">
            <v>77.38119555555555</v>
          </cell>
        </row>
        <row r="7">
          <cell r="B7">
            <v>96.353749629629633</v>
          </cell>
        </row>
        <row r="8">
          <cell r="B8">
            <v>106.48582148148149</v>
          </cell>
        </row>
        <row r="9">
          <cell r="B9">
            <v>105.135752962963</v>
          </cell>
        </row>
        <row r="10">
          <cell r="B10">
            <v>93.865709259259276</v>
          </cell>
        </row>
        <row r="11">
          <cell r="B11">
            <v>71.581939259259272</v>
          </cell>
        </row>
        <row r="12">
          <cell r="B12">
            <v>48.911507777777771</v>
          </cell>
        </row>
        <row r="13">
          <cell r="B13">
            <v>28.739134814814818</v>
          </cell>
        </row>
        <row r="14">
          <cell r="B1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0.98741125555555564</v>
          </cell>
        </row>
        <row r="3">
          <cell r="B3">
            <v>93.293479999999988</v>
          </cell>
        </row>
        <row r="4">
          <cell r="B4">
            <v>541.05992222222221</v>
          </cell>
        </row>
        <row r="5">
          <cell r="B5">
            <v>810.22210740740729</v>
          </cell>
        </row>
        <row r="6">
          <cell r="B6">
            <v>874.01294444444454</v>
          </cell>
        </row>
        <row r="7">
          <cell r="B7">
            <v>870.36096666666663</v>
          </cell>
        </row>
        <row r="8">
          <cell r="B8">
            <v>854.99092962962959</v>
          </cell>
        </row>
        <row r="9">
          <cell r="B9">
            <v>856.09341111111121</v>
          </cell>
        </row>
        <row r="10">
          <cell r="B10">
            <v>877.80016296296299</v>
          </cell>
        </row>
        <row r="11">
          <cell r="B11">
            <v>876.05753703703715</v>
          </cell>
        </row>
        <row r="12">
          <cell r="B12">
            <v>804.30517037037043</v>
          </cell>
        </row>
        <row r="13">
          <cell r="B13">
            <v>463.63780740740731</v>
          </cell>
        </row>
        <row r="14">
          <cell r="B14">
            <v>0</v>
          </cell>
        </row>
      </sheetData>
      <sheetData sheetId="1">
        <row r="2">
          <cell r="B2">
            <v>0.2265465888888889</v>
          </cell>
        </row>
        <row r="3">
          <cell r="B3">
            <v>13.4917</v>
          </cell>
        </row>
        <row r="4">
          <cell r="B4">
            <v>53.198687777777778</v>
          </cell>
        </row>
        <row r="5">
          <cell r="B5">
            <v>75.234198148148153</v>
          </cell>
        </row>
        <row r="6">
          <cell r="B6">
            <v>113.99304444444449</v>
          </cell>
        </row>
        <row r="7">
          <cell r="B7">
            <v>148.89229629629631</v>
          </cell>
        </row>
        <row r="8">
          <cell r="B8">
            <v>168.6458777777778</v>
          </cell>
        </row>
        <row r="9">
          <cell r="B9">
            <v>165.2756</v>
          </cell>
        </row>
        <row r="10">
          <cell r="B10">
            <v>144.06634074074071</v>
          </cell>
        </row>
        <row r="11">
          <cell r="B11">
            <v>105.0289392592593</v>
          </cell>
        </row>
        <row r="12">
          <cell r="B12">
            <v>64.909343703703712</v>
          </cell>
        </row>
        <row r="13">
          <cell r="B13">
            <v>38.731947777777783</v>
          </cell>
        </row>
        <row r="14">
          <cell r="B14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0.98783387777777776</v>
          </cell>
        </row>
        <row r="3">
          <cell r="B3">
            <v>93.339792592592588</v>
          </cell>
        </row>
        <row r="4">
          <cell r="B4">
            <v>548.42214814814815</v>
          </cell>
        </row>
        <row r="5">
          <cell r="B5">
            <v>821.69609259259255</v>
          </cell>
        </row>
        <row r="6">
          <cell r="B6">
            <v>883.5257296296295</v>
          </cell>
        </row>
        <row r="7">
          <cell r="B7">
            <v>876.16401111111122</v>
          </cell>
        </row>
        <row r="8">
          <cell r="B8">
            <v>855.88612962962964</v>
          </cell>
        </row>
        <row r="9">
          <cell r="B9">
            <v>857.12457407407408</v>
          </cell>
        </row>
        <row r="10">
          <cell r="B10">
            <v>883.71979999999996</v>
          </cell>
        </row>
        <row r="11">
          <cell r="B11">
            <v>886.63462222222233</v>
          </cell>
        </row>
        <row r="12">
          <cell r="B12">
            <v>816.17727407407403</v>
          </cell>
        </row>
        <row r="13">
          <cell r="B13">
            <v>466.94661111111122</v>
          </cell>
        </row>
        <row r="14">
          <cell r="B14">
            <v>0</v>
          </cell>
        </row>
      </sheetData>
      <sheetData sheetId="1">
        <row r="2">
          <cell r="B2">
            <v>0.30844765185185191</v>
          </cell>
        </row>
        <row r="3">
          <cell r="B3">
            <v>18.082254074074068</v>
          </cell>
        </row>
        <row r="4">
          <cell r="B4">
            <v>62.221608148148142</v>
          </cell>
        </row>
        <row r="5">
          <cell r="B5">
            <v>95.457468888888897</v>
          </cell>
        </row>
        <row r="6">
          <cell r="B6">
            <v>151.82935925925921</v>
          </cell>
        </row>
        <row r="7">
          <cell r="B7">
            <v>202.2290148148148</v>
          </cell>
        </row>
        <row r="8">
          <cell r="B8">
            <v>229.92222962962961</v>
          </cell>
        </row>
        <row r="9">
          <cell r="B9">
            <v>224.8022666666667</v>
          </cell>
        </row>
        <row r="10">
          <cell r="B10">
            <v>194.77252222222219</v>
          </cell>
        </row>
        <row r="11">
          <cell r="B11">
            <v>137.7854148148148</v>
          </cell>
        </row>
        <row r="12">
          <cell r="B12">
            <v>81.181294074074074</v>
          </cell>
        </row>
        <row r="13">
          <cell r="B13">
            <v>48.761257407407413</v>
          </cell>
        </row>
        <row r="14">
          <cell r="B14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0.98709279999999999</v>
          </cell>
        </row>
        <row r="3">
          <cell r="B3">
            <v>93.881494814814815</v>
          </cell>
        </row>
        <row r="4">
          <cell r="B4">
            <v>553.46861851851861</v>
          </cell>
        </row>
        <row r="5">
          <cell r="B5">
            <v>831.06007407407412</v>
          </cell>
        </row>
        <row r="6">
          <cell r="B6">
            <v>890.0143333333333</v>
          </cell>
        </row>
        <row r="7">
          <cell r="B7">
            <v>878.97784444444437</v>
          </cell>
        </row>
        <row r="8">
          <cell r="B8">
            <v>856.35090740740736</v>
          </cell>
        </row>
        <row r="9">
          <cell r="B9">
            <v>857.91980000000001</v>
          </cell>
        </row>
        <row r="10">
          <cell r="B10">
            <v>887.57517407407408</v>
          </cell>
        </row>
        <row r="11">
          <cell r="B11">
            <v>894.49699999999996</v>
          </cell>
        </row>
        <row r="12">
          <cell r="B12">
            <v>824.07620740740742</v>
          </cell>
        </row>
        <row r="13">
          <cell r="B13">
            <v>468.74501111111113</v>
          </cell>
        </row>
        <row r="14">
          <cell r="B14">
            <v>0</v>
          </cell>
        </row>
      </sheetData>
      <sheetData sheetId="1">
        <row r="2">
          <cell r="B2">
            <v>0.3633258592592592</v>
          </cell>
        </row>
        <row r="3">
          <cell r="B3">
            <v>21.117051481481479</v>
          </cell>
        </row>
        <row r="4">
          <cell r="B4">
            <v>68.878926296296285</v>
          </cell>
        </row>
        <row r="5">
          <cell r="B5">
            <v>109.2014966666667</v>
          </cell>
        </row>
        <row r="6">
          <cell r="B6">
            <v>176.339737037037</v>
          </cell>
        </row>
        <row r="7">
          <cell r="B7">
            <v>238.31343333333331</v>
          </cell>
        </row>
        <row r="8">
          <cell r="B8">
            <v>271.03192592592592</v>
          </cell>
        </row>
        <row r="9">
          <cell r="B9">
            <v>266.59388888888878</v>
          </cell>
        </row>
        <row r="10">
          <cell r="B10">
            <v>225.95597407407411</v>
          </cell>
        </row>
        <row r="11">
          <cell r="B11">
            <v>160.01022962962961</v>
          </cell>
        </row>
        <row r="12">
          <cell r="B12">
            <v>92.341682222222218</v>
          </cell>
        </row>
        <row r="13">
          <cell r="B13">
            <v>57.103571481481481</v>
          </cell>
        </row>
        <row r="14">
          <cell r="B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25F1-2C18-4734-9E72-1501C4DE2DE7}">
  <dimension ref="A1:Y29"/>
  <sheetViews>
    <sheetView tabSelected="1" topLeftCell="E1" zoomScale="70" zoomScaleNormal="70" workbookViewId="0">
      <selection activeCell="T38" sqref="T38"/>
    </sheetView>
  </sheetViews>
  <sheetFormatPr baseColWidth="10" defaultRowHeight="15" x14ac:dyDescent="0.25"/>
  <cols>
    <col min="2" max="2" width="23.28515625" bestFit="1" customWidth="1"/>
    <col min="3" max="3" width="22.5703125" bestFit="1" customWidth="1"/>
    <col min="4" max="5" width="26.140625" bestFit="1" customWidth="1"/>
    <col min="6" max="6" width="25.42578125" bestFit="1" customWidth="1"/>
    <col min="7" max="7" width="25.85546875" bestFit="1" customWidth="1"/>
    <col min="8" max="8" width="27.28515625" bestFit="1" customWidth="1"/>
    <col min="9" max="10" width="26.5703125" bestFit="1" customWidth="1"/>
    <col min="11" max="11" width="27.28515625" bestFit="1" customWidth="1"/>
    <col min="12" max="12" width="26.5703125" bestFit="1" customWidth="1"/>
    <col min="13" max="13" width="27" bestFit="1" customWidth="1"/>
    <col min="14" max="14" width="12.28515625" customWidth="1"/>
    <col min="15" max="15" width="12.5703125" customWidth="1"/>
    <col min="16" max="16" width="13.140625" customWidth="1"/>
  </cols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>
        <v>0</v>
      </c>
      <c r="B2">
        <v>0</v>
      </c>
      <c r="C2">
        <v>0</v>
      </c>
      <c r="D2">
        <f>B2+($C$27*C2)</f>
        <v>0</v>
      </c>
      <c r="E2">
        <f>SUM(C2,D2*$C$27)</f>
        <v>0</v>
      </c>
      <c r="F2">
        <v>0</v>
      </c>
      <c r="G2">
        <f>E2+($C$27*F2)</f>
        <v>0</v>
      </c>
      <c r="H2">
        <v>0</v>
      </c>
      <c r="I2">
        <f>SUM(G2,H2*$C$27)</f>
        <v>0</v>
      </c>
      <c r="J2">
        <f>H2+($C$27*I2)</f>
        <v>0</v>
      </c>
      <c r="K2">
        <v>0</v>
      </c>
      <c r="L2">
        <f>SUM(J2,K2*$C$27)</f>
        <v>0</v>
      </c>
      <c r="M2">
        <f>K2+($C$27*L2)</f>
        <v>0</v>
      </c>
      <c r="N2">
        <v>0</v>
      </c>
      <c r="O2">
        <v>0</v>
      </c>
      <c r="P2">
        <f>N2+($C$27*O2)</f>
        <v>0</v>
      </c>
      <c r="S2">
        <f>(D3+D2)/2</f>
        <v>0</v>
      </c>
      <c r="T2">
        <f>(G3+G2)/2</f>
        <v>0</v>
      </c>
      <c r="U2">
        <f>(J3+J2)/2</f>
        <v>0</v>
      </c>
      <c r="V2">
        <f>(M3+M2)/2</f>
        <v>0</v>
      </c>
      <c r="W2">
        <f>(P3+P2)/2</f>
        <v>0</v>
      </c>
    </row>
    <row r="3" spans="1:23" x14ac:dyDescent="0.25">
      <c r="A3" s="1">
        <v>4.1666666666666699E-2</v>
      </c>
      <c r="B3">
        <v>0</v>
      </c>
      <c r="C3">
        <v>0</v>
      </c>
      <c r="D3">
        <f t="shared" ref="D3:D25" si="0">B3+($C$27*C3)</f>
        <v>0</v>
      </c>
      <c r="E3">
        <f t="shared" ref="E3:E25" si="1">SUM(C3,D3*$C$27)</f>
        <v>0</v>
      </c>
      <c r="F3">
        <v>0</v>
      </c>
      <c r="G3">
        <f t="shared" ref="G3:G25" si="2">E3+($C$27*F3)</f>
        <v>0</v>
      </c>
      <c r="H3">
        <v>0</v>
      </c>
      <c r="I3">
        <f t="shared" ref="I3:I25" si="3">SUM(G3,H3*$C$27)</f>
        <v>0</v>
      </c>
      <c r="J3">
        <f t="shared" ref="J3:J25" si="4">H3+($C$27*I3)</f>
        <v>0</v>
      </c>
      <c r="K3">
        <v>0</v>
      </c>
      <c r="L3">
        <f t="shared" ref="L3:L8" si="5">SUM(J3,K3*$C$27)</f>
        <v>0</v>
      </c>
      <c r="M3">
        <f t="shared" ref="M3:M12" si="6">K3+($C$27*L3)</f>
        <v>0</v>
      </c>
      <c r="N3">
        <v>0</v>
      </c>
      <c r="O3">
        <v>0</v>
      </c>
      <c r="P3">
        <f t="shared" ref="P3:P25" si="7">N3+($C$27*O3)</f>
        <v>0</v>
      </c>
      <c r="S3">
        <f t="shared" ref="S3:S25" si="8">(D4+D3)/2</f>
        <v>0</v>
      </c>
      <c r="T3">
        <f t="shared" ref="T3:T25" si="9">(G4+G3)/2</f>
        <v>0</v>
      </c>
      <c r="U3">
        <f t="shared" ref="U3:U25" si="10">(J4+J3)/2</f>
        <v>0</v>
      </c>
      <c r="V3">
        <f t="shared" ref="V3:V25" si="11">(M4+M3)/2</f>
        <v>0</v>
      </c>
      <c r="W3">
        <f t="shared" ref="W3:W25" si="12">(P4+P3)/2</f>
        <v>0</v>
      </c>
    </row>
    <row r="4" spans="1:23" x14ac:dyDescent="0.25">
      <c r="A4" s="1">
        <v>8.3333333333333301E-2</v>
      </c>
      <c r="B4">
        <v>0</v>
      </c>
      <c r="C4">
        <v>0</v>
      </c>
      <c r="D4">
        <f t="shared" si="0"/>
        <v>0</v>
      </c>
      <c r="E4">
        <f t="shared" si="1"/>
        <v>0</v>
      </c>
      <c r="F4">
        <v>0</v>
      </c>
      <c r="G4">
        <f t="shared" si="2"/>
        <v>0</v>
      </c>
      <c r="H4">
        <v>0</v>
      </c>
      <c r="I4">
        <f t="shared" si="3"/>
        <v>0</v>
      </c>
      <c r="J4">
        <f t="shared" si="4"/>
        <v>0</v>
      </c>
      <c r="K4">
        <v>0</v>
      </c>
      <c r="L4">
        <f t="shared" si="5"/>
        <v>0</v>
      </c>
      <c r="M4">
        <f t="shared" si="6"/>
        <v>0</v>
      </c>
      <c r="N4">
        <v>0</v>
      </c>
      <c r="O4">
        <v>0</v>
      </c>
      <c r="P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  <c r="W4">
        <f t="shared" si="12"/>
        <v>0</v>
      </c>
    </row>
    <row r="5" spans="1:23" x14ac:dyDescent="0.25">
      <c r="A5" s="1">
        <v>0.125</v>
      </c>
      <c r="B5">
        <v>0</v>
      </c>
      <c r="C5">
        <v>0</v>
      </c>
      <c r="D5">
        <f t="shared" si="0"/>
        <v>0</v>
      </c>
      <c r="E5">
        <f t="shared" si="1"/>
        <v>0</v>
      </c>
      <c r="F5">
        <v>0</v>
      </c>
      <c r="G5">
        <f t="shared" si="2"/>
        <v>0</v>
      </c>
      <c r="H5">
        <v>0</v>
      </c>
      <c r="I5">
        <f t="shared" si="3"/>
        <v>0</v>
      </c>
      <c r="J5">
        <f t="shared" si="4"/>
        <v>0</v>
      </c>
      <c r="K5">
        <v>0</v>
      </c>
      <c r="L5">
        <f t="shared" si="5"/>
        <v>0</v>
      </c>
      <c r="M5">
        <f t="shared" si="6"/>
        <v>0</v>
      </c>
      <c r="N5">
        <v>0</v>
      </c>
      <c r="O5">
        <v>0</v>
      </c>
      <c r="P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  <c r="W5">
        <f t="shared" si="12"/>
        <v>0</v>
      </c>
    </row>
    <row r="6" spans="1:23" x14ac:dyDescent="0.25">
      <c r="A6" s="1">
        <v>0.16666666666666699</v>
      </c>
      <c r="B6">
        <v>0</v>
      </c>
      <c r="C6">
        <v>0</v>
      </c>
      <c r="D6">
        <f t="shared" si="0"/>
        <v>0</v>
      </c>
      <c r="E6">
        <f t="shared" si="1"/>
        <v>0</v>
      </c>
      <c r="F6">
        <v>0</v>
      </c>
      <c r="G6">
        <f t="shared" si="2"/>
        <v>0</v>
      </c>
      <c r="H6">
        <v>0</v>
      </c>
      <c r="I6">
        <f t="shared" si="3"/>
        <v>0</v>
      </c>
      <c r="J6">
        <f t="shared" si="4"/>
        <v>0</v>
      </c>
      <c r="K6">
        <v>0</v>
      </c>
      <c r="L6">
        <f t="shared" si="5"/>
        <v>0</v>
      </c>
      <c r="M6">
        <f t="shared" si="6"/>
        <v>0</v>
      </c>
      <c r="N6">
        <v>0</v>
      </c>
      <c r="O6">
        <v>0</v>
      </c>
      <c r="P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  <c r="W6">
        <f t="shared" si="12"/>
        <v>0</v>
      </c>
    </row>
    <row r="7" spans="1:23" x14ac:dyDescent="0.25">
      <c r="A7" s="1">
        <v>0.20833333333333301</v>
      </c>
      <c r="B7">
        <v>0</v>
      </c>
      <c r="C7">
        <v>0</v>
      </c>
      <c r="D7">
        <f t="shared" si="0"/>
        <v>0</v>
      </c>
      <c r="E7">
        <f t="shared" si="1"/>
        <v>0</v>
      </c>
      <c r="F7">
        <v>0</v>
      </c>
      <c r="G7">
        <f t="shared" si="2"/>
        <v>0</v>
      </c>
      <c r="H7">
        <v>0</v>
      </c>
      <c r="I7">
        <f t="shared" si="3"/>
        <v>0</v>
      </c>
      <c r="J7">
        <f t="shared" si="4"/>
        <v>0</v>
      </c>
      <c r="K7">
        <v>0</v>
      </c>
      <c r="L7">
        <f t="shared" si="5"/>
        <v>0</v>
      </c>
      <c r="M7">
        <f t="shared" si="6"/>
        <v>0</v>
      </c>
      <c r="N7">
        <v>0</v>
      </c>
      <c r="O7">
        <v>0</v>
      </c>
      <c r="P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  <c r="W7">
        <f t="shared" si="12"/>
        <v>0</v>
      </c>
    </row>
    <row r="8" spans="1:23" x14ac:dyDescent="0.25">
      <c r="A8" s="1">
        <v>0.25</v>
      </c>
      <c r="B8">
        <v>0</v>
      </c>
      <c r="C8">
        <v>0</v>
      </c>
      <c r="D8">
        <f t="shared" si="0"/>
        <v>0</v>
      </c>
      <c r="E8">
        <f t="shared" si="1"/>
        <v>0</v>
      </c>
      <c r="F8">
        <v>0</v>
      </c>
      <c r="G8">
        <f t="shared" si="2"/>
        <v>0</v>
      </c>
      <c r="H8">
        <v>0</v>
      </c>
      <c r="I8">
        <f t="shared" si="3"/>
        <v>0</v>
      </c>
      <c r="J8">
        <f t="shared" si="4"/>
        <v>0</v>
      </c>
      <c r="K8">
        <v>0</v>
      </c>
      <c r="L8">
        <f t="shared" si="5"/>
        <v>0</v>
      </c>
      <c r="M8">
        <f t="shared" si="6"/>
        <v>0</v>
      </c>
      <c r="N8">
        <v>0</v>
      </c>
      <c r="O8">
        <v>0</v>
      </c>
      <c r="P8">
        <f t="shared" si="7"/>
        <v>0</v>
      </c>
      <c r="S8">
        <f t="shared" si="8"/>
        <v>0.52277276429629627</v>
      </c>
      <c r="T8">
        <f t="shared" si="9"/>
        <v>0.55160166333333338</v>
      </c>
      <c r="U8">
        <f t="shared" si="10"/>
        <v>0.58432426333333343</v>
      </c>
      <c r="V8">
        <f t="shared" si="11"/>
        <v>0.61729599962962967</v>
      </c>
      <c r="W8">
        <f t="shared" si="12"/>
        <v>0.63887674370370373</v>
      </c>
    </row>
    <row r="9" spans="1:23" x14ac:dyDescent="0.25">
      <c r="A9" s="1">
        <v>0.29166666666666669</v>
      </c>
      <c r="B9" s="4">
        <f>[1]Front_Irradiance!B2</f>
        <v>0.9865993999999999</v>
      </c>
      <c r="C9" s="4">
        <f>[1]Back_Irradiance!B2</f>
        <v>7.3682660740740744E-2</v>
      </c>
      <c r="D9" s="4">
        <f t="shared" si="0"/>
        <v>1.0455455285925925</v>
      </c>
      <c r="E9" s="4">
        <f>[2]Front_Irradiance!B2</f>
        <v>0.98696570000000017</v>
      </c>
      <c r="F9" s="4">
        <f>[2]Back_Irradiance!B2</f>
        <v>0.1452970333333333</v>
      </c>
      <c r="G9" s="4">
        <f t="shared" si="2"/>
        <v>1.1032033266666668</v>
      </c>
      <c r="H9" s="4">
        <f>[3]Front_Irradiance!B2</f>
        <v>0.98741125555555564</v>
      </c>
      <c r="I9" s="4">
        <f>[3]Back_Irradiance!B2</f>
        <v>0.2265465888888889</v>
      </c>
      <c r="J9" s="4">
        <f t="shared" si="4"/>
        <v>1.1686485266666669</v>
      </c>
      <c r="K9" s="4">
        <f>[4]Front_Irradiance!B2</f>
        <v>0.98783387777777776</v>
      </c>
      <c r="L9" s="4">
        <f>[4]Back_Irradiance!B2</f>
        <v>0.30844765185185191</v>
      </c>
      <c r="M9" s="4">
        <f t="shared" si="6"/>
        <v>1.2345919992592593</v>
      </c>
      <c r="N9" s="4">
        <f>[5]Front_Irradiance!B2</f>
        <v>0.98709279999999999</v>
      </c>
      <c r="O9" s="4">
        <f>[5]Back_Irradiance!B2</f>
        <v>0.3633258592592592</v>
      </c>
      <c r="P9" s="4">
        <f t="shared" si="7"/>
        <v>1.2777534874074075</v>
      </c>
      <c r="S9">
        <f t="shared" si="8"/>
        <v>49.150552905037031</v>
      </c>
      <c r="T9">
        <f t="shared" si="9"/>
        <v>50.891272337407415</v>
      </c>
      <c r="U9">
        <f t="shared" si="10"/>
        <v>52.627744263333334</v>
      </c>
      <c r="V9">
        <f t="shared" si="11"/>
        <v>54.520093925555557</v>
      </c>
      <c r="W9">
        <f t="shared" si="12"/>
        <v>56.026444743703706</v>
      </c>
    </row>
    <row r="10" spans="1:23" x14ac:dyDescent="0.25">
      <c r="A10" s="1">
        <v>0.33333333333333298</v>
      </c>
      <c r="B10" s="4">
        <f>[1]Front_Irradiance!B3</f>
        <v>93.243624074074063</v>
      </c>
      <c r="C10" s="4">
        <f>[1]Back_Irradiance!B3</f>
        <v>5.0149202592592594</v>
      </c>
      <c r="D10" s="4">
        <f t="shared" si="0"/>
        <v>97.255560281481465</v>
      </c>
      <c r="E10" s="4">
        <f>[2]Front_Irradiance!B3</f>
        <v>93.4912025925926</v>
      </c>
      <c r="F10" s="4">
        <f>[2]Back_Irradiance!B3</f>
        <v>8.9851734444444435</v>
      </c>
      <c r="G10" s="4">
        <f t="shared" si="2"/>
        <v>100.67934134814816</v>
      </c>
      <c r="H10" s="4">
        <f>[3]Front_Irradiance!B3</f>
        <v>93.293479999999988</v>
      </c>
      <c r="I10" s="4">
        <f>[3]Back_Irradiance!B3</f>
        <v>13.4917</v>
      </c>
      <c r="J10" s="4">
        <f t="shared" si="4"/>
        <v>104.08684</v>
      </c>
      <c r="K10" s="4">
        <f>[4]Front_Irradiance!B3</f>
        <v>93.339792592592588</v>
      </c>
      <c r="L10" s="4">
        <f>[4]Back_Irradiance!B3</f>
        <v>18.082254074074068</v>
      </c>
      <c r="M10" s="4">
        <f t="shared" si="6"/>
        <v>107.80559585185185</v>
      </c>
      <c r="N10" s="4">
        <f>[5]Front_Irradiance!B3</f>
        <v>93.881494814814815</v>
      </c>
      <c r="O10" s="4">
        <f>[5]Back_Irradiance!B3</f>
        <v>21.117051481481479</v>
      </c>
      <c r="P10" s="4">
        <f t="shared" si="7"/>
        <v>110.775136</v>
      </c>
      <c r="S10">
        <f t="shared" si="8"/>
        <v>326.76187969629632</v>
      </c>
      <c r="T10">
        <f t="shared" si="9"/>
        <v>334.96224674814812</v>
      </c>
      <c r="U10">
        <f t="shared" si="10"/>
        <v>343.85285622222216</v>
      </c>
      <c r="V10">
        <f t="shared" si="11"/>
        <v>353.00251525925927</v>
      </c>
      <c r="W10">
        <f t="shared" si="12"/>
        <v>359.67344777777782</v>
      </c>
    </row>
    <row r="11" spans="1:23" x14ac:dyDescent="0.25">
      <c r="A11" s="1">
        <v>0.375</v>
      </c>
      <c r="B11" s="4">
        <f>[1]Front_Irradiance!B4</f>
        <v>527.25691111111109</v>
      </c>
      <c r="C11" s="4">
        <f>[1]Back_Irradiance!B4</f>
        <v>36.264110000000002</v>
      </c>
      <c r="D11" s="4">
        <f t="shared" si="0"/>
        <v>556.26819911111113</v>
      </c>
      <c r="E11" s="4">
        <f>[2]Front_Irradiance!B4</f>
        <v>533.92109259259257</v>
      </c>
      <c r="F11" s="4">
        <f>[2]Back_Irradiance!B4</f>
        <v>44.155074444444452</v>
      </c>
      <c r="G11" s="4">
        <f t="shared" si="2"/>
        <v>569.24515214814812</v>
      </c>
      <c r="H11" s="4">
        <f>[3]Front_Irradiance!B4</f>
        <v>541.05992222222221</v>
      </c>
      <c r="I11" s="4">
        <f>[3]Back_Irradiance!B4</f>
        <v>53.198687777777778</v>
      </c>
      <c r="J11" s="4">
        <f t="shared" si="4"/>
        <v>583.61887244444438</v>
      </c>
      <c r="K11" s="4">
        <f>[4]Front_Irradiance!B4</f>
        <v>548.42214814814815</v>
      </c>
      <c r="L11" s="4">
        <f>[4]Back_Irradiance!B4</f>
        <v>62.221608148148142</v>
      </c>
      <c r="M11" s="4">
        <f t="shared" si="6"/>
        <v>598.19943466666666</v>
      </c>
      <c r="N11" s="4">
        <f>[5]Front_Irradiance!B4</f>
        <v>553.46861851851861</v>
      </c>
      <c r="O11" s="4">
        <f>[5]Back_Irradiance!B4</f>
        <v>68.878926296296285</v>
      </c>
      <c r="P11" s="4">
        <f t="shared" si="7"/>
        <v>608.57175955555567</v>
      </c>
      <c r="S11">
        <f t="shared" si="8"/>
        <v>687.42137437037036</v>
      </c>
      <c r="T11">
        <f t="shared" si="9"/>
        <v>705.97906933333331</v>
      </c>
      <c r="U11">
        <f t="shared" si="10"/>
        <v>727.0141691851851</v>
      </c>
      <c r="V11">
        <f t="shared" si="11"/>
        <v>748.13075118518509</v>
      </c>
      <c r="W11">
        <f t="shared" si="12"/>
        <v>763.49651548148154</v>
      </c>
    </row>
    <row r="12" spans="1:23" x14ac:dyDescent="0.25">
      <c r="A12" s="1">
        <v>0.41666666666666702</v>
      </c>
      <c r="B12" s="4">
        <f>[1]Front_Irradiance!B5</f>
        <v>787.84258518518516</v>
      </c>
      <c r="C12" s="4">
        <f>[1]Back_Irradiance!B5</f>
        <v>38.414955555555558</v>
      </c>
      <c r="D12" s="4">
        <f t="shared" si="0"/>
        <v>818.57454962962959</v>
      </c>
      <c r="E12" s="4">
        <f>[2]Front_Irradiance!B5</f>
        <v>798.11867777777775</v>
      </c>
      <c r="F12" s="4">
        <f>[2]Back_Irradiance!B5</f>
        <v>55.742885925925933</v>
      </c>
      <c r="G12" s="4">
        <f t="shared" si="2"/>
        <v>842.71298651851851</v>
      </c>
      <c r="H12" s="4">
        <f>[3]Front_Irradiance!B5</f>
        <v>810.22210740740729</v>
      </c>
      <c r="I12" s="4">
        <f>[3]Back_Irradiance!B5</f>
        <v>75.234198148148153</v>
      </c>
      <c r="J12" s="4">
        <f t="shared" si="4"/>
        <v>870.40946592592582</v>
      </c>
      <c r="K12" s="4">
        <f>[4]Front_Irradiance!B5</f>
        <v>821.69609259259255</v>
      </c>
      <c r="L12" s="4">
        <f>[4]Back_Irradiance!B5</f>
        <v>95.457468888888897</v>
      </c>
      <c r="M12" s="4">
        <f t="shared" si="6"/>
        <v>898.06206770370363</v>
      </c>
      <c r="N12" s="4">
        <f>[5]Front_Irradiance!B5</f>
        <v>831.06007407407412</v>
      </c>
      <c r="O12" s="4">
        <f>[5]Back_Irradiance!B5</f>
        <v>109.2014966666667</v>
      </c>
      <c r="P12" s="4">
        <f t="shared" si="7"/>
        <v>918.42127140740752</v>
      </c>
      <c r="S12">
        <f t="shared" si="8"/>
        <v>854.64754755555555</v>
      </c>
      <c r="T12">
        <f t="shared" si="9"/>
        <v>884.10688814814807</v>
      </c>
      <c r="U12">
        <f t="shared" si="10"/>
        <v>917.80842296296305</v>
      </c>
      <c r="V12">
        <f t="shared" si="11"/>
        <v>951.52564237037018</v>
      </c>
      <c r="W12">
        <f t="shared" si="12"/>
        <v>974.75369718518527</v>
      </c>
    </row>
    <row r="13" spans="1:23" x14ac:dyDescent="0.25">
      <c r="A13" s="1">
        <v>0.45833333333333298</v>
      </c>
      <c r="B13" s="4">
        <f>[1]Front_Irradiance!B6</f>
        <v>854.66788148148146</v>
      </c>
      <c r="C13" s="4">
        <f>[1]Back_Irradiance!B6</f>
        <v>45.065829999999998</v>
      </c>
      <c r="D13" s="4">
        <f>B13+($C$27*C13)</f>
        <v>890.72054548148151</v>
      </c>
      <c r="E13" s="4">
        <f>[2]Front_Irradiance!B6</f>
        <v>863.5958333333333</v>
      </c>
      <c r="F13" s="4">
        <f>[2]Back_Irradiance!B6</f>
        <v>77.38119555555555</v>
      </c>
      <c r="G13" s="4">
        <f>E13+($C$27*F13)</f>
        <v>925.50078977777775</v>
      </c>
      <c r="H13" s="4">
        <f>[3]Front_Irradiance!B6</f>
        <v>874.01294444444454</v>
      </c>
      <c r="I13" s="4">
        <f>[3]Back_Irradiance!B6</f>
        <v>113.99304444444449</v>
      </c>
      <c r="J13" s="4">
        <f>H13+($C$27*I13)</f>
        <v>965.20738000000017</v>
      </c>
      <c r="K13" s="4">
        <f>[4]Front_Irradiance!B6</f>
        <v>883.5257296296295</v>
      </c>
      <c r="L13" s="4">
        <f>[4]Back_Irradiance!B6</f>
        <v>151.82935925925921</v>
      </c>
      <c r="M13" s="4">
        <f>K13+($C$27*L13)</f>
        <v>1004.9892170370368</v>
      </c>
      <c r="N13" s="4">
        <f>[5]Front_Irradiance!B6</f>
        <v>890.0143333333333</v>
      </c>
      <c r="O13" s="4">
        <f>[5]Back_Irradiance!B6</f>
        <v>176.339737037037</v>
      </c>
      <c r="P13" s="4">
        <f t="shared" si="7"/>
        <v>1031.0861229629629</v>
      </c>
      <c r="S13">
        <f t="shared" si="8"/>
        <v>896.55286918518516</v>
      </c>
      <c r="T13">
        <f t="shared" si="9"/>
        <v>934.34574474074077</v>
      </c>
      <c r="U13">
        <f t="shared" si="10"/>
        <v>977.34109185185184</v>
      </c>
      <c r="V13">
        <f t="shared" si="11"/>
        <v>1021.46822</v>
      </c>
      <c r="W13">
        <f t="shared" si="12"/>
        <v>1050.357357037037</v>
      </c>
    </row>
    <row r="14" spans="1:23" x14ac:dyDescent="0.25">
      <c r="A14" s="1">
        <v>0.5</v>
      </c>
      <c r="B14" s="4">
        <f>[1]Front_Irradiance!B7</f>
        <v>861.75255555555543</v>
      </c>
      <c r="C14" s="4">
        <f>[1]Back_Irradiance!B7</f>
        <v>50.790796666666672</v>
      </c>
      <c r="D14" s="4">
        <f t="shared" si="0"/>
        <v>902.38519288888881</v>
      </c>
      <c r="E14" s="4">
        <f>[2]Front_Irradiance!B7</f>
        <v>866.10770000000002</v>
      </c>
      <c r="F14" s="4">
        <f>[2]Back_Irradiance!B7</f>
        <v>96.353749629629633</v>
      </c>
      <c r="G14" s="4">
        <f t="shared" si="2"/>
        <v>943.19069970370379</v>
      </c>
      <c r="H14" s="4">
        <f>[3]Front_Irradiance!B7</f>
        <v>870.36096666666663</v>
      </c>
      <c r="I14" s="4">
        <f>[3]Back_Irradiance!B7</f>
        <v>148.89229629629631</v>
      </c>
      <c r="J14" s="4">
        <f t="shared" si="4"/>
        <v>989.47480370370363</v>
      </c>
      <c r="K14" s="4">
        <f>[4]Front_Irradiance!B7</f>
        <v>876.16401111111122</v>
      </c>
      <c r="L14" s="4">
        <f>[4]Back_Irradiance!B7</f>
        <v>202.2290148148148</v>
      </c>
      <c r="M14" s="4">
        <f t="shared" ref="M14:M25" si="13">K14+($C$27*L14)</f>
        <v>1037.947222962963</v>
      </c>
      <c r="N14" s="4">
        <f>[5]Front_Irradiance!B7</f>
        <v>878.97784444444437</v>
      </c>
      <c r="O14" s="4">
        <f>[5]Back_Irradiance!B7</f>
        <v>238.31343333333331</v>
      </c>
      <c r="P14" s="4">
        <f t="shared" si="7"/>
        <v>1069.6285911111111</v>
      </c>
      <c r="S14">
        <f t="shared" si="8"/>
        <v>899.6024334814814</v>
      </c>
      <c r="T14">
        <f t="shared" si="9"/>
        <v>941.32493029629632</v>
      </c>
      <c r="U14">
        <f t="shared" si="10"/>
        <v>989.69121777777775</v>
      </c>
      <c r="V14">
        <f t="shared" si="11"/>
        <v>1038.8855681481482</v>
      </c>
      <c r="W14">
        <f t="shared" si="12"/>
        <v>1071.4025196296298</v>
      </c>
    </row>
    <row r="15" spans="1:23" x14ac:dyDescent="0.25">
      <c r="A15" s="1">
        <v>0.54166666666666696</v>
      </c>
      <c r="B15" s="4">
        <f>[1]Front_Irradiance!B8</f>
        <v>853.40048888888884</v>
      </c>
      <c r="C15" s="4">
        <f>[1]Back_Irradiance!B8</f>
        <v>54.273981481481478</v>
      </c>
      <c r="D15" s="4">
        <f t="shared" si="0"/>
        <v>896.81967407407399</v>
      </c>
      <c r="E15" s="4">
        <f>[2]Front_Irradiance!B8</f>
        <v>854.27050370370375</v>
      </c>
      <c r="F15" s="4">
        <f>[2]Back_Irradiance!B8</f>
        <v>106.48582148148149</v>
      </c>
      <c r="G15" s="4">
        <f t="shared" si="2"/>
        <v>939.45916088888896</v>
      </c>
      <c r="H15" s="4">
        <f>[3]Front_Irradiance!B8</f>
        <v>854.99092962962959</v>
      </c>
      <c r="I15" s="4">
        <f>[3]Back_Irradiance!B8</f>
        <v>168.6458777777778</v>
      </c>
      <c r="J15" s="4">
        <f t="shared" si="4"/>
        <v>989.90763185185187</v>
      </c>
      <c r="K15" s="4">
        <f>[4]Front_Irradiance!B8</f>
        <v>855.88612962962964</v>
      </c>
      <c r="L15" s="4">
        <f>[4]Back_Irradiance!B8</f>
        <v>229.92222962962961</v>
      </c>
      <c r="M15" s="4">
        <f t="shared" si="13"/>
        <v>1039.8239133333334</v>
      </c>
      <c r="N15" s="4">
        <f>[5]Front_Irradiance!B8</f>
        <v>856.35090740740736</v>
      </c>
      <c r="O15" s="4">
        <f>[5]Back_Irradiance!B8</f>
        <v>271.03192592592592</v>
      </c>
      <c r="P15" s="4">
        <f t="shared" si="7"/>
        <v>1073.1764481481482</v>
      </c>
      <c r="S15">
        <f t="shared" si="8"/>
        <v>896.62041844444434</v>
      </c>
      <c r="T15">
        <f t="shared" si="9"/>
        <v>939.25279829629631</v>
      </c>
      <c r="U15">
        <f t="shared" si="10"/>
        <v>989.11076148148152</v>
      </c>
      <c r="V15">
        <f t="shared" si="11"/>
        <v>1038.3951503703704</v>
      </c>
      <c r="W15">
        <f t="shared" si="12"/>
        <v>1072.1856796296297</v>
      </c>
    </row>
    <row r="16" spans="1:23" x14ac:dyDescent="0.25">
      <c r="A16" s="1">
        <v>0.58333333333333304</v>
      </c>
      <c r="B16" s="4">
        <f>[1]Front_Irradiance!B9</f>
        <v>853.40692962962964</v>
      </c>
      <c r="C16" s="4">
        <f>[1]Back_Irradiance!B9</f>
        <v>53.767791481481481</v>
      </c>
      <c r="D16" s="4">
        <f t="shared" si="0"/>
        <v>896.42116281481481</v>
      </c>
      <c r="E16" s="4">
        <f>[2]Front_Irradiance!B9</f>
        <v>854.93783333333329</v>
      </c>
      <c r="F16" s="4">
        <f>[2]Back_Irradiance!B9</f>
        <v>105.135752962963</v>
      </c>
      <c r="G16" s="4">
        <f t="shared" si="2"/>
        <v>939.04643570370365</v>
      </c>
      <c r="H16" s="4">
        <f>[3]Front_Irradiance!B9</f>
        <v>856.09341111111121</v>
      </c>
      <c r="I16" s="4">
        <f>[3]Back_Irradiance!B9</f>
        <v>165.2756</v>
      </c>
      <c r="J16" s="4">
        <f t="shared" si="4"/>
        <v>988.31389111111116</v>
      </c>
      <c r="K16" s="4">
        <f>[4]Front_Irradiance!B9</f>
        <v>857.12457407407408</v>
      </c>
      <c r="L16" s="4">
        <f>[4]Back_Irradiance!B9</f>
        <v>224.8022666666667</v>
      </c>
      <c r="M16" s="4">
        <f t="shared" si="13"/>
        <v>1036.9663874074074</v>
      </c>
      <c r="N16" s="4">
        <f>[5]Front_Irradiance!B9</f>
        <v>857.91980000000001</v>
      </c>
      <c r="O16" s="4">
        <f>[5]Back_Irradiance!B9</f>
        <v>266.59388888888878</v>
      </c>
      <c r="P16" s="4">
        <f t="shared" si="7"/>
        <v>1071.194911111111</v>
      </c>
      <c r="S16">
        <f t="shared" si="8"/>
        <v>901.14245022222224</v>
      </c>
      <c r="T16">
        <f t="shared" si="9"/>
        <v>942.68427748148144</v>
      </c>
      <c r="U16">
        <f t="shared" si="10"/>
        <v>990.68356333333338</v>
      </c>
      <c r="V16">
        <f t="shared" si="11"/>
        <v>1038.2521025925926</v>
      </c>
      <c r="W16">
        <f t="shared" si="12"/>
        <v>1069.7674322222222</v>
      </c>
    </row>
    <row r="17" spans="1:25" x14ac:dyDescent="0.25">
      <c r="A17" s="1">
        <v>0.625</v>
      </c>
      <c r="B17" s="4">
        <f>[1]Front_Irradiance!B10</f>
        <v>865.76643333333334</v>
      </c>
      <c r="C17" s="4">
        <f>[1]Back_Irradiance!B10</f>
        <v>50.121630370370362</v>
      </c>
      <c r="D17" s="4">
        <f t="shared" si="0"/>
        <v>905.86373762962967</v>
      </c>
      <c r="E17" s="4">
        <f>[2]Front_Irradiance!B10</f>
        <v>871.22955185185185</v>
      </c>
      <c r="F17" s="4">
        <f>[2]Back_Irradiance!B10</f>
        <v>93.865709259259276</v>
      </c>
      <c r="G17" s="4">
        <f t="shared" si="2"/>
        <v>946.32211925925924</v>
      </c>
      <c r="H17" s="4">
        <f>[3]Front_Irradiance!B10</f>
        <v>877.80016296296299</v>
      </c>
      <c r="I17" s="4">
        <f>[3]Back_Irradiance!B10</f>
        <v>144.06634074074071</v>
      </c>
      <c r="J17" s="4">
        <f t="shared" si="4"/>
        <v>993.0532355555556</v>
      </c>
      <c r="K17" s="4">
        <f>[4]Front_Irradiance!B10</f>
        <v>883.71979999999996</v>
      </c>
      <c r="L17" s="4">
        <f>[4]Back_Irradiance!B10</f>
        <v>194.77252222222219</v>
      </c>
      <c r="M17" s="4">
        <f t="shared" si="13"/>
        <v>1039.5378177777777</v>
      </c>
      <c r="N17" s="4">
        <f>[5]Front_Irradiance!B10</f>
        <v>887.57517407407408</v>
      </c>
      <c r="O17" s="4">
        <f>[5]Back_Irradiance!B10</f>
        <v>225.95597407407411</v>
      </c>
      <c r="P17" s="4">
        <f t="shared" si="7"/>
        <v>1068.3399533333334</v>
      </c>
      <c r="S17">
        <f t="shared" si="8"/>
        <v>898.12551874074074</v>
      </c>
      <c r="T17">
        <f t="shared" si="9"/>
        <v>934.52792237037033</v>
      </c>
      <c r="U17">
        <f t="shared" si="10"/>
        <v>976.5669620000001</v>
      </c>
      <c r="V17">
        <f t="shared" si="11"/>
        <v>1018.200385925926</v>
      </c>
      <c r="W17">
        <f t="shared" si="12"/>
        <v>1045.4225685185186</v>
      </c>
    </row>
    <row r="18" spans="1:25" x14ac:dyDescent="0.25">
      <c r="A18" s="1">
        <v>0.66666666666666696</v>
      </c>
      <c r="B18" s="4">
        <f>[1]Front_Irradiance!B11</f>
        <v>855.77944444444449</v>
      </c>
      <c r="C18" s="4">
        <f>[1]Back_Irradiance!B11</f>
        <v>43.25981925925926</v>
      </c>
      <c r="D18" s="4">
        <f t="shared" si="0"/>
        <v>890.38729985185194</v>
      </c>
      <c r="E18" s="4">
        <f>[2]Front_Irradiance!B11</f>
        <v>865.46817407407411</v>
      </c>
      <c r="F18" s="4">
        <f>[2]Back_Irradiance!B11</f>
        <v>71.581939259259272</v>
      </c>
      <c r="G18" s="4">
        <f t="shared" si="2"/>
        <v>922.73372548148154</v>
      </c>
      <c r="H18" s="4">
        <f>[3]Front_Irradiance!B11</f>
        <v>876.05753703703715</v>
      </c>
      <c r="I18" s="4">
        <f>[3]Back_Irradiance!B11</f>
        <v>105.0289392592593</v>
      </c>
      <c r="J18" s="4">
        <f t="shared" si="4"/>
        <v>960.0806884444446</v>
      </c>
      <c r="K18" s="4">
        <f>[4]Front_Irradiance!B11</f>
        <v>886.63462222222233</v>
      </c>
      <c r="L18" s="4">
        <f>[4]Back_Irradiance!B11</f>
        <v>137.7854148148148</v>
      </c>
      <c r="M18" s="4">
        <f t="shared" si="13"/>
        <v>996.8629540740742</v>
      </c>
      <c r="N18" s="4">
        <f>[5]Front_Irradiance!B11</f>
        <v>894.49699999999996</v>
      </c>
      <c r="O18" s="4">
        <f>[5]Back_Irradiance!B11</f>
        <v>160.01022962962961</v>
      </c>
      <c r="P18" s="4">
        <f t="shared" si="7"/>
        <v>1022.5051837037037</v>
      </c>
      <c r="S18">
        <f t="shared" si="8"/>
        <v>850.8140028148149</v>
      </c>
      <c r="T18">
        <f t="shared" si="9"/>
        <v>877.32148992592602</v>
      </c>
      <c r="U18">
        <f t="shared" si="10"/>
        <v>908.15666688888905</v>
      </c>
      <c r="V18">
        <f t="shared" si="11"/>
        <v>938.99263170370375</v>
      </c>
      <c r="W18">
        <f t="shared" si="12"/>
        <v>960.22736844444444</v>
      </c>
    </row>
    <row r="19" spans="1:25" x14ac:dyDescent="0.25">
      <c r="A19" s="1">
        <v>0.70833333333333404</v>
      </c>
      <c r="B19" s="4">
        <f>[1]Front_Irradiance!B12</f>
        <v>783.34828148148154</v>
      </c>
      <c r="C19" s="4">
        <f>[1]Back_Irradiance!B12</f>
        <v>34.865530370370372</v>
      </c>
      <c r="D19" s="4">
        <f t="shared" si="0"/>
        <v>811.24070577777786</v>
      </c>
      <c r="E19" s="4">
        <f>[2]Front_Irradiance!B12</f>
        <v>792.78004814814813</v>
      </c>
      <c r="F19" s="4">
        <f>[2]Back_Irradiance!B12</f>
        <v>48.911507777777771</v>
      </c>
      <c r="G19" s="4">
        <f t="shared" si="2"/>
        <v>831.90925437037038</v>
      </c>
      <c r="H19" s="4">
        <f>[3]Front_Irradiance!B12</f>
        <v>804.30517037037043</v>
      </c>
      <c r="I19" s="4">
        <f>[3]Back_Irradiance!B12</f>
        <v>64.909343703703712</v>
      </c>
      <c r="J19" s="4">
        <f t="shared" si="4"/>
        <v>856.23264533333338</v>
      </c>
      <c r="K19" s="4">
        <f>[4]Front_Irradiance!B12</f>
        <v>816.17727407407403</v>
      </c>
      <c r="L19" s="4">
        <f>[4]Back_Irradiance!B12</f>
        <v>81.181294074074074</v>
      </c>
      <c r="M19" s="4">
        <f t="shared" si="13"/>
        <v>881.12230933333331</v>
      </c>
      <c r="N19" s="4">
        <f>[5]Front_Irradiance!B12</f>
        <v>824.07620740740742</v>
      </c>
      <c r="O19" s="4">
        <f>[5]Back_Irradiance!B12</f>
        <v>92.341682222222218</v>
      </c>
      <c r="P19" s="4">
        <f t="shared" si="7"/>
        <v>897.94955318518521</v>
      </c>
      <c r="S19">
        <f t="shared" si="8"/>
        <v>642.61617088888897</v>
      </c>
      <c r="T19">
        <f t="shared" si="9"/>
        <v>657.76576629629631</v>
      </c>
      <c r="U19">
        <f t="shared" si="10"/>
        <v>675.42800548148148</v>
      </c>
      <c r="V19">
        <f t="shared" si="11"/>
        <v>693.53896318518525</v>
      </c>
      <c r="W19">
        <f t="shared" si="12"/>
        <v>706.18871074074082</v>
      </c>
    </row>
    <row r="20" spans="1:25" x14ac:dyDescent="0.25">
      <c r="A20" s="1">
        <v>0.75</v>
      </c>
      <c r="B20" s="4">
        <f>[1]Front_Irradiance!B13</f>
        <v>458.21432222222222</v>
      </c>
      <c r="C20" s="4">
        <f>[1]Back_Irradiance!B13</f>
        <v>19.721642222222229</v>
      </c>
      <c r="D20" s="4">
        <f t="shared" si="0"/>
        <v>473.99163600000003</v>
      </c>
      <c r="E20" s="4">
        <f>[2]Front_Irradiance!B13</f>
        <v>460.63097037037028</v>
      </c>
      <c r="F20" s="4">
        <f>[2]Back_Irradiance!B13</f>
        <v>28.739134814814818</v>
      </c>
      <c r="G20" s="4">
        <f t="shared" si="2"/>
        <v>483.62227822222212</v>
      </c>
      <c r="H20" s="4">
        <f>[3]Front_Irradiance!B13</f>
        <v>463.63780740740731</v>
      </c>
      <c r="I20" s="4">
        <f>[3]Back_Irradiance!B13</f>
        <v>38.731947777777783</v>
      </c>
      <c r="J20" s="4">
        <f t="shared" si="4"/>
        <v>494.62336562962952</v>
      </c>
      <c r="K20" s="4">
        <f>[4]Front_Irradiance!B13</f>
        <v>466.94661111111122</v>
      </c>
      <c r="L20" s="4">
        <f>[4]Back_Irradiance!B13</f>
        <v>48.761257407407413</v>
      </c>
      <c r="M20" s="4">
        <f t="shared" si="13"/>
        <v>505.95561703703714</v>
      </c>
      <c r="N20" s="4">
        <f>[5]Front_Irradiance!B13</f>
        <v>468.74501111111113</v>
      </c>
      <c r="O20" s="4">
        <f>[5]Back_Irradiance!B13</f>
        <v>57.103571481481481</v>
      </c>
      <c r="P20" s="4">
        <f t="shared" si="7"/>
        <v>514.42786829629631</v>
      </c>
      <c r="S20">
        <f t="shared" si="8"/>
        <v>236.99581800000001</v>
      </c>
      <c r="T20">
        <f t="shared" si="9"/>
        <v>241.81113911111106</v>
      </c>
      <c r="U20">
        <f t="shared" si="10"/>
        <v>247.31168281481476</v>
      </c>
      <c r="V20">
        <f t="shared" si="11"/>
        <v>252.97780851851857</v>
      </c>
      <c r="W20">
        <f t="shared" si="12"/>
        <v>257.21393414814816</v>
      </c>
    </row>
    <row r="21" spans="1:25" x14ac:dyDescent="0.25">
      <c r="A21" s="1">
        <v>0.79166666666666696</v>
      </c>
      <c r="B21" s="4">
        <f>[1]Front_Irradiance!B14</f>
        <v>0</v>
      </c>
      <c r="C21" s="4">
        <f>[1]Back_Irradiance!B14</f>
        <v>0</v>
      </c>
      <c r="D21" s="4">
        <f t="shared" si="0"/>
        <v>0</v>
      </c>
      <c r="E21" s="4">
        <f>[2]Front_Irradiance!B14</f>
        <v>0</v>
      </c>
      <c r="F21" s="4">
        <f>[2]Back_Irradiance!B14</f>
        <v>0</v>
      </c>
      <c r="G21" s="4">
        <f t="shared" si="2"/>
        <v>0</v>
      </c>
      <c r="H21" s="4">
        <f>[3]Front_Irradiance!B14</f>
        <v>0</v>
      </c>
      <c r="I21" s="4">
        <f>[3]Back_Irradiance!B14</f>
        <v>0</v>
      </c>
      <c r="J21" s="4">
        <f t="shared" si="4"/>
        <v>0</v>
      </c>
      <c r="K21" s="4">
        <f>[4]Front_Irradiance!B14</f>
        <v>0</v>
      </c>
      <c r="L21" s="4">
        <f>[4]Back_Irradiance!B14</f>
        <v>0</v>
      </c>
      <c r="M21" s="4">
        <f t="shared" si="13"/>
        <v>0</v>
      </c>
      <c r="N21" s="4">
        <f>[5]Front_Irradiance!B14</f>
        <v>0</v>
      </c>
      <c r="O21" s="4">
        <f>[5]Back_Irradiance!B14</f>
        <v>0</v>
      </c>
      <c r="P21" s="4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  <c r="W21">
        <f t="shared" si="12"/>
        <v>0</v>
      </c>
    </row>
    <row r="22" spans="1:25" x14ac:dyDescent="0.25">
      <c r="A22" s="1">
        <v>0.83333333333333404</v>
      </c>
      <c r="B22">
        <v>0</v>
      </c>
      <c r="C22">
        <v>0</v>
      </c>
      <c r="D22">
        <f t="shared" si="0"/>
        <v>0</v>
      </c>
      <c r="E22">
        <f t="shared" si="1"/>
        <v>0</v>
      </c>
      <c r="F22">
        <v>0</v>
      </c>
      <c r="G22">
        <f t="shared" si="2"/>
        <v>0</v>
      </c>
      <c r="H22">
        <v>0</v>
      </c>
      <c r="I22">
        <f t="shared" si="3"/>
        <v>0</v>
      </c>
      <c r="J22">
        <f t="shared" si="4"/>
        <v>0</v>
      </c>
      <c r="K22">
        <v>0</v>
      </c>
      <c r="L22">
        <f t="shared" ref="L22:L25" si="14">SUM(J22,K22*$C$27)</f>
        <v>0</v>
      </c>
      <c r="M22">
        <f t="shared" si="13"/>
        <v>0</v>
      </c>
      <c r="N22">
        <v>0</v>
      </c>
      <c r="O22">
        <v>0</v>
      </c>
      <c r="P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  <c r="W22">
        <f t="shared" si="12"/>
        <v>0</v>
      </c>
    </row>
    <row r="23" spans="1:25" x14ac:dyDescent="0.25">
      <c r="A23" s="1">
        <v>0.875000000000001</v>
      </c>
      <c r="B23">
        <v>0</v>
      </c>
      <c r="C23">
        <v>0</v>
      </c>
      <c r="D23">
        <f t="shared" si="0"/>
        <v>0</v>
      </c>
      <c r="E23">
        <f t="shared" si="1"/>
        <v>0</v>
      </c>
      <c r="F23">
        <v>0</v>
      </c>
      <c r="G23">
        <f t="shared" si="2"/>
        <v>0</v>
      </c>
      <c r="H23">
        <v>0</v>
      </c>
      <c r="I23">
        <f t="shared" si="3"/>
        <v>0</v>
      </c>
      <c r="J23">
        <f t="shared" si="4"/>
        <v>0</v>
      </c>
      <c r="K23">
        <v>0</v>
      </c>
      <c r="L23">
        <f t="shared" si="14"/>
        <v>0</v>
      </c>
      <c r="M23">
        <f t="shared" si="13"/>
        <v>0</v>
      </c>
      <c r="N23">
        <v>0</v>
      </c>
      <c r="O23">
        <v>0</v>
      </c>
      <c r="P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  <c r="W23">
        <f t="shared" si="12"/>
        <v>0</v>
      </c>
    </row>
    <row r="24" spans="1:25" x14ac:dyDescent="0.25">
      <c r="A24" s="1">
        <v>0.91666666666666696</v>
      </c>
      <c r="B24">
        <v>0</v>
      </c>
      <c r="C24">
        <v>0</v>
      </c>
      <c r="D24">
        <f t="shared" si="0"/>
        <v>0</v>
      </c>
      <c r="E24">
        <f t="shared" si="1"/>
        <v>0</v>
      </c>
      <c r="F24">
        <v>0</v>
      </c>
      <c r="G24">
        <f t="shared" si="2"/>
        <v>0</v>
      </c>
      <c r="H24">
        <v>0</v>
      </c>
      <c r="I24">
        <f t="shared" si="3"/>
        <v>0</v>
      </c>
      <c r="J24">
        <f t="shared" si="4"/>
        <v>0</v>
      </c>
      <c r="K24">
        <v>0</v>
      </c>
      <c r="L24">
        <f t="shared" si="14"/>
        <v>0</v>
      </c>
      <c r="M24">
        <f t="shared" si="13"/>
        <v>0</v>
      </c>
      <c r="N24">
        <v>0</v>
      </c>
      <c r="O24">
        <v>0</v>
      </c>
      <c r="P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  <c r="W24">
        <f t="shared" si="12"/>
        <v>0</v>
      </c>
    </row>
    <row r="25" spans="1:25" x14ac:dyDescent="0.25">
      <c r="A25" s="1">
        <v>0.95833333333333404</v>
      </c>
      <c r="B25">
        <v>0</v>
      </c>
      <c r="C25">
        <v>0</v>
      </c>
      <c r="D25">
        <f t="shared" si="0"/>
        <v>0</v>
      </c>
      <c r="E25">
        <f t="shared" si="1"/>
        <v>0</v>
      </c>
      <c r="F25">
        <v>0</v>
      </c>
      <c r="G25">
        <f t="shared" si="2"/>
        <v>0</v>
      </c>
      <c r="H25">
        <v>0</v>
      </c>
      <c r="I25">
        <f t="shared" si="3"/>
        <v>0</v>
      </c>
      <c r="J25">
        <f t="shared" si="4"/>
        <v>0</v>
      </c>
      <c r="K25">
        <v>0</v>
      </c>
      <c r="L25">
        <f t="shared" si="14"/>
        <v>0</v>
      </c>
      <c r="M25">
        <f t="shared" si="13"/>
        <v>0</v>
      </c>
      <c r="N25">
        <v>0</v>
      </c>
      <c r="O25">
        <v>0</v>
      </c>
      <c r="P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  <c r="W25">
        <f t="shared" si="12"/>
        <v>0</v>
      </c>
      <c r="Y25" s="2"/>
    </row>
    <row r="27" spans="1:25" x14ac:dyDescent="0.25">
      <c r="B27" t="s">
        <v>0</v>
      </c>
      <c r="C27">
        <v>0.8</v>
      </c>
      <c r="E27" s="5"/>
    </row>
    <row r="28" spans="1:25" x14ac:dyDescent="0.25">
      <c r="S28" s="5">
        <f>SUM(S2:S25)</f>
        <v>8140.9738090693327</v>
      </c>
      <c r="T28" s="5">
        <f t="shared" ref="T28:W28" si="15">SUM(T2:T25)</f>
        <v>8445.525146748887</v>
      </c>
      <c r="U28" s="5">
        <f t="shared" si="15"/>
        <v>8796.1774685266646</v>
      </c>
      <c r="V28" s="5">
        <f t="shared" si="15"/>
        <v>9148.5071291844433</v>
      </c>
      <c r="W28" s="5">
        <f t="shared" si="15"/>
        <v>9387.3545523022221</v>
      </c>
    </row>
    <row r="29" spans="1:25" x14ac:dyDescent="0.25">
      <c r="K29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las Heras</dc:creator>
  <cp:lastModifiedBy>Fernando De las Heras</cp:lastModifiedBy>
  <dcterms:created xsi:type="dcterms:W3CDTF">2022-05-18T17:22:01Z</dcterms:created>
  <dcterms:modified xsi:type="dcterms:W3CDTF">2022-06-22T18:48:03Z</dcterms:modified>
</cp:coreProperties>
</file>