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l\Documents\bifacial_radiance\TFG_Final\Seguimiento\Height\Resultados_Irradiancia\"/>
    </mc:Choice>
  </mc:AlternateContent>
  <xr:revisionPtr revIDLastSave="0" documentId="13_ncr:1_{16EF377B-3A24-42E2-AA8F-6636FD005529}" xr6:coauthVersionLast="47" xr6:coauthVersionMax="47" xr10:uidLastSave="{00000000-0000-0000-0000-000000000000}"/>
  <bookViews>
    <workbookView xWindow="-120" yWindow="-120" windowWidth="29040" windowHeight="15840" xr2:uid="{011EBCCE-8177-4A71-89BF-3B2719A32319}"/>
  </bookViews>
  <sheets>
    <sheet name="Hoja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28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P28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Q28" i="1" l="1"/>
  <c r="O28" i="1"/>
  <c r="M21" i="1"/>
  <c r="M20" i="1"/>
  <c r="M18" i="1"/>
  <c r="J21" i="1"/>
  <c r="J17" i="1"/>
  <c r="J14" i="1"/>
  <c r="G21" i="1"/>
  <c r="G17" i="1"/>
  <c r="G13" i="1"/>
  <c r="G12" i="1"/>
  <c r="G9" i="1"/>
  <c r="G14" i="1"/>
  <c r="D19" i="1"/>
  <c r="D18" i="1"/>
  <c r="D14" i="1"/>
  <c r="D12" i="1"/>
  <c r="D11" i="1"/>
  <c r="M14" i="1"/>
  <c r="G20" i="1"/>
  <c r="D17" i="1"/>
  <c r="D9" i="1"/>
  <c r="M12" i="1"/>
  <c r="M19" i="1"/>
  <c r="M10" i="1"/>
  <c r="M11" i="1"/>
  <c r="M25" i="1"/>
  <c r="L25" i="1"/>
  <c r="M24" i="1"/>
  <c r="L24" i="1"/>
  <c r="M23" i="1"/>
  <c r="L23" i="1"/>
  <c r="M22" i="1"/>
  <c r="L22" i="1"/>
  <c r="L8" i="1"/>
  <c r="M8" i="1" s="1"/>
  <c r="M7" i="1"/>
  <c r="L7" i="1"/>
  <c r="M6" i="1"/>
  <c r="L6" i="1"/>
  <c r="L5" i="1"/>
  <c r="M5" i="1" s="1"/>
  <c r="L4" i="1"/>
  <c r="M4" i="1" s="1"/>
  <c r="M3" i="1"/>
  <c r="L3" i="1"/>
  <c r="M2" i="1"/>
  <c r="L2" i="1"/>
  <c r="G2" i="1"/>
  <c r="J25" i="1"/>
  <c r="J24" i="1"/>
  <c r="J23" i="1"/>
  <c r="J22" i="1"/>
  <c r="J8" i="1"/>
  <c r="J7" i="1"/>
  <c r="J6" i="1"/>
  <c r="J5" i="1"/>
  <c r="J4" i="1"/>
  <c r="J3" i="1"/>
  <c r="J2" i="1"/>
  <c r="G25" i="1"/>
  <c r="G24" i="1"/>
  <c r="I24" i="1" s="1"/>
  <c r="G23" i="1"/>
  <c r="G22" i="1"/>
  <c r="G8" i="1"/>
  <c r="I8" i="1" s="1"/>
  <c r="G7" i="1"/>
  <c r="G6" i="1"/>
  <c r="G5" i="1"/>
  <c r="G4" i="1"/>
  <c r="G3" i="1"/>
  <c r="I3" i="1" s="1"/>
  <c r="I2" i="1"/>
  <c r="D13" i="1"/>
  <c r="D3" i="1"/>
  <c r="E3" i="1" s="1"/>
  <c r="D4" i="1"/>
  <c r="E4" i="1" s="1"/>
  <c r="D5" i="1"/>
  <c r="D6" i="1"/>
  <c r="D7" i="1"/>
  <c r="E7" i="1" s="1"/>
  <c r="D8" i="1"/>
  <c r="E8" i="1" s="1"/>
  <c r="D15" i="1"/>
  <c r="D20" i="1"/>
  <c r="D22" i="1"/>
  <c r="D23" i="1"/>
  <c r="D24" i="1"/>
  <c r="E24" i="1" s="1"/>
  <c r="D25" i="1"/>
  <c r="D2" i="1"/>
  <c r="E2" i="1" s="1"/>
  <c r="I4" i="1"/>
  <c r="I5" i="1"/>
  <c r="I6" i="1"/>
  <c r="I7" i="1"/>
  <c r="I22" i="1"/>
  <c r="I23" i="1"/>
  <c r="I25" i="1"/>
  <c r="E5" i="1"/>
  <c r="E6" i="1"/>
  <c r="E22" i="1"/>
  <c r="E23" i="1"/>
  <c r="E25" i="1"/>
  <c r="D16" i="1" l="1"/>
  <c r="M13" i="1"/>
  <c r="M16" i="1"/>
  <c r="M9" i="1"/>
  <c r="G19" i="1"/>
  <c r="G11" i="1"/>
  <c r="G18" i="1"/>
  <c r="G10" i="1"/>
  <c r="D21" i="1"/>
  <c r="D10" i="1"/>
  <c r="M17" i="1"/>
  <c r="M15" i="1"/>
  <c r="J12" i="1"/>
  <c r="J10" i="1"/>
  <c r="J9" i="1"/>
  <c r="J15" i="1"/>
  <c r="J11" i="1"/>
  <c r="J18" i="1"/>
  <c r="J19" i="1"/>
  <c r="J13" i="1"/>
  <c r="J20" i="1"/>
  <c r="G16" i="1"/>
  <c r="J16" i="1" s="1"/>
  <c r="G15" i="1"/>
</calcChain>
</file>

<file path=xl/sharedStrings.xml><?xml version="1.0" encoding="utf-8"?>
<sst xmlns="http://schemas.openxmlformats.org/spreadsheetml/2006/main" count="13" uniqueCount="13">
  <si>
    <t>BIFACIALIDAD</t>
  </si>
  <si>
    <t xml:space="preserve">Front Height=0,9m </t>
  </si>
  <si>
    <t xml:space="preserve">Back Height=0,9m </t>
  </si>
  <si>
    <t xml:space="preserve">Total Height=0,9m </t>
  </si>
  <si>
    <t xml:space="preserve">Front Height=1,5m </t>
  </si>
  <si>
    <t xml:space="preserve">Back Height=1,5m </t>
  </si>
  <si>
    <t xml:space="preserve">Total Height=1,5m </t>
  </si>
  <si>
    <t xml:space="preserve">Front Height=2m </t>
  </si>
  <si>
    <t xml:space="preserve">Back Height=2m </t>
  </si>
  <si>
    <t xml:space="preserve">Total Height=2m </t>
  </si>
  <si>
    <t xml:space="preserve">Front Height=2.5m </t>
  </si>
  <si>
    <t xml:space="preserve">Back Height=2.5m </t>
  </si>
  <si>
    <t xml:space="preserve">Total Height=2.5m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</si>
</sst>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0" borderId="0" xfId="0" applyFont="1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A307"/>
      <color rgb="FFFF5353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Back Pitch=2,1m</c:v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0.36233574444444439</c:v>
                </c:pt>
                <c:pt idx="8" formatCode="0.00">
                  <c:v>21.17933703703704</c:v>
                </c:pt>
                <c:pt idx="9" formatCode="0.00">
                  <c:v>68.718575925925933</c:v>
                </c:pt>
                <c:pt idx="10" formatCode="0.00">
                  <c:v>108.55096592592589</c:v>
                </c:pt>
                <c:pt idx="11" formatCode="0.00">
                  <c:v>176.10515185185179</c:v>
                </c:pt>
                <c:pt idx="12" formatCode="0.00">
                  <c:v>236.82826296296301</c:v>
                </c:pt>
                <c:pt idx="13" formatCode="0.00">
                  <c:v>271.14967037037042</c:v>
                </c:pt>
                <c:pt idx="14" formatCode="0.00">
                  <c:v>265.74904444444451</c:v>
                </c:pt>
                <c:pt idx="15" formatCode="0.00">
                  <c:v>227.6434777777778</c:v>
                </c:pt>
                <c:pt idx="16" formatCode="0.00">
                  <c:v>160.01437037037039</c:v>
                </c:pt>
                <c:pt idx="17" formatCode="0.00">
                  <c:v>92.365977037037027</c:v>
                </c:pt>
                <c:pt idx="18" formatCode="0.00">
                  <c:v>55.644774444444437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DA-47A9-8BC6-5977E66311E6}"/>
            </c:ext>
          </c:extLst>
        </c:ser>
        <c:ser>
          <c:idx val="3"/>
          <c:order val="1"/>
          <c:tx>
            <c:v>Back Pitch=2,6m</c:v>
          </c:tx>
          <c:spPr>
            <a:ln w="15875" cap="rnd">
              <a:solidFill>
                <a:srgbClr val="F9A307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9A307"/>
              </a:solidFill>
              <a:ln w="9525">
                <a:solidFill>
                  <a:srgbClr val="F9A307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0.41889336666666671</c:v>
                </c:pt>
                <c:pt idx="8" formatCode="0.00">
                  <c:v>27.84188703703704</c:v>
                </c:pt>
                <c:pt idx="9" formatCode="0.00">
                  <c:v>79.345162962962959</c:v>
                </c:pt>
                <c:pt idx="10" formatCode="0.00">
                  <c:v>148.7307222222222</c:v>
                </c:pt>
                <c:pt idx="11" formatCode="0.00">
                  <c:v>225.42608148148139</c:v>
                </c:pt>
                <c:pt idx="12" formatCode="0.00">
                  <c:v>291.22198148148152</c:v>
                </c:pt>
                <c:pt idx="13" formatCode="0.00">
                  <c:v>328.77195925925918</c:v>
                </c:pt>
                <c:pt idx="14" formatCode="0.00">
                  <c:v>323.2196222222222</c:v>
                </c:pt>
                <c:pt idx="15" formatCode="0.00">
                  <c:v>280.75466666666671</c:v>
                </c:pt>
                <c:pt idx="16" formatCode="0.00">
                  <c:v>206.41108148148149</c:v>
                </c:pt>
                <c:pt idx="17" formatCode="0.00">
                  <c:v>132.58609629629629</c:v>
                </c:pt>
                <c:pt idx="18" formatCode="0.00">
                  <c:v>63.666680740740738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DA-47A9-8BC6-5977E66311E6}"/>
            </c:ext>
          </c:extLst>
        </c:ser>
        <c:ser>
          <c:idx val="6"/>
          <c:order val="2"/>
          <c:tx>
            <c:v>Back Pitch=6,2m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0.44727388888888892</c:v>
                </c:pt>
                <c:pt idx="8" formatCode="0.00">
                  <c:v>29.148944814814811</c:v>
                </c:pt>
                <c:pt idx="9" formatCode="0.00">
                  <c:v>82.365858518518522</c:v>
                </c:pt>
                <c:pt idx="10" formatCode="0.00">
                  <c:v>169.90036666666671</c:v>
                </c:pt>
                <c:pt idx="11" formatCode="0.00">
                  <c:v>251.6823407407407</c:v>
                </c:pt>
                <c:pt idx="12" formatCode="0.00">
                  <c:v>322.88316666666668</c:v>
                </c:pt>
                <c:pt idx="13" formatCode="0.00">
                  <c:v>360.67485925925922</c:v>
                </c:pt>
                <c:pt idx="14" formatCode="0.00">
                  <c:v>355.75549259259259</c:v>
                </c:pt>
                <c:pt idx="15" formatCode="0.00">
                  <c:v>311.37300740740739</c:v>
                </c:pt>
                <c:pt idx="16" formatCode="0.00">
                  <c:v>231.86301111111109</c:v>
                </c:pt>
                <c:pt idx="17" formatCode="0.00">
                  <c:v>149.06060370370369</c:v>
                </c:pt>
                <c:pt idx="18" formatCode="0.00">
                  <c:v>66.638968888888883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DA-47A9-8BC6-5977E66311E6}"/>
            </c:ext>
          </c:extLst>
        </c:ser>
        <c:ser>
          <c:idx val="7"/>
          <c:order val="3"/>
          <c:tx>
            <c:v>Back Pitch=10m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0.4639343777777778</c:v>
                </c:pt>
                <c:pt idx="8" formatCode="0.00">
                  <c:v>30.013042592592591</c:v>
                </c:pt>
                <c:pt idx="9" formatCode="0.00">
                  <c:v>85.21699333333332</c:v>
                </c:pt>
                <c:pt idx="10" formatCode="0.00">
                  <c:v>175.37178148148149</c:v>
                </c:pt>
                <c:pt idx="11" formatCode="0.00">
                  <c:v>268.17516666666671</c:v>
                </c:pt>
                <c:pt idx="12" formatCode="0.00">
                  <c:v>342.71566296296288</c:v>
                </c:pt>
                <c:pt idx="13" formatCode="0.00">
                  <c:v>384.41776666666669</c:v>
                </c:pt>
                <c:pt idx="14" formatCode="0.00">
                  <c:v>376.51593333333341</c:v>
                </c:pt>
                <c:pt idx="15" formatCode="0.00">
                  <c:v>330.9275074074074</c:v>
                </c:pt>
                <c:pt idx="16" formatCode="0.00">
                  <c:v>248.87324814814809</c:v>
                </c:pt>
                <c:pt idx="17" formatCode="0.00">
                  <c:v>148.55117777777781</c:v>
                </c:pt>
                <c:pt idx="18" formatCode="0.00">
                  <c:v>74.23720185185185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DA-47A9-8BC6-5977E6631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 Height=0,9m </c:v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0.98784581111111125</c:v>
                </c:pt>
                <c:pt idx="8" formatCode="0.00">
                  <c:v>93.827188888888884</c:v>
                </c:pt>
                <c:pt idx="9" formatCode="0.00">
                  <c:v>554.08181111111105</c:v>
                </c:pt>
                <c:pt idx="10" formatCode="0.00">
                  <c:v>830.69358518518516</c:v>
                </c:pt>
                <c:pt idx="11" formatCode="0.00">
                  <c:v>889.32645185185174</c:v>
                </c:pt>
                <c:pt idx="12" formatCode="0.00">
                  <c:v>879.20976296296294</c:v>
                </c:pt>
                <c:pt idx="13" formatCode="0.00">
                  <c:v>855.92785185185176</c:v>
                </c:pt>
                <c:pt idx="14" formatCode="0.00">
                  <c:v>858.79425555555554</c:v>
                </c:pt>
                <c:pt idx="15" formatCode="0.00">
                  <c:v>887.03754814814818</c:v>
                </c:pt>
                <c:pt idx="16" formatCode="0.00">
                  <c:v>894.15114074074086</c:v>
                </c:pt>
                <c:pt idx="17" formatCode="0.00">
                  <c:v>824.17832592592595</c:v>
                </c:pt>
                <c:pt idx="18" formatCode="0.00">
                  <c:v>468.62616666666668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8D-49A2-9666-AFD1177094C9}"/>
            </c:ext>
          </c:extLst>
        </c:ser>
        <c:ser>
          <c:idx val="2"/>
          <c:order val="1"/>
          <c:tx>
            <c:v>Front Height=1,5m 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0.98808467777777764</c:v>
                </c:pt>
                <c:pt idx="8" formatCode="0.00">
                  <c:v>93.753928518518535</c:v>
                </c:pt>
                <c:pt idx="9" formatCode="0.00">
                  <c:v>557.09190740740735</c:v>
                </c:pt>
                <c:pt idx="10" formatCode="0.00">
                  <c:v>824.44838888888899</c:v>
                </c:pt>
                <c:pt idx="11" formatCode="0.00">
                  <c:v>889.33182222222217</c:v>
                </c:pt>
                <c:pt idx="12" formatCode="0.00">
                  <c:v>879.08403703703721</c:v>
                </c:pt>
                <c:pt idx="13" formatCode="0.00">
                  <c:v>856.58815185185176</c:v>
                </c:pt>
                <c:pt idx="14" formatCode="0.00">
                  <c:v>858.44225555555556</c:v>
                </c:pt>
                <c:pt idx="15" formatCode="0.00">
                  <c:v>888.08567037037051</c:v>
                </c:pt>
                <c:pt idx="16" formatCode="0.00">
                  <c:v>892.66706296296297</c:v>
                </c:pt>
                <c:pt idx="17" formatCode="0.00">
                  <c:v>817.97737037037029</c:v>
                </c:pt>
                <c:pt idx="18" formatCode="0.00">
                  <c:v>471.39205925925933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8D-49A2-9666-AFD1177094C9}"/>
            </c:ext>
          </c:extLst>
        </c:ser>
        <c:ser>
          <c:idx val="4"/>
          <c:order val="2"/>
          <c:tx>
            <c:v>Front Height=2m 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0.98763023333333322</c:v>
                </c:pt>
                <c:pt idx="8" formatCode="0.00">
                  <c:v>93.740742222222224</c:v>
                </c:pt>
                <c:pt idx="9" formatCode="0.00">
                  <c:v>562.56759259259263</c:v>
                </c:pt>
                <c:pt idx="10" formatCode="0.00">
                  <c:v>828.11181111111125</c:v>
                </c:pt>
                <c:pt idx="11" formatCode="0.00">
                  <c:v>888.76938518518523</c:v>
                </c:pt>
                <c:pt idx="12" formatCode="0.00">
                  <c:v>880.75765925925907</c:v>
                </c:pt>
                <c:pt idx="13" formatCode="0.00">
                  <c:v>855.98796666666669</c:v>
                </c:pt>
                <c:pt idx="14" formatCode="0.00">
                  <c:v>858.05188888888881</c:v>
                </c:pt>
                <c:pt idx="15" formatCode="0.00">
                  <c:v>890.44327777777789</c:v>
                </c:pt>
                <c:pt idx="16" formatCode="0.00">
                  <c:v>893.92177777777783</c:v>
                </c:pt>
                <c:pt idx="17" formatCode="0.00">
                  <c:v>823.20385185185194</c:v>
                </c:pt>
                <c:pt idx="18" formatCode="0.00">
                  <c:v>473.57537777777787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8D-49A2-9666-AFD1177094C9}"/>
            </c:ext>
          </c:extLst>
        </c:ser>
        <c:ser>
          <c:idx val="5"/>
          <c:order val="3"/>
          <c:tx>
            <c:v>Front Height=2,5m 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0.9878676999999999</c:v>
                </c:pt>
                <c:pt idx="8" formatCode="0.00">
                  <c:v>93.699061111111121</c:v>
                </c:pt>
                <c:pt idx="9" formatCode="0.00">
                  <c:v>568.88767407407397</c:v>
                </c:pt>
                <c:pt idx="10" formatCode="0.00">
                  <c:v>834.46940370370385</c:v>
                </c:pt>
                <c:pt idx="11" formatCode="0.00">
                  <c:v>891.64700740740739</c:v>
                </c:pt>
                <c:pt idx="12" formatCode="0.00">
                  <c:v>881.42742222222228</c:v>
                </c:pt>
                <c:pt idx="13" formatCode="0.00">
                  <c:v>856.13651111111108</c:v>
                </c:pt>
                <c:pt idx="14" formatCode="0.00">
                  <c:v>858.09577407407403</c:v>
                </c:pt>
                <c:pt idx="15" formatCode="0.00">
                  <c:v>890.51537037037042</c:v>
                </c:pt>
                <c:pt idx="16" formatCode="0.00">
                  <c:v>897.88569259259259</c:v>
                </c:pt>
                <c:pt idx="17" formatCode="0.00">
                  <c:v>830.86788518518517</c:v>
                </c:pt>
                <c:pt idx="18" formatCode="0.00">
                  <c:v>474.36484074074059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18D-49A2-9666-AFD1177094C9}"/>
            </c:ext>
          </c:extLst>
        </c:ser>
        <c:ser>
          <c:idx val="1"/>
          <c:order val="4"/>
          <c:tx>
            <c:v>Back Height=0,9m </c:v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dPt>
            <c:idx val="14"/>
            <c:marker>
              <c:symbol val="plus"/>
              <c:size val="4"/>
              <c:spPr>
                <a:solidFill>
                  <a:schemeClr val="accent5"/>
                </a:solidFill>
                <a:ln w="9525">
                  <a:solidFill>
                    <a:srgbClr val="00B0F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18D-49A2-9666-AFD1177094C9}"/>
              </c:ext>
            </c:extLst>
          </c:dPt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0.36233574444444439</c:v>
                </c:pt>
                <c:pt idx="8" formatCode="0.00">
                  <c:v>21.17933703703704</c:v>
                </c:pt>
                <c:pt idx="9" formatCode="0.00">
                  <c:v>68.718575925925933</c:v>
                </c:pt>
                <c:pt idx="10" formatCode="0.00">
                  <c:v>108.55096592592589</c:v>
                </c:pt>
                <c:pt idx="11" formatCode="0.00">
                  <c:v>176.10515185185179</c:v>
                </c:pt>
                <c:pt idx="12" formatCode="0.00">
                  <c:v>236.82826296296301</c:v>
                </c:pt>
                <c:pt idx="13" formatCode="0.00">
                  <c:v>271.14967037037042</c:v>
                </c:pt>
                <c:pt idx="14" formatCode="0.00">
                  <c:v>265.74904444444451</c:v>
                </c:pt>
                <c:pt idx="15" formatCode="0.00">
                  <c:v>227.6434777777778</c:v>
                </c:pt>
                <c:pt idx="16" formatCode="0.00">
                  <c:v>160.01437037037039</c:v>
                </c:pt>
                <c:pt idx="17" formatCode="0.00">
                  <c:v>92.365977037037027</c:v>
                </c:pt>
                <c:pt idx="18" formatCode="0.00">
                  <c:v>55.644774444444437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8D-49A2-9666-AFD1177094C9}"/>
            </c:ext>
          </c:extLst>
        </c:ser>
        <c:ser>
          <c:idx val="3"/>
          <c:order val="5"/>
          <c:tx>
            <c:v>Back Height=1,5m 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0.41889336666666671</c:v>
                </c:pt>
                <c:pt idx="8" formatCode="0.00">
                  <c:v>27.84188703703704</c:v>
                </c:pt>
                <c:pt idx="9" formatCode="0.00">
                  <c:v>79.345162962962959</c:v>
                </c:pt>
                <c:pt idx="10" formatCode="0.00">
                  <c:v>148.7307222222222</c:v>
                </c:pt>
                <c:pt idx="11" formatCode="0.00">
                  <c:v>225.42608148148139</c:v>
                </c:pt>
                <c:pt idx="12" formatCode="0.00">
                  <c:v>291.22198148148152</c:v>
                </c:pt>
                <c:pt idx="13" formatCode="0.00">
                  <c:v>328.77195925925918</c:v>
                </c:pt>
                <c:pt idx="14" formatCode="0.00">
                  <c:v>323.2196222222222</c:v>
                </c:pt>
                <c:pt idx="15" formatCode="0.00">
                  <c:v>280.75466666666671</c:v>
                </c:pt>
                <c:pt idx="16" formatCode="0.00">
                  <c:v>206.41108148148149</c:v>
                </c:pt>
                <c:pt idx="17" formatCode="0.00">
                  <c:v>132.58609629629629</c:v>
                </c:pt>
                <c:pt idx="18" formatCode="0.00">
                  <c:v>63.666680740740738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8D-49A2-9666-AFD1177094C9}"/>
            </c:ext>
          </c:extLst>
        </c:ser>
        <c:ser>
          <c:idx val="6"/>
          <c:order val="6"/>
          <c:tx>
            <c:v>Back Height=2m 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0.44727388888888892</c:v>
                </c:pt>
                <c:pt idx="8" formatCode="0.00">
                  <c:v>29.148944814814811</c:v>
                </c:pt>
                <c:pt idx="9" formatCode="0.00">
                  <c:v>82.365858518518522</c:v>
                </c:pt>
                <c:pt idx="10" formatCode="0.00">
                  <c:v>169.90036666666671</c:v>
                </c:pt>
                <c:pt idx="11" formatCode="0.00">
                  <c:v>251.6823407407407</c:v>
                </c:pt>
                <c:pt idx="12" formatCode="0.00">
                  <c:v>322.88316666666668</c:v>
                </c:pt>
                <c:pt idx="13" formatCode="0.00">
                  <c:v>360.67485925925922</c:v>
                </c:pt>
                <c:pt idx="14" formatCode="0.00">
                  <c:v>355.75549259259259</c:v>
                </c:pt>
                <c:pt idx="15" formatCode="0.00">
                  <c:v>311.37300740740739</c:v>
                </c:pt>
                <c:pt idx="16" formatCode="0.00">
                  <c:v>231.86301111111109</c:v>
                </c:pt>
                <c:pt idx="17" formatCode="0.00">
                  <c:v>149.06060370370369</c:v>
                </c:pt>
                <c:pt idx="18" formatCode="0.00">
                  <c:v>66.638968888888883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8D-49A2-9666-AFD1177094C9}"/>
            </c:ext>
          </c:extLst>
        </c:ser>
        <c:ser>
          <c:idx val="7"/>
          <c:order val="7"/>
          <c:tx>
            <c:v>Back Height=2,5m 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0.4639343777777778</c:v>
                </c:pt>
                <c:pt idx="8" formatCode="0.00">
                  <c:v>30.013042592592591</c:v>
                </c:pt>
                <c:pt idx="9" formatCode="0.00">
                  <c:v>85.21699333333332</c:v>
                </c:pt>
                <c:pt idx="10" formatCode="0.00">
                  <c:v>175.37178148148149</c:v>
                </c:pt>
                <c:pt idx="11" formatCode="0.00">
                  <c:v>268.17516666666671</c:v>
                </c:pt>
                <c:pt idx="12" formatCode="0.00">
                  <c:v>342.71566296296288</c:v>
                </c:pt>
                <c:pt idx="13" formatCode="0.00">
                  <c:v>384.41776666666669</c:v>
                </c:pt>
                <c:pt idx="14" formatCode="0.00">
                  <c:v>376.51593333333341</c:v>
                </c:pt>
                <c:pt idx="15" formatCode="0.00">
                  <c:v>330.9275074074074</c:v>
                </c:pt>
                <c:pt idx="16" formatCode="0.00">
                  <c:v>248.87324814814809</c:v>
                </c:pt>
                <c:pt idx="17" formatCode="0.00">
                  <c:v>148.55117777777781</c:v>
                </c:pt>
                <c:pt idx="18" formatCode="0.00">
                  <c:v>74.23720185185185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8D-49A2-9666-AFD117709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Total Height=0,9m 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1.2777144066666668</c:v>
                </c:pt>
                <c:pt idx="8" formatCode="0.00">
                  <c:v>110.77065851851852</c:v>
                </c:pt>
                <c:pt idx="9" formatCode="0.00">
                  <c:v>609.05667185185177</c:v>
                </c:pt>
                <c:pt idx="10" formatCode="0.00">
                  <c:v>917.53435792592586</c:v>
                </c:pt>
                <c:pt idx="11" formatCode="0.00">
                  <c:v>1030.2105733333333</c:v>
                </c:pt>
                <c:pt idx="12" formatCode="0.00">
                  <c:v>1068.6723733333333</c:v>
                </c:pt>
                <c:pt idx="13" formatCode="0.00">
                  <c:v>1072.8475881481481</c:v>
                </c:pt>
                <c:pt idx="14" formatCode="0.00">
                  <c:v>1071.3934911111112</c:v>
                </c:pt>
                <c:pt idx="15" formatCode="0.00">
                  <c:v>1069.1523303703705</c:v>
                </c:pt>
                <c:pt idx="16" formatCode="0.00">
                  <c:v>1022.1626370370371</c:v>
                </c:pt>
                <c:pt idx="17" formatCode="0.00">
                  <c:v>898.07110755555561</c:v>
                </c:pt>
                <c:pt idx="18" formatCode="0.00">
                  <c:v>513.14198622222227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486E-AB58-193D4F9C41C5}"/>
            </c:ext>
          </c:extLst>
        </c:ser>
        <c:ser>
          <c:idx val="3"/>
          <c:order val="1"/>
          <c:tx>
            <c:v>Total Height=1,5m </c:v>
          </c:tx>
          <c:spPr>
            <a:ln w="19050" cap="rnd">
              <a:solidFill>
                <a:srgbClr val="F9A307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9A307"/>
              </a:solidFill>
              <a:ln w="9525">
                <a:solidFill>
                  <a:srgbClr val="F9A307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1.323199371111111</c:v>
                </c:pt>
                <c:pt idx="8" formatCode="0.00">
                  <c:v>116.02743814814816</c:v>
                </c:pt>
                <c:pt idx="9" formatCode="0.00">
                  <c:v>620.5680377777777</c:v>
                </c:pt>
                <c:pt idx="10" formatCode="0.00">
                  <c:v>943.43296666666674</c:v>
                </c:pt>
                <c:pt idx="11" formatCode="0.00">
                  <c:v>1069.6726874074072</c:v>
                </c:pt>
                <c:pt idx="12" formatCode="0.00">
                  <c:v>1112.0616222222225</c:v>
                </c:pt>
                <c:pt idx="13" formatCode="0.00">
                  <c:v>1119.6057192592591</c:v>
                </c:pt>
                <c:pt idx="14" formatCode="0.00">
                  <c:v>1117.0179533333333</c:v>
                </c:pt>
                <c:pt idx="15" formatCode="0.00">
                  <c:v>1112.6894037037039</c:v>
                </c:pt>
                <c:pt idx="16" formatCode="0.00">
                  <c:v>1057.7959281481481</c:v>
                </c:pt>
                <c:pt idx="17" formatCode="0.00">
                  <c:v>924.04624740740735</c:v>
                </c:pt>
                <c:pt idx="18" formatCode="0.00">
                  <c:v>522.32540385185189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7-486E-AB58-193D4F9C41C5}"/>
            </c:ext>
          </c:extLst>
        </c:ser>
        <c:ser>
          <c:idx val="6"/>
          <c:order val="2"/>
          <c:tx>
            <c:v>Total Height=2m 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1.3454493444444444</c:v>
                </c:pt>
                <c:pt idx="8" formatCode="0.00">
                  <c:v>117.05989807407407</c:v>
                </c:pt>
                <c:pt idx="9" formatCode="0.00">
                  <c:v>628.46027940740748</c:v>
                </c:pt>
                <c:pt idx="10" formatCode="0.00">
                  <c:v>964.0321044444446</c:v>
                </c:pt>
                <c:pt idx="11" formatCode="0.00">
                  <c:v>1090.1152577777777</c:v>
                </c:pt>
                <c:pt idx="12" formatCode="0.00">
                  <c:v>1139.0641925925925</c:v>
                </c:pt>
                <c:pt idx="13" formatCode="0.00">
                  <c:v>1144.5278540740742</c:v>
                </c:pt>
                <c:pt idx="14" formatCode="0.00">
                  <c:v>1142.6562829629629</c:v>
                </c:pt>
                <c:pt idx="15" formatCode="0.00">
                  <c:v>1139.5416837037037</c:v>
                </c:pt>
                <c:pt idx="16" formatCode="0.00">
                  <c:v>1079.4121866666667</c:v>
                </c:pt>
                <c:pt idx="17" formatCode="0.00">
                  <c:v>942.45233481481489</c:v>
                </c:pt>
                <c:pt idx="18" formatCode="0.00">
                  <c:v>526.88655288888901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47-486E-AB58-193D4F9C41C5}"/>
            </c:ext>
          </c:extLst>
        </c:ser>
        <c:ser>
          <c:idx val="7"/>
          <c:order val="3"/>
          <c:tx>
            <c:v>Total Height=2,5m 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1.3590152022222222</c:v>
                </c:pt>
                <c:pt idx="8" formatCode="0.00">
                  <c:v>117.70949518518519</c:v>
                </c:pt>
                <c:pt idx="9" formatCode="0.00">
                  <c:v>637.06126874074062</c:v>
                </c:pt>
                <c:pt idx="10" formatCode="0.00">
                  <c:v>974.76682888888899</c:v>
                </c:pt>
                <c:pt idx="11" formatCode="0.00">
                  <c:v>1106.1871407407407</c:v>
                </c:pt>
                <c:pt idx="12" formatCode="0.00">
                  <c:v>1155.5999525925927</c:v>
                </c:pt>
                <c:pt idx="13" formatCode="0.00">
                  <c:v>1163.6707244444444</c:v>
                </c:pt>
                <c:pt idx="14" formatCode="0.00">
                  <c:v>1159.3085207407407</c:v>
                </c:pt>
                <c:pt idx="15" formatCode="0.00">
                  <c:v>1155.2573762962963</c:v>
                </c:pt>
                <c:pt idx="16" formatCode="0.00">
                  <c:v>1096.9842911111111</c:v>
                </c:pt>
                <c:pt idx="17" formatCode="0.00">
                  <c:v>949.7088274074074</c:v>
                </c:pt>
                <c:pt idx="18" formatCode="0.00">
                  <c:v>533.75460222222205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7-486E-AB58-193D4F9C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795130</xdr:colOff>
      <xdr:row>50</xdr:row>
      <xdr:rowOff>124239</xdr:rowOff>
    </xdr:from>
    <xdr:to>
      <xdr:col>8</xdr:col>
      <xdr:colOff>1306512</xdr:colOff>
      <xdr:row>72</xdr:row>
      <xdr:rowOff>148051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937EADD-79C5-421E-A780-C6887018C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830036</xdr:colOff>
      <xdr:row>27</xdr:row>
      <xdr:rowOff>149679</xdr:rowOff>
    </xdr:from>
    <xdr:to>
      <xdr:col>8</xdr:col>
      <xdr:colOff>1341418</xdr:colOff>
      <xdr:row>49</xdr:row>
      <xdr:rowOff>173491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DD068F4-C811-49C1-A5F9-6C0681067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1739347</xdr:colOff>
      <xdr:row>40</xdr:row>
      <xdr:rowOff>16566</xdr:rowOff>
    </xdr:from>
    <xdr:to>
      <xdr:col>15</xdr:col>
      <xdr:colOff>378860</xdr:colOff>
      <xdr:row>62</xdr:row>
      <xdr:rowOff>40378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5231EDE-6406-4240-8D8D-C5DB83134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Height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Height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Height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Height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0.98784581111111125</v>
          </cell>
        </row>
        <row r="3">
          <cell r="B3">
            <v>93.827188888888884</v>
          </cell>
        </row>
        <row r="4">
          <cell r="B4">
            <v>554.08181111111105</v>
          </cell>
        </row>
        <row r="5">
          <cell r="B5">
            <v>830.69358518518516</v>
          </cell>
        </row>
        <row r="6">
          <cell r="B6">
            <v>889.32645185185174</v>
          </cell>
        </row>
        <row r="7">
          <cell r="B7">
            <v>879.20976296296294</v>
          </cell>
        </row>
        <row r="8">
          <cell r="B8">
            <v>855.92785185185176</v>
          </cell>
        </row>
        <row r="9">
          <cell r="B9">
            <v>858.79425555555554</v>
          </cell>
        </row>
        <row r="10">
          <cell r="B10">
            <v>887.03754814814818</v>
          </cell>
        </row>
        <row r="11">
          <cell r="B11">
            <v>894.15114074074086</v>
          </cell>
        </row>
        <row r="12">
          <cell r="B12">
            <v>824.17832592592595</v>
          </cell>
        </row>
        <row r="13">
          <cell r="B13">
            <v>468.62616666666668</v>
          </cell>
        </row>
        <row r="14">
          <cell r="B14">
            <v>0</v>
          </cell>
        </row>
      </sheetData>
      <sheetData sheetId="1">
        <row r="2">
          <cell r="B2">
            <v>0.36233574444444439</v>
          </cell>
        </row>
        <row r="3">
          <cell r="B3">
            <v>21.17933703703704</v>
          </cell>
        </row>
        <row r="4">
          <cell r="B4">
            <v>68.718575925925933</v>
          </cell>
        </row>
        <row r="5">
          <cell r="B5">
            <v>108.55096592592589</v>
          </cell>
        </row>
        <row r="6">
          <cell r="B6">
            <v>176.10515185185179</v>
          </cell>
        </row>
        <row r="7">
          <cell r="B7">
            <v>236.82826296296301</v>
          </cell>
        </row>
        <row r="8">
          <cell r="B8">
            <v>271.14967037037042</v>
          </cell>
        </row>
        <row r="9">
          <cell r="B9">
            <v>265.74904444444451</v>
          </cell>
        </row>
        <row r="10">
          <cell r="B10">
            <v>227.6434777777778</v>
          </cell>
        </row>
        <row r="11">
          <cell r="B11">
            <v>160.01437037037039</v>
          </cell>
        </row>
        <row r="12">
          <cell r="B12">
            <v>92.365977037037027</v>
          </cell>
        </row>
        <row r="13">
          <cell r="B13">
            <v>55.644774444444437</v>
          </cell>
        </row>
        <row r="14">
          <cell r="B1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0.98808467777777764</v>
          </cell>
        </row>
        <row r="3">
          <cell r="B3">
            <v>93.753928518518535</v>
          </cell>
        </row>
        <row r="4">
          <cell r="B4">
            <v>557.09190740740735</v>
          </cell>
        </row>
        <row r="5">
          <cell r="B5">
            <v>824.44838888888899</v>
          </cell>
        </row>
        <row r="6">
          <cell r="B6">
            <v>889.33182222222217</v>
          </cell>
        </row>
        <row r="7">
          <cell r="B7">
            <v>879.08403703703721</v>
          </cell>
        </row>
        <row r="8">
          <cell r="B8">
            <v>856.58815185185176</v>
          </cell>
        </row>
        <row r="9">
          <cell r="B9">
            <v>858.44225555555556</v>
          </cell>
        </row>
        <row r="10">
          <cell r="B10">
            <v>888.08567037037051</v>
          </cell>
        </row>
        <row r="11">
          <cell r="B11">
            <v>892.66706296296297</v>
          </cell>
        </row>
        <row r="12">
          <cell r="B12">
            <v>817.97737037037029</v>
          </cell>
        </row>
        <row r="13">
          <cell r="B13">
            <v>471.39205925925933</v>
          </cell>
        </row>
        <row r="14">
          <cell r="B14">
            <v>0</v>
          </cell>
        </row>
      </sheetData>
      <sheetData sheetId="1">
        <row r="2">
          <cell r="B2">
            <v>0.41889336666666671</v>
          </cell>
        </row>
        <row r="3">
          <cell r="B3">
            <v>27.84188703703704</v>
          </cell>
        </row>
        <row r="4">
          <cell r="B4">
            <v>79.345162962962959</v>
          </cell>
        </row>
        <row r="5">
          <cell r="B5">
            <v>148.7307222222222</v>
          </cell>
        </row>
        <row r="6">
          <cell r="B6">
            <v>225.42608148148139</v>
          </cell>
        </row>
        <row r="7">
          <cell r="B7">
            <v>291.22198148148152</v>
          </cell>
        </row>
        <row r="8">
          <cell r="B8">
            <v>328.77195925925918</v>
          </cell>
        </row>
        <row r="9">
          <cell r="B9">
            <v>323.2196222222222</v>
          </cell>
        </row>
        <row r="10">
          <cell r="B10">
            <v>280.75466666666671</v>
          </cell>
        </row>
        <row r="11">
          <cell r="B11">
            <v>206.41108148148149</v>
          </cell>
        </row>
        <row r="12">
          <cell r="B12">
            <v>132.58609629629629</v>
          </cell>
        </row>
        <row r="13">
          <cell r="B13">
            <v>63.666680740740738</v>
          </cell>
        </row>
        <row r="14">
          <cell r="B1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0.98763023333333322</v>
          </cell>
        </row>
        <row r="3">
          <cell r="B3">
            <v>93.740742222222224</v>
          </cell>
        </row>
        <row r="4">
          <cell r="B4">
            <v>562.56759259259263</v>
          </cell>
        </row>
        <row r="5">
          <cell r="B5">
            <v>828.11181111111125</v>
          </cell>
        </row>
        <row r="6">
          <cell r="B6">
            <v>888.76938518518523</v>
          </cell>
        </row>
        <row r="7">
          <cell r="B7">
            <v>880.75765925925907</v>
          </cell>
        </row>
        <row r="8">
          <cell r="B8">
            <v>855.98796666666669</v>
          </cell>
        </row>
        <row r="9">
          <cell r="B9">
            <v>858.05188888888881</v>
          </cell>
        </row>
        <row r="10">
          <cell r="B10">
            <v>890.44327777777789</v>
          </cell>
        </row>
        <row r="11">
          <cell r="B11">
            <v>893.92177777777783</v>
          </cell>
        </row>
        <row r="12">
          <cell r="B12">
            <v>823.20385185185194</v>
          </cell>
        </row>
        <row r="13">
          <cell r="B13">
            <v>473.57537777777787</v>
          </cell>
        </row>
        <row r="14">
          <cell r="B14">
            <v>0</v>
          </cell>
        </row>
      </sheetData>
      <sheetData sheetId="1">
        <row r="2">
          <cell r="B2">
            <v>0.44727388888888892</v>
          </cell>
        </row>
        <row r="3">
          <cell r="B3">
            <v>29.148944814814811</v>
          </cell>
        </row>
        <row r="4">
          <cell r="B4">
            <v>82.365858518518522</v>
          </cell>
        </row>
        <row r="5">
          <cell r="B5">
            <v>169.90036666666671</v>
          </cell>
        </row>
        <row r="6">
          <cell r="B6">
            <v>251.6823407407407</v>
          </cell>
        </row>
        <row r="7">
          <cell r="B7">
            <v>322.88316666666668</v>
          </cell>
        </row>
        <row r="8">
          <cell r="B8">
            <v>360.67485925925922</v>
          </cell>
        </row>
        <row r="9">
          <cell r="B9">
            <v>355.75549259259259</v>
          </cell>
        </row>
        <row r="10">
          <cell r="B10">
            <v>311.37300740740739</v>
          </cell>
        </row>
        <row r="11">
          <cell r="B11">
            <v>231.86301111111109</v>
          </cell>
        </row>
        <row r="12">
          <cell r="B12">
            <v>149.06060370370369</v>
          </cell>
        </row>
        <row r="13">
          <cell r="B13">
            <v>66.638968888888883</v>
          </cell>
        </row>
        <row r="14">
          <cell r="B14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0.9878676999999999</v>
          </cell>
        </row>
        <row r="3">
          <cell r="B3">
            <v>93.699061111111121</v>
          </cell>
        </row>
        <row r="4">
          <cell r="B4">
            <v>568.88767407407397</v>
          </cell>
        </row>
        <row r="5">
          <cell r="B5">
            <v>834.46940370370385</v>
          </cell>
        </row>
        <row r="6">
          <cell r="B6">
            <v>891.64700740740739</v>
          </cell>
        </row>
        <row r="7">
          <cell r="B7">
            <v>881.42742222222228</v>
          </cell>
        </row>
        <row r="8">
          <cell r="B8">
            <v>856.13651111111108</v>
          </cell>
        </row>
        <row r="9">
          <cell r="B9">
            <v>858.09577407407403</v>
          </cell>
        </row>
        <row r="10">
          <cell r="B10">
            <v>890.51537037037042</v>
          </cell>
        </row>
        <row r="11">
          <cell r="B11">
            <v>897.88569259259259</v>
          </cell>
        </row>
        <row r="12">
          <cell r="B12">
            <v>830.86788518518517</v>
          </cell>
        </row>
        <row r="13">
          <cell r="B13">
            <v>474.36484074074059</v>
          </cell>
        </row>
        <row r="14">
          <cell r="B14">
            <v>0</v>
          </cell>
        </row>
      </sheetData>
      <sheetData sheetId="1">
        <row r="2">
          <cell r="B2">
            <v>0.4639343777777778</v>
          </cell>
        </row>
        <row r="3">
          <cell r="B3">
            <v>30.013042592592591</v>
          </cell>
        </row>
        <row r="4">
          <cell r="B4">
            <v>85.21699333333332</v>
          </cell>
        </row>
        <row r="5">
          <cell r="B5">
            <v>175.37178148148149</v>
          </cell>
        </row>
        <row r="6">
          <cell r="B6">
            <v>268.17516666666671</v>
          </cell>
        </row>
        <row r="7">
          <cell r="B7">
            <v>342.71566296296288</v>
          </cell>
        </row>
        <row r="8">
          <cell r="B8">
            <v>384.41776666666669</v>
          </cell>
        </row>
        <row r="9">
          <cell r="B9">
            <v>376.51593333333341</v>
          </cell>
        </row>
        <row r="10">
          <cell r="B10">
            <v>330.9275074074074</v>
          </cell>
        </row>
        <row r="11">
          <cell r="B11">
            <v>248.87324814814809</v>
          </cell>
        </row>
        <row r="12">
          <cell r="B12">
            <v>148.55117777777781</v>
          </cell>
        </row>
        <row r="13">
          <cell r="B13">
            <v>74.23720185185185</v>
          </cell>
        </row>
        <row r="14">
          <cell r="B1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25F1-2C18-4734-9E72-1501C4DE2DE7}">
  <dimension ref="A1:Y29"/>
  <sheetViews>
    <sheetView tabSelected="1" topLeftCell="H1" zoomScaleNormal="100" workbookViewId="0">
      <selection activeCell="R2" sqref="R2:R25"/>
    </sheetView>
  </sheetViews>
  <sheetFormatPr baseColWidth="10" defaultRowHeight="15" x14ac:dyDescent="0.25"/>
  <cols>
    <col min="2" max="2" width="23.28515625" bestFit="1" customWidth="1"/>
    <col min="3" max="3" width="22.5703125" bestFit="1" customWidth="1"/>
    <col min="4" max="5" width="26.140625" bestFit="1" customWidth="1"/>
    <col min="6" max="6" width="25.42578125" bestFit="1" customWidth="1"/>
    <col min="7" max="7" width="25.85546875" bestFit="1" customWidth="1"/>
    <col min="8" max="8" width="27.28515625" bestFit="1" customWidth="1"/>
    <col min="9" max="10" width="26.5703125" bestFit="1" customWidth="1"/>
    <col min="11" max="11" width="27.28515625" bestFit="1" customWidth="1"/>
    <col min="12" max="12" width="26.5703125" bestFit="1" customWidth="1"/>
    <col min="13" max="13" width="27" bestFit="1" customWidth="1"/>
    <col min="14" max="14" width="12.28515625" customWidth="1"/>
    <col min="15" max="15" width="12.5703125" customWidth="1"/>
    <col min="16" max="16" width="13.140625" customWidth="1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>
        <v>0.9</v>
      </c>
      <c r="P1">
        <v>1.5</v>
      </c>
      <c r="Q1">
        <v>2</v>
      </c>
      <c r="R1">
        <v>2.5</v>
      </c>
    </row>
    <row r="2" spans="1:18" x14ac:dyDescent="0.25">
      <c r="A2" s="1">
        <v>0</v>
      </c>
      <c r="B2">
        <v>0</v>
      </c>
      <c r="C2">
        <v>0</v>
      </c>
      <c r="D2">
        <f>B2+($C$27*C2)</f>
        <v>0</v>
      </c>
      <c r="E2">
        <f>SUM(C2,D2*$C$27)</f>
        <v>0</v>
      </c>
      <c r="F2">
        <v>0</v>
      </c>
      <c r="G2">
        <f>E2+($C$27*F2)</f>
        <v>0</v>
      </c>
      <c r="H2">
        <v>0</v>
      </c>
      <c r="I2">
        <f>SUM(G2,H2*$C$27)</f>
        <v>0</v>
      </c>
      <c r="J2">
        <f>H2+($C$27*I2)</f>
        <v>0</v>
      </c>
      <c r="K2">
        <v>0</v>
      </c>
      <c r="L2">
        <f>SUM(J2,K2*$C$27)</f>
        <v>0</v>
      </c>
      <c r="M2">
        <f>K2+($C$27*L2)</f>
        <v>0</v>
      </c>
      <c r="O2">
        <f>(D2+D3)/2</f>
        <v>0</v>
      </c>
      <c r="P2">
        <f>(G3+G2)/2</f>
        <v>0</v>
      </c>
      <c r="Q2">
        <f>(J3+J2)/2</f>
        <v>0</v>
      </c>
      <c r="R2">
        <f>(M3+M2)/2</f>
        <v>0</v>
      </c>
    </row>
    <row r="3" spans="1:18" x14ac:dyDescent="0.25">
      <c r="A3" s="1">
        <v>4.1666666666666699E-2</v>
      </c>
      <c r="B3">
        <v>0</v>
      </c>
      <c r="C3">
        <v>0</v>
      </c>
      <c r="D3">
        <f t="shared" ref="D3:D25" si="0">B3+($C$27*C3)</f>
        <v>0</v>
      </c>
      <c r="E3">
        <f t="shared" ref="E3:E25" si="1">SUM(C3,D3*$C$27)</f>
        <v>0</v>
      </c>
      <c r="F3">
        <v>0</v>
      </c>
      <c r="G3">
        <f t="shared" ref="G3:G25" si="2">E3+($C$27*F3)</f>
        <v>0</v>
      </c>
      <c r="H3">
        <v>0</v>
      </c>
      <c r="I3">
        <f t="shared" ref="I3:I25" si="3">SUM(G3,H3*$C$27)</f>
        <v>0</v>
      </c>
      <c r="J3">
        <f t="shared" ref="J3:J25" si="4">H3+($C$27*I3)</f>
        <v>0</v>
      </c>
      <c r="K3">
        <v>0</v>
      </c>
      <c r="L3">
        <f t="shared" ref="L3:L8" si="5">SUM(J3,K3*$C$27)</f>
        <v>0</v>
      </c>
      <c r="M3">
        <f t="shared" ref="M3:M12" si="6">K3+($C$27*L3)</f>
        <v>0</v>
      </c>
      <c r="O3">
        <f t="shared" ref="O3:O25" si="7">(D3+D4)/2</f>
        <v>0</v>
      </c>
      <c r="P3">
        <f t="shared" ref="P3:P25" si="8">(G4+G3)/2</f>
        <v>0</v>
      </c>
      <c r="Q3">
        <f t="shared" ref="Q3:Q25" si="9">(J4+J3)/2</f>
        <v>0</v>
      </c>
      <c r="R3">
        <f t="shared" ref="R3:R25" si="10">(M4+M3)/2</f>
        <v>0</v>
      </c>
    </row>
    <row r="4" spans="1:18" x14ac:dyDescent="0.25">
      <c r="A4" s="1">
        <v>8.3333333333333301E-2</v>
      </c>
      <c r="B4">
        <v>0</v>
      </c>
      <c r="C4">
        <v>0</v>
      </c>
      <c r="D4">
        <f t="shared" si="0"/>
        <v>0</v>
      </c>
      <c r="E4">
        <f t="shared" si="1"/>
        <v>0</v>
      </c>
      <c r="F4">
        <v>0</v>
      </c>
      <c r="G4">
        <f t="shared" si="2"/>
        <v>0</v>
      </c>
      <c r="H4">
        <v>0</v>
      </c>
      <c r="I4">
        <f t="shared" si="3"/>
        <v>0</v>
      </c>
      <c r="J4">
        <f t="shared" si="4"/>
        <v>0</v>
      </c>
      <c r="K4">
        <v>0</v>
      </c>
      <c r="L4">
        <f t="shared" si="5"/>
        <v>0</v>
      </c>
      <c r="M4">
        <f t="shared" si="6"/>
        <v>0</v>
      </c>
      <c r="O4">
        <f t="shared" si="7"/>
        <v>0</v>
      </c>
      <c r="P4">
        <f t="shared" si="8"/>
        <v>0</v>
      </c>
      <c r="Q4">
        <f t="shared" si="9"/>
        <v>0</v>
      </c>
      <c r="R4">
        <f t="shared" si="10"/>
        <v>0</v>
      </c>
    </row>
    <row r="5" spans="1:18" x14ac:dyDescent="0.25">
      <c r="A5" s="1">
        <v>0.125</v>
      </c>
      <c r="B5">
        <v>0</v>
      </c>
      <c r="C5">
        <v>0</v>
      </c>
      <c r="D5">
        <f t="shared" si="0"/>
        <v>0</v>
      </c>
      <c r="E5">
        <f t="shared" si="1"/>
        <v>0</v>
      </c>
      <c r="F5">
        <v>0</v>
      </c>
      <c r="G5">
        <f t="shared" si="2"/>
        <v>0</v>
      </c>
      <c r="H5">
        <v>0</v>
      </c>
      <c r="I5">
        <f t="shared" si="3"/>
        <v>0</v>
      </c>
      <c r="J5">
        <f t="shared" si="4"/>
        <v>0</v>
      </c>
      <c r="K5">
        <v>0</v>
      </c>
      <c r="L5">
        <f t="shared" si="5"/>
        <v>0</v>
      </c>
      <c r="M5">
        <f t="shared" si="6"/>
        <v>0</v>
      </c>
      <c r="O5">
        <f t="shared" si="7"/>
        <v>0</v>
      </c>
      <c r="P5">
        <f t="shared" si="8"/>
        <v>0</v>
      </c>
      <c r="Q5">
        <f t="shared" si="9"/>
        <v>0</v>
      </c>
      <c r="R5">
        <f t="shared" si="10"/>
        <v>0</v>
      </c>
    </row>
    <row r="6" spans="1:18" x14ac:dyDescent="0.25">
      <c r="A6" s="1">
        <v>0.16666666666666699</v>
      </c>
      <c r="B6">
        <v>0</v>
      </c>
      <c r="C6">
        <v>0</v>
      </c>
      <c r="D6">
        <f t="shared" si="0"/>
        <v>0</v>
      </c>
      <c r="E6">
        <f t="shared" si="1"/>
        <v>0</v>
      </c>
      <c r="F6">
        <v>0</v>
      </c>
      <c r="G6">
        <f t="shared" si="2"/>
        <v>0</v>
      </c>
      <c r="H6">
        <v>0</v>
      </c>
      <c r="I6">
        <f t="shared" si="3"/>
        <v>0</v>
      </c>
      <c r="J6">
        <f t="shared" si="4"/>
        <v>0</v>
      </c>
      <c r="K6">
        <v>0</v>
      </c>
      <c r="L6">
        <f t="shared" si="5"/>
        <v>0</v>
      </c>
      <c r="M6">
        <f t="shared" si="6"/>
        <v>0</v>
      </c>
      <c r="O6">
        <f t="shared" si="7"/>
        <v>0</v>
      </c>
      <c r="P6">
        <f t="shared" si="8"/>
        <v>0</v>
      </c>
      <c r="Q6">
        <f t="shared" si="9"/>
        <v>0</v>
      </c>
      <c r="R6">
        <f t="shared" si="10"/>
        <v>0</v>
      </c>
    </row>
    <row r="7" spans="1:18" x14ac:dyDescent="0.25">
      <c r="A7" s="1">
        <v>0.20833333333333301</v>
      </c>
      <c r="B7">
        <v>0</v>
      </c>
      <c r="C7">
        <v>0</v>
      </c>
      <c r="D7">
        <f t="shared" si="0"/>
        <v>0</v>
      </c>
      <c r="E7">
        <f t="shared" si="1"/>
        <v>0</v>
      </c>
      <c r="F7">
        <v>0</v>
      </c>
      <c r="G7">
        <f t="shared" si="2"/>
        <v>0</v>
      </c>
      <c r="H7">
        <v>0</v>
      </c>
      <c r="I7">
        <f t="shared" si="3"/>
        <v>0</v>
      </c>
      <c r="J7">
        <f t="shared" si="4"/>
        <v>0</v>
      </c>
      <c r="K7">
        <v>0</v>
      </c>
      <c r="L7">
        <f t="shared" si="5"/>
        <v>0</v>
      </c>
      <c r="M7">
        <f t="shared" si="6"/>
        <v>0</v>
      </c>
      <c r="O7">
        <f t="shared" si="7"/>
        <v>0</v>
      </c>
      <c r="P7">
        <f t="shared" si="8"/>
        <v>0</v>
      </c>
      <c r="Q7">
        <f t="shared" si="9"/>
        <v>0</v>
      </c>
      <c r="R7">
        <f t="shared" si="10"/>
        <v>0</v>
      </c>
    </row>
    <row r="8" spans="1:18" x14ac:dyDescent="0.25">
      <c r="A8" s="1">
        <v>0.25</v>
      </c>
      <c r="B8">
        <v>0</v>
      </c>
      <c r="C8">
        <v>0</v>
      </c>
      <c r="D8">
        <f t="shared" si="0"/>
        <v>0</v>
      </c>
      <c r="E8">
        <f t="shared" si="1"/>
        <v>0</v>
      </c>
      <c r="F8">
        <v>0</v>
      </c>
      <c r="G8">
        <f t="shared" si="2"/>
        <v>0</v>
      </c>
      <c r="H8">
        <v>0</v>
      </c>
      <c r="I8">
        <f t="shared" si="3"/>
        <v>0</v>
      </c>
      <c r="J8">
        <f t="shared" si="4"/>
        <v>0</v>
      </c>
      <c r="K8">
        <v>0</v>
      </c>
      <c r="L8">
        <f t="shared" si="5"/>
        <v>0</v>
      </c>
      <c r="M8">
        <f t="shared" si="6"/>
        <v>0</v>
      </c>
      <c r="O8">
        <f t="shared" si="7"/>
        <v>0.6388572033333334</v>
      </c>
      <c r="P8">
        <f t="shared" si="8"/>
        <v>0.66159968555555548</v>
      </c>
      <c r="Q8">
        <f t="shared" si="9"/>
        <v>0.67272467222222221</v>
      </c>
      <c r="R8">
        <f t="shared" si="10"/>
        <v>0.67950760111111108</v>
      </c>
    </row>
    <row r="9" spans="1:18" x14ac:dyDescent="0.25">
      <c r="A9" s="1">
        <v>0.29166666666666669</v>
      </c>
      <c r="B9" s="4">
        <f>[1]Front_Irradiance!B2</f>
        <v>0.98784581111111125</v>
      </c>
      <c r="C9" s="4">
        <f>[1]Back_Irradiance!B2</f>
        <v>0.36233574444444439</v>
      </c>
      <c r="D9" s="4">
        <f t="shared" si="0"/>
        <v>1.2777144066666668</v>
      </c>
      <c r="E9" s="4">
        <f>[2]Front_Irradiance!B2</f>
        <v>0.98808467777777764</v>
      </c>
      <c r="F9" s="4">
        <f>[2]Back_Irradiance!B2</f>
        <v>0.41889336666666671</v>
      </c>
      <c r="G9" s="4">
        <f t="shared" si="2"/>
        <v>1.323199371111111</v>
      </c>
      <c r="H9" s="4">
        <f>[3]Front_Irradiance!B2</f>
        <v>0.98763023333333322</v>
      </c>
      <c r="I9" s="4">
        <f>[3]Back_Irradiance!B2</f>
        <v>0.44727388888888892</v>
      </c>
      <c r="J9" s="4">
        <f t="shared" si="4"/>
        <v>1.3454493444444444</v>
      </c>
      <c r="K9" s="4">
        <f>[4]Front_Irradiance!B2</f>
        <v>0.9878676999999999</v>
      </c>
      <c r="L9" s="4">
        <f>[4]Back_Irradiance!B2</f>
        <v>0.4639343777777778</v>
      </c>
      <c r="M9" s="4">
        <f t="shared" si="6"/>
        <v>1.3590152022222222</v>
      </c>
      <c r="N9" s="4"/>
      <c r="O9">
        <f t="shared" si="7"/>
        <v>56.024186462592588</v>
      </c>
      <c r="P9">
        <f t="shared" si="8"/>
        <v>58.67531875962964</v>
      </c>
      <c r="Q9">
        <f t="shared" si="9"/>
        <v>59.202673709259258</v>
      </c>
      <c r="R9">
        <f t="shared" si="10"/>
        <v>59.534255193703707</v>
      </c>
    </row>
    <row r="10" spans="1:18" x14ac:dyDescent="0.25">
      <c r="A10" s="1">
        <v>0.33333333333333298</v>
      </c>
      <c r="B10" s="4">
        <f>[1]Front_Irradiance!B3</f>
        <v>93.827188888888884</v>
      </c>
      <c r="C10" s="4">
        <f>[1]Back_Irradiance!B3</f>
        <v>21.17933703703704</v>
      </c>
      <c r="D10" s="4">
        <f t="shared" si="0"/>
        <v>110.77065851851852</v>
      </c>
      <c r="E10" s="4">
        <f>[2]Front_Irradiance!B3</f>
        <v>93.753928518518535</v>
      </c>
      <c r="F10" s="4">
        <f>[2]Back_Irradiance!B3</f>
        <v>27.84188703703704</v>
      </c>
      <c r="G10" s="4">
        <f t="shared" si="2"/>
        <v>116.02743814814816</v>
      </c>
      <c r="H10" s="4">
        <f>[3]Front_Irradiance!B3</f>
        <v>93.740742222222224</v>
      </c>
      <c r="I10" s="4">
        <f>[3]Back_Irradiance!B3</f>
        <v>29.148944814814811</v>
      </c>
      <c r="J10" s="4">
        <f t="shared" si="4"/>
        <v>117.05989807407407</v>
      </c>
      <c r="K10" s="4">
        <f>[4]Front_Irradiance!B3</f>
        <v>93.699061111111121</v>
      </c>
      <c r="L10" s="4">
        <f>[4]Back_Irradiance!B3</f>
        <v>30.013042592592591</v>
      </c>
      <c r="M10" s="4">
        <f t="shared" si="6"/>
        <v>117.70949518518519</v>
      </c>
      <c r="N10" s="4"/>
      <c r="O10">
        <f t="shared" si="7"/>
        <v>359.91366518518515</v>
      </c>
      <c r="P10">
        <f t="shared" si="8"/>
        <v>368.29773796296291</v>
      </c>
      <c r="Q10">
        <f t="shared" si="9"/>
        <v>372.7600887407408</v>
      </c>
      <c r="R10">
        <f t="shared" si="10"/>
        <v>377.38538196296292</v>
      </c>
    </row>
    <row r="11" spans="1:18" x14ac:dyDescent="0.25">
      <c r="A11" s="1">
        <v>0.375</v>
      </c>
      <c r="B11" s="4">
        <f>[1]Front_Irradiance!B4</f>
        <v>554.08181111111105</v>
      </c>
      <c r="C11" s="4">
        <f>[1]Back_Irradiance!B4</f>
        <v>68.718575925925933</v>
      </c>
      <c r="D11" s="4">
        <f t="shared" si="0"/>
        <v>609.05667185185177</v>
      </c>
      <c r="E11" s="4">
        <f>[2]Front_Irradiance!B4</f>
        <v>557.09190740740735</v>
      </c>
      <c r="F11" s="4">
        <f>[2]Back_Irradiance!B4</f>
        <v>79.345162962962959</v>
      </c>
      <c r="G11" s="4">
        <f t="shared" si="2"/>
        <v>620.5680377777777</v>
      </c>
      <c r="H11" s="4">
        <f>[3]Front_Irradiance!B4</f>
        <v>562.56759259259263</v>
      </c>
      <c r="I11" s="4">
        <f>[3]Back_Irradiance!B4</f>
        <v>82.365858518518522</v>
      </c>
      <c r="J11" s="4">
        <f t="shared" si="4"/>
        <v>628.46027940740748</v>
      </c>
      <c r="K11" s="4">
        <f>[4]Front_Irradiance!B4</f>
        <v>568.88767407407397</v>
      </c>
      <c r="L11" s="4">
        <f>[4]Back_Irradiance!B4</f>
        <v>85.21699333333332</v>
      </c>
      <c r="M11" s="4">
        <f t="shared" si="6"/>
        <v>637.06126874074062</v>
      </c>
      <c r="N11" s="4"/>
      <c r="O11">
        <f t="shared" si="7"/>
        <v>763.29551488888887</v>
      </c>
      <c r="P11">
        <f t="shared" si="8"/>
        <v>782.00050222222217</v>
      </c>
      <c r="Q11">
        <f t="shared" si="9"/>
        <v>796.24619192592604</v>
      </c>
      <c r="R11">
        <f t="shared" si="10"/>
        <v>805.91404881481481</v>
      </c>
    </row>
    <row r="12" spans="1:18" x14ac:dyDescent="0.25">
      <c r="A12" s="1">
        <v>0.41666666666666702</v>
      </c>
      <c r="B12" s="4">
        <f>[1]Front_Irradiance!B5</f>
        <v>830.69358518518516</v>
      </c>
      <c r="C12" s="4">
        <f>[1]Back_Irradiance!B5</f>
        <v>108.55096592592589</v>
      </c>
      <c r="D12" s="4">
        <f t="shared" si="0"/>
        <v>917.53435792592586</v>
      </c>
      <c r="E12" s="4">
        <f>[2]Front_Irradiance!B5</f>
        <v>824.44838888888899</v>
      </c>
      <c r="F12" s="4">
        <f>[2]Back_Irradiance!B5</f>
        <v>148.7307222222222</v>
      </c>
      <c r="G12" s="4">
        <f t="shared" si="2"/>
        <v>943.43296666666674</v>
      </c>
      <c r="H12" s="4">
        <f>[3]Front_Irradiance!B5</f>
        <v>828.11181111111125</v>
      </c>
      <c r="I12" s="4">
        <f>[3]Back_Irradiance!B5</f>
        <v>169.90036666666671</v>
      </c>
      <c r="J12" s="4">
        <f t="shared" si="4"/>
        <v>964.0321044444446</v>
      </c>
      <c r="K12" s="4">
        <f>[4]Front_Irradiance!B5</f>
        <v>834.46940370370385</v>
      </c>
      <c r="L12" s="4">
        <f>[4]Back_Irradiance!B5</f>
        <v>175.37178148148149</v>
      </c>
      <c r="M12" s="4">
        <f t="shared" si="6"/>
        <v>974.76682888888899</v>
      </c>
      <c r="N12" s="4"/>
      <c r="O12">
        <f t="shared" si="7"/>
        <v>973.87246562962957</v>
      </c>
      <c r="P12">
        <f t="shared" si="8"/>
        <v>1006.552827037037</v>
      </c>
      <c r="Q12">
        <f t="shared" si="9"/>
        <v>1027.0736811111112</v>
      </c>
      <c r="R12">
        <f t="shared" si="10"/>
        <v>1040.4769848148148</v>
      </c>
    </row>
    <row r="13" spans="1:18" x14ac:dyDescent="0.25">
      <c r="A13" s="1">
        <v>0.45833333333333298</v>
      </c>
      <c r="B13" s="4">
        <f>[1]Front_Irradiance!B6</f>
        <v>889.32645185185174</v>
      </c>
      <c r="C13" s="4">
        <f>[1]Back_Irradiance!B6</f>
        <v>176.10515185185179</v>
      </c>
      <c r="D13" s="4">
        <f>B13+($C$27*C13)</f>
        <v>1030.2105733333333</v>
      </c>
      <c r="E13" s="4">
        <f>[2]Front_Irradiance!B6</f>
        <v>889.33182222222217</v>
      </c>
      <c r="F13" s="4">
        <f>[2]Back_Irradiance!B6</f>
        <v>225.42608148148139</v>
      </c>
      <c r="G13" s="4">
        <f>E13+($C$27*F13)</f>
        <v>1069.6726874074072</v>
      </c>
      <c r="H13" s="4">
        <f>[3]Front_Irradiance!B6</f>
        <v>888.76938518518523</v>
      </c>
      <c r="I13" s="4">
        <f>[3]Back_Irradiance!B6</f>
        <v>251.6823407407407</v>
      </c>
      <c r="J13" s="4">
        <f>H13+($C$27*I13)</f>
        <v>1090.1152577777777</v>
      </c>
      <c r="K13" s="4">
        <f>[4]Front_Irradiance!B6</f>
        <v>891.64700740740739</v>
      </c>
      <c r="L13" s="4">
        <f>[4]Back_Irradiance!B6</f>
        <v>268.17516666666671</v>
      </c>
      <c r="M13" s="4">
        <f>K13+($C$27*L13)</f>
        <v>1106.1871407407407</v>
      </c>
      <c r="N13" s="4"/>
      <c r="O13">
        <f t="shared" si="7"/>
        <v>1049.4414733333333</v>
      </c>
      <c r="P13">
        <f t="shared" si="8"/>
        <v>1090.867154814815</v>
      </c>
      <c r="Q13">
        <f t="shared" si="9"/>
        <v>1114.5897251851852</v>
      </c>
      <c r="R13">
        <f t="shared" si="10"/>
        <v>1130.8935466666667</v>
      </c>
    </row>
    <row r="14" spans="1:18" x14ac:dyDescent="0.25">
      <c r="A14" s="1">
        <v>0.5</v>
      </c>
      <c r="B14" s="4">
        <f>[1]Front_Irradiance!B7</f>
        <v>879.20976296296294</v>
      </c>
      <c r="C14" s="4">
        <f>[1]Back_Irradiance!B7</f>
        <v>236.82826296296301</v>
      </c>
      <c r="D14" s="4">
        <f t="shared" si="0"/>
        <v>1068.6723733333333</v>
      </c>
      <c r="E14" s="4">
        <f>[2]Front_Irradiance!B7</f>
        <v>879.08403703703721</v>
      </c>
      <c r="F14" s="4">
        <f>[2]Back_Irradiance!B7</f>
        <v>291.22198148148152</v>
      </c>
      <c r="G14" s="4">
        <f t="shared" si="2"/>
        <v>1112.0616222222225</v>
      </c>
      <c r="H14" s="4">
        <f>[3]Front_Irradiance!B7</f>
        <v>880.75765925925907</v>
      </c>
      <c r="I14" s="4">
        <f>[3]Back_Irradiance!B7</f>
        <v>322.88316666666668</v>
      </c>
      <c r="J14" s="4">
        <f t="shared" si="4"/>
        <v>1139.0641925925925</v>
      </c>
      <c r="K14" s="4">
        <f>[4]Front_Irradiance!B7</f>
        <v>881.42742222222228</v>
      </c>
      <c r="L14" s="4">
        <f>[4]Back_Irradiance!B7</f>
        <v>342.71566296296288</v>
      </c>
      <c r="M14" s="4">
        <f t="shared" ref="M14:M25" si="11">K14+($C$27*L14)</f>
        <v>1155.5999525925927</v>
      </c>
      <c r="N14" s="4"/>
      <c r="O14">
        <f t="shared" si="7"/>
        <v>1070.7599807407407</v>
      </c>
      <c r="P14">
        <f t="shared" si="8"/>
        <v>1115.8336707407407</v>
      </c>
      <c r="Q14">
        <f t="shared" si="9"/>
        <v>1141.7960233333333</v>
      </c>
      <c r="R14">
        <f t="shared" si="10"/>
        <v>1159.6353385185184</v>
      </c>
    </row>
    <row r="15" spans="1:18" x14ac:dyDescent="0.25">
      <c r="A15" s="1">
        <v>0.54166666666666696</v>
      </c>
      <c r="B15" s="4">
        <f>[1]Front_Irradiance!B8</f>
        <v>855.92785185185176</v>
      </c>
      <c r="C15" s="4">
        <f>[1]Back_Irradiance!B8</f>
        <v>271.14967037037042</v>
      </c>
      <c r="D15" s="4">
        <f t="shared" si="0"/>
        <v>1072.8475881481481</v>
      </c>
      <c r="E15" s="4">
        <f>[2]Front_Irradiance!B8</f>
        <v>856.58815185185176</v>
      </c>
      <c r="F15" s="4">
        <f>[2]Back_Irradiance!B8</f>
        <v>328.77195925925918</v>
      </c>
      <c r="G15" s="4">
        <f t="shared" si="2"/>
        <v>1119.6057192592591</v>
      </c>
      <c r="H15" s="4">
        <f>[3]Front_Irradiance!B8</f>
        <v>855.98796666666669</v>
      </c>
      <c r="I15" s="4">
        <f>[3]Back_Irradiance!B8</f>
        <v>360.67485925925922</v>
      </c>
      <c r="J15" s="4">
        <f t="shared" si="4"/>
        <v>1144.5278540740742</v>
      </c>
      <c r="K15" s="4">
        <f>[4]Front_Irradiance!B8</f>
        <v>856.13651111111108</v>
      </c>
      <c r="L15" s="4">
        <f>[4]Back_Irradiance!B8</f>
        <v>384.41776666666669</v>
      </c>
      <c r="M15" s="4">
        <f t="shared" si="11"/>
        <v>1163.6707244444444</v>
      </c>
      <c r="N15" s="4"/>
      <c r="O15">
        <f t="shared" si="7"/>
        <v>1072.1205396296295</v>
      </c>
      <c r="P15">
        <f t="shared" si="8"/>
        <v>1118.3118362962962</v>
      </c>
      <c r="Q15">
        <f t="shared" si="9"/>
        <v>1143.5920685185185</v>
      </c>
      <c r="R15">
        <f t="shared" si="10"/>
        <v>1161.4896225925927</v>
      </c>
    </row>
    <row r="16" spans="1:18" x14ac:dyDescent="0.25">
      <c r="A16" s="1">
        <v>0.58333333333333304</v>
      </c>
      <c r="B16" s="4">
        <f>[1]Front_Irradiance!B9</f>
        <v>858.79425555555554</v>
      </c>
      <c r="C16" s="4">
        <f>[1]Back_Irradiance!B9</f>
        <v>265.74904444444451</v>
      </c>
      <c r="D16" s="4">
        <f t="shared" si="0"/>
        <v>1071.3934911111112</v>
      </c>
      <c r="E16" s="4">
        <f>[2]Front_Irradiance!B9</f>
        <v>858.44225555555556</v>
      </c>
      <c r="F16" s="4">
        <f>[2]Back_Irradiance!B9</f>
        <v>323.2196222222222</v>
      </c>
      <c r="G16" s="4">
        <f t="shared" si="2"/>
        <v>1117.0179533333333</v>
      </c>
      <c r="H16" s="4">
        <f>[3]Front_Irradiance!B9</f>
        <v>858.05188888888881</v>
      </c>
      <c r="I16" s="4">
        <f>[3]Back_Irradiance!B9</f>
        <v>355.75549259259259</v>
      </c>
      <c r="J16" s="4">
        <f t="shared" si="4"/>
        <v>1142.6562829629629</v>
      </c>
      <c r="K16" s="4">
        <f>[4]Front_Irradiance!B9</f>
        <v>858.09577407407403</v>
      </c>
      <c r="L16" s="4">
        <f>[4]Back_Irradiance!B9</f>
        <v>376.51593333333341</v>
      </c>
      <c r="M16" s="4">
        <f t="shared" si="11"/>
        <v>1159.3085207407407</v>
      </c>
      <c r="N16" s="4"/>
      <c r="O16">
        <f t="shared" si="7"/>
        <v>1070.2729107407408</v>
      </c>
      <c r="P16">
        <f t="shared" si="8"/>
        <v>1114.8536785185186</v>
      </c>
      <c r="Q16">
        <f t="shared" si="9"/>
        <v>1141.0989833333333</v>
      </c>
      <c r="R16">
        <f t="shared" si="10"/>
        <v>1157.2829485185184</v>
      </c>
    </row>
    <row r="17" spans="1:25" x14ac:dyDescent="0.25">
      <c r="A17" s="1">
        <v>0.625</v>
      </c>
      <c r="B17" s="4">
        <f>[1]Front_Irradiance!B10</f>
        <v>887.03754814814818</v>
      </c>
      <c r="C17" s="4">
        <f>[1]Back_Irradiance!B10</f>
        <v>227.6434777777778</v>
      </c>
      <c r="D17" s="4">
        <f t="shared" si="0"/>
        <v>1069.1523303703705</v>
      </c>
      <c r="E17" s="4">
        <f>[2]Front_Irradiance!B10</f>
        <v>888.08567037037051</v>
      </c>
      <c r="F17" s="4">
        <f>[2]Back_Irradiance!B10</f>
        <v>280.75466666666671</v>
      </c>
      <c r="G17" s="4">
        <f t="shared" si="2"/>
        <v>1112.6894037037039</v>
      </c>
      <c r="H17" s="4">
        <f>[3]Front_Irradiance!B10</f>
        <v>890.44327777777789</v>
      </c>
      <c r="I17" s="4">
        <f>[3]Back_Irradiance!B10</f>
        <v>311.37300740740739</v>
      </c>
      <c r="J17" s="4">
        <f t="shared" si="4"/>
        <v>1139.5416837037037</v>
      </c>
      <c r="K17" s="4">
        <f>[4]Front_Irradiance!B10</f>
        <v>890.51537037037042</v>
      </c>
      <c r="L17" s="4">
        <f>[4]Back_Irradiance!B10</f>
        <v>330.9275074074074</v>
      </c>
      <c r="M17" s="4">
        <f t="shared" si="11"/>
        <v>1155.2573762962963</v>
      </c>
      <c r="N17" s="4"/>
      <c r="O17">
        <f t="shared" si="7"/>
        <v>1045.6574837037037</v>
      </c>
      <c r="P17">
        <f t="shared" si="8"/>
        <v>1085.2426659259258</v>
      </c>
      <c r="Q17">
        <f t="shared" si="9"/>
        <v>1109.4769351851851</v>
      </c>
      <c r="R17">
        <f t="shared" si="10"/>
        <v>1126.1208337037037</v>
      </c>
    </row>
    <row r="18" spans="1:25" x14ac:dyDescent="0.25">
      <c r="A18" s="1">
        <v>0.66666666666666696</v>
      </c>
      <c r="B18" s="4">
        <f>[1]Front_Irradiance!B11</f>
        <v>894.15114074074086</v>
      </c>
      <c r="C18" s="4">
        <f>[1]Back_Irradiance!B11</f>
        <v>160.01437037037039</v>
      </c>
      <c r="D18" s="4">
        <f t="shared" si="0"/>
        <v>1022.1626370370371</v>
      </c>
      <c r="E18" s="4">
        <f>[2]Front_Irradiance!B11</f>
        <v>892.66706296296297</v>
      </c>
      <c r="F18" s="4">
        <f>[2]Back_Irradiance!B11</f>
        <v>206.41108148148149</v>
      </c>
      <c r="G18" s="4">
        <f t="shared" si="2"/>
        <v>1057.7959281481481</v>
      </c>
      <c r="H18" s="4">
        <f>[3]Front_Irradiance!B11</f>
        <v>893.92177777777783</v>
      </c>
      <c r="I18" s="4">
        <f>[3]Back_Irradiance!B11</f>
        <v>231.86301111111109</v>
      </c>
      <c r="J18" s="4">
        <f t="shared" si="4"/>
        <v>1079.4121866666667</v>
      </c>
      <c r="K18" s="4">
        <f>[4]Front_Irradiance!B11</f>
        <v>897.88569259259259</v>
      </c>
      <c r="L18" s="4">
        <f>[4]Back_Irradiance!B11</f>
        <v>248.87324814814809</v>
      </c>
      <c r="M18" s="4">
        <f t="shared" si="11"/>
        <v>1096.9842911111111</v>
      </c>
      <c r="N18" s="4"/>
      <c r="O18">
        <f t="shared" si="7"/>
        <v>960.11687229629638</v>
      </c>
      <c r="P18">
        <f t="shared" si="8"/>
        <v>990.92108777777776</v>
      </c>
      <c r="Q18">
        <f t="shared" si="9"/>
        <v>1010.9322607407407</v>
      </c>
      <c r="R18">
        <f t="shared" si="10"/>
        <v>1023.3465592592593</v>
      </c>
    </row>
    <row r="19" spans="1:25" x14ac:dyDescent="0.25">
      <c r="A19" s="1">
        <v>0.70833333333333404</v>
      </c>
      <c r="B19" s="4">
        <f>[1]Front_Irradiance!B12</f>
        <v>824.17832592592595</v>
      </c>
      <c r="C19" s="4">
        <f>[1]Back_Irradiance!B12</f>
        <v>92.365977037037027</v>
      </c>
      <c r="D19" s="4">
        <f t="shared" si="0"/>
        <v>898.07110755555561</v>
      </c>
      <c r="E19" s="4">
        <f>[2]Front_Irradiance!B12</f>
        <v>817.97737037037029</v>
      </c>
      <c r="F19" s="4">
        <f>[2]Back_Irradiance!B12</f>
        <v>132.58609629629629</v>
      </c>
      <c r="G19" s="4">
        <f t="shared" si="2"/>
        <v>924.04624740740735</v>
      </c>
      <c r="H19" s="4">
        <f>[3]Front_Irradiance!B12</f>
        <v>823.20385185185194</v>
      </c>
      <c r="I19" s="4">
        <f>[3]Back_Irradiance!B12</f>
        <v>149.06060370370369</v>
      </c>
      <c r="J19" s="4">
        <f t="shared" si="4"/>
        <v>942.45233481481489</v>
      </c>
      <c r="K19" s="4">
        <f>[4]Front_Irradiance!B12</f>
        <v>830.86788518518517</v>
      </c>
      <c r="L19" s="4">
        <f>[4]Back_Irradiance!B12</f>
        <v>148.55117777777781</v>
      </c>
      <c r="M19" s="4">
        <f t="shared" si="11"/>
        <v>949.7088274074074</v>
      </c>
      <c r="N19" s="4"/>
      <c r="O19">
        <f t="shared" si="7"/>
        <v>705.60654688888894</v>
      </c>
      <c r="P19">
        <f t="shared" si="8"/>
        <v>723.18582562962956</v>
      </c>
      <c r="Q19">
        <f t="shared" si="9"/>
        <v>734.66944385185195</v>
      </c>
      <c r="R19">
        <f t="shared" si="10"/>
        <v>741.73171481481472</v>
      </c>
    </row>
    <row r="20" spans="1:25" x14ac:dyDescent="0.25">
      <c r="A20" s="1">
        <v>0.75</v>
      </c>
      <c r="B20" s="4">
        <f>[1]Front_Irradiance!B13</f>
        <v>468.62616666666668</v>
      </c>
      <c r="C20" s="4">
        <f>[1]Back_Irradiance!B13</f>
        <v>55.644774444444437</v>
      </c>
      <c r="D20" s="4">
        <f t="shared" si="0"/>
        <v>513.14198622222227</v>
      </c>
      <c r="E20" s="4">
        <f>[2]Front_Irradiance!B13</f>
        <v>471.39205925925933</v>
      </c>
      <c r="F20" s="4">
        <f>[2]Back_Irradiance!B13</f>
        <v>63.666680740740738</v>
      </c>
      <c r="G20" s="4">
        <f t="shared" si="2"/>
        <v>522.32540385185189</v>
      </c>
      <c r="H20" s="4">
        <f>[3]Front_Irradiance!B13</f>
        <v>473.57537777777787</v>
      </c>
      <c r="I20" s="4">
        <f>[3]Back_Irradiance!B13</f>
        <v>66.638968888888883</v>
      </c>
      <c r="J20" s="4">
        <f t="shared" si="4"/>
        <v>526.88655288888901</v>
      </c>
      <c r="K20" s="4">
        <f>[4]Front_Irradiance!B13</f>
        <v>474.36484074074059</v>
      </c>
      <c r="L20" s="4">
        <f>[4]Back_Irradiance!B13</f>
        <v>74.23720185185185</v>
      </c>
      <c r="M20" s="4">
        <f t="shared" si="11"/>
        <v>533.75460222222205</v>
      </c>
      <c r="N20" s="4"/>
      <c r="O20">
        <f t="shared" si="7"/>
        <v>256.57099311111114</v>
      </c>
      <c r="P20">
        <f t="shared" si="8"/>
        <v>261.16270192592594</v>
      </c>
      <c r="Q20">
        <f t="shared" si="9"/>
        <v>263.44327644444451</v>
      </c>
      <c r="R20">
        <f t="shared" si="10"/>
        <v>266.87730111111102</v>
      </c>
    </row>
    <row r="21" spans="1:25" x14ac:dyDescent="0.25">
      <c r="A21" s="1">
        <v>0.79166666666666696</v>
      </c>
      <c r="B21" s="4">
        <f>[1]Front_Irradiance!B14</f>
        <v>0</v>
      </c>
      <c r="C21" s="4">
        <f>[1]Back_Irradiance!B14</f>
        <v>0</v>
      </c>
      <c r="D21" s="4">
        <f t="shared" si="0"/>
        <v>0</v>
      </c>
      <c r="E21" s="4">
        <f>[2]Front_Irradiance!B14</f>
        <v>0</v>
      </c>
      <c r="F21" s="4">
        <f>[2]Back_Irradiance!B14</f>
        <v>0</v>
      </c>
      <c r="G21" s="4">
        <f t="shared" si="2"/>
        <v>0</v>
      </c>
      <c r="H21" s="4">
        <f>[3]Front_Irradiance!B14</f>
        <v>0</v>
      </c>
      <c r="I21" s="4">
        <f>[3]Back_Irradiance!B14</f>
        <v>0</v>
      </c>
      <c r="J21" s="4">
        <f t="shared" si="4"/>
        <v>0</v>
      </c>
      <c r="K21" s="4">
        <f>[4]Front_Irradiance!B14</f>
        <v>0</v>
      </c>
      <c r="L21" s="4">
        <f>[4]Back_Irradiance!B14</f>
        <v>0</v>
      </c>
      <c r="M21" s="4">
        <f t="shared" si="11"/>
        <v>0</v>
      </c>
      <c r="N21" s="4"/>
      <c r="O21">
        <f t="shared" si="7"/>
        <v>0</v>
      </c>
      <c r="P21">
        <f t="shared" si="8"/>
        <v>0</v>
      </c>
      <c r="Q21">
        <f t="shared" si="9"/>
        <v>0</v>
      </c>
      <c r="R21">
        <f t="shared" si="10"/>
        <v>0</v>
      </c>
    </row>
    <row r="22" spans="1:25" x14ac:dyDescent="0.25">
      <c r="A22" s="1">
        <v>0.83333333333333404</v>
      </c>
      <c r="B22">
        <v>0</v>
      </c>
      <c r="C22">
        <v>0</v>
      </c>
      <c r="D22">
        <f t="shared" si="0"/>
        <v>0</v>
      </c>
      <c r="E22">
        <f t="shared" si="1"/>
        <v>0</v>
      </c>
      <c r="F22">
        <v>0</v>
      </c>
      <c r="G22">
        <f t="shared" si="2"/>
        <v>0</v>
      </c>
      <c r="H22">
        <v>0</v>
      </c>
      <c r="I22">
        <f t="shared" si="3"/>
        <v>0</v>
      </c>
      <c r="J22">
        <f t="shared" si="4"/>
        <v>0</v>
      </c>
      <c r="K22">
        <v>0</v>
      </c>
      <c r="L22">
        <f t="shared" ref="L22:L25" si="12">SUM(J22,K22*$C$27)</f>
        <v>0</v>
      </c>
      <c r="M22">
        <f t="shared" si="11"/>
        <v>0</v>
      </c>
      <c r="O22">
        <f t="shared" si="7"/>
        <v>0</v>
      </c>
      <c r="P22">
        <f t="shared" si="8"/>
        <v>0</v>
      </c>
      <c r="Q22">
        <f t="shared" si="9"/>
        <v>0</v>
      </c>
      <c r="R22">
        <f t="shared" si="10"/>
        <v>0</v>
      </c>
    </row>
    <row r="23" spans="1:25" x14ac:dyDescent="0.25">
      <c r="A23" s="1">
        <v>0.875000000000001</v>
      </c>
      <c r="B23">
        <v>0</v>
      </c>
      <c r="C23">
        <v>0</v>
      </c>
      <c r="D23">
        <f t="shared" si="0"/>
        <v>0</v>
      </c>
      <c r="E23">
        <f t="shared" si="1"/>
        <v>0</v>
      </c>
      <c r="F23">
        <v>0</v>
      </c>
      <c r="G23">
        <f t="shared" si="2"/>
        <v>0</v>
      </c>
      <c r="H23">
        <v>0</v>
      </c>
      <c r="I23">
        <f t="shared" si="3"/>
        <v>0</v>
      </c>
      <c r="J23">
        <f t="shared" si="4"/>
        <v>0</v>
      </c>
      <c r="K23">
        <v>0</v>
      </c>
      <c r="L23">
        <f t="shared" si="12"/>
        <v>0</v>
      </c>
      <c r="M23">
        <f t="shared" si="11"/>
        <v>0</v>
      </c>
      <c r="O23">
        <f t="shared" si="7"/>
        <v>0</v>
      </c>
      <c r="P23">
        <f t="shared" si="8"/>
        <v>0</v>
      </c>
      <c r="Q23">
        <f t="shared" si="9"/>
        <v>0</v>
      </c>
      <c r="R23">
        <f t="shared" si="10"/>
        <v>0</v>
      </c>
    </row>
    <row r="24" spans="1:25" x14ac:dyDescent="0.25">
      <c r="A24" s="1">
        <v>0.91666666666666696</v>
      </c>
      <c r="B24">
        <v>0</v>
      </c>
      <c r="C24">
        <v>0</v>
      </c>
      <c r="D24">
        <f t="shared" si="0"/>
        <v>0</v>
      </c>
      <c r="E24">
        <f t="shared" si="1"/>
        <v>0</v>
      </c>
      <c r="F24">
        <v>0</v>
      </c>
      <c r="G24">
        <f t="shared" si="2"/>
        <v>0</v>
      </c>
      <c r="H24">
        <v>0</v>
      </c>
      <c r="I24">
        <f t="shared" si="3"/>
        <v>0</v>
      </c>
      <c r="J24">
        <f t="shared" si="4"/>
        <v>0</v>
      </c>
      <c r="K24">
        <v>0</v>
      </c>
      <c r="L24">
        <f t="shared" si="12"/>
        <v>0</v>
      </c>
      <c r="M24">
        <f t="shared" si="11"/>
        <v>0</v>
      </c>
      <c r="O24">
        <f t="shared" si="7"/>
        <v>0</v>
      </c>
      <c r="P24">
        <f t="shared" si="8"/>
        <v>0</v>
      </c>
      <c r="Q24">
        <f t="shared" si="9"/>
        <v>0</v>
      </c>
      <c r="R24">
        <f t="shared" si="10"/>
        <v>0</v>
      </c>
    </row>
    <row r="25" spans="1:25" x14ac:dyDescent="0.25">
      <c r="A25" s="1">
        <v>0.95833333333333404</v>
      </c>
      <c r="B25">
        <v>0</v>
      </c>
      <c r="C25">
        <v>0</v>
      </c>
      <c r="D25">
        <f t="shared" si="0"/>
        <v>0</v>
      </c>
      <c r="E25">
        <f t="shared" si="1"/>
        <v>0</v>
      </c>
      <c r="F25">
        <v>0</v>
      </c>
      <c r="G25">
        <f t="shared" si="2"/>
        <v>0</v>
      </c>
      <c r="H25">
        <v>0</v>
      </c>
      <c r="I25">
        <f t="shared" si="3"/>
        <v>0</v>
      </c>
      <c r="J25">
        <f t="shared" si="4"/>
        <v>0</v>
      </c>
      <c r="K25">
        <v>0</v>
      </c>
      <c r="L25">
        <f t="shared" si="12"/>
        <v>0</v>
      </c>
      <c r="M25">
        <f t="shared" si="11"/>
        <v>0</v>
      </c>
      <c r="O25">
        <f t="shared" si="7"/>
        <v>0</v>
      </c>
      <c r="P25">
        <f t="shared" si="8"/>
        <v>0</v>
      </c>
      <c r="Q25">
        <f t="shared" si="9"/>
        <v>0</v>
      </c>
      <c r="R25">
        <f t="shared" si="10"/>
        <v>0</v>
      </c>
      <c r="Y25" s="2"/>
    </row>
    <row r="27" spans="1:25" x14ac:dyDescent="0.25">
      <c r="B27" t="s">
        <v>0</v>
      </c>
      <c r="C27">
        <v>0.8</v>
      </c>
      <c r="E27" s="5"/>
    </row>
    <row r="28" spans="1:25" x14ac:dyDescent="0.25">
      <c r="O28" s="5">
        <f>SUM(O2:O25)</f>
        <v>9384.2914898140734</v>
      </c>
      <c r="P28" s="5">
        <f t="shared" ref="P28:S28" si="13">SUM(P2:P25)</f>
        <v>9716.5666072970362</v>
      </c>
      <c r="Q28" s="5">
        <f t="shared" si="13"/>
        <v>9915.5540767518523</v>
      </c>
      <c r="R28" s="5">
        <f>SUM(R2:R25)</f>
        <v>10051.368043572591</v>
      </c>
      <c r="S28" s="5"/>
    </row>
    <row r="29" spans="1:25" x14ac:dyDescent="0.25">
      <c r="K29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las Heras</dc:creator>
  <cp:lastModifiedBy>Fernando De las Heras</cp:lastModifiedBy>
  <dcterms:created xsi:type="dcterms:W3CDTF">2022-05-18T17:22:01Z</dcterms:created>
  <dcterms:modified xsi:type="dcterms:W3CDTF">2022-06-22T19:04:04Z</dcterms:modified>
</cp:coreProperties>
</file>