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Pitch\Resultados_Irradiancia\"/>
    </mc:Choice>
  </mc:AlternateContent>
  <xr:revisionPtr revIDLastSave="0" documentId="8_{22DC5C6E-6E45-470A-A5BC-341598E8F5EC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M21" i="1" l="1"/>
  <c r="M20" i="1"/>
  <c r="M18" i="1"/>
  <c r="J21" i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M14" i="1"/>
  <c r="G20" i="1"/>
  <c r="D17" i="1"/>
  <c r="D9" i="1"/>
  <c r="M12" i="1"/>
  <c r="M19" i="1"/>
  <c r="M10" i="1"/>
  <c r="M11" i="1"/>
  <c r="M25" i="1"/>
  <c r="L25" i="1"/>
  <c r="M24" i="1"/>
  <c r="L24" i="1"/>
  <c r="M23" i="1"/>
  <c r="L23" i="1"/>
  <c r="M22" i="1"/>
  <c r="L22" i="1"/>
  <c r="L8" i="1"/>
  <c r="M8" i="1" s="1"/>
  <c r="M7" i="1"/>
  <c r="L7" i="1"/>
  <c r="M6" i="1"/>
  <c r="L6" i="1"/>
  <c r="L5" i="1"/>
  <c r="M5" i="1" s="1"/>
  <c r="L4" i="1"/>
  <c r="M4" i="1" s="1"/>
  <c r="M3" i="1"/>
  <c r="L3" i="1"/>
  <c r="M2" i="1"/>
  <c r="L2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M13" i="1"/>
  <c r="M16" i="1"/>
  <c r="M9" i="1"/>
  <c r="G19" i="1"/>
  <c r="G11" i="1"/>
  <c r="G18" i="1"/>
  <c r="G10" i="1"/>
  <c r="D21" i="1"/>
  <c r="D10" i="1"/>
  <c r="M17" i="1"/>
  <c r="M15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<sst xmlns="http://schemas.openxmlformats.org/spreadsheetml/2006/main" count="13" uniqueCount="13">
  <si>
    <t>BIFACIALIDAD</t>
  </si>
  <si>
    <t xml:space="preserve">Front Pitch=2,1m </t>
  </si>
  <si>
    <t xml:space="preserve">Back Pitch=2,1m </t>
  </si>
  <si>
    <t xml:space="preserve">Total Pitch=2,1m </t>
  </si>
  <si>
    <t xml:space="preserve">Front Pitch=6,2m </t>
  </si>
  <si>
    <t xml:space="preserve">Back Pitch=6,2m </t>
  </si>
  <si>
    <t xml:space="preserve">Total Pitch=6,2m </t>
  </si>
  <si>
    <t xml:space="preserve">Front Pitch=2,6m </t>
  </si>
  <si>
    <t xml:space="preserve">Back Pitch=2,6m </t>
  </si>
  <si>
    <t xml:space="preserve">Total Pitch=2,6m </t>
  </si>
  <si>
    <t xml:space="preserve">Front Pitch=10m </t>
  </si>
  <si>
    <t xml:space="preserve">Back Pitch=10m </t>
  </si>
  <si>
    <t xml:space="preserve">Total Pitch=10m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</si>
</sst>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0.20502977407407411</c:v>
                </c:pt>
                <c:pt idx="8" formatCode="0.00">
                  <c:v>19.544438148148149</c:v>
                </c:pt>
                <c:pt idx="9" formatCode="0.00">
                  <c:v>75.431220370370355</c:v>
                </c:pt>
                <c:pt idx="10" formatCode="0.00">
                  <c:v>99.305118888888884</c:v>
                </c:pt>
                <c:pt idx="11" formatCode="0.00">
                  <c:v>124.4446340740741</c:v>
                </c:pt>
                <c:pt idx="12" formatCode="0.00">
                  <c:v>146.6983222222222</c:v>
                </c:pt>
                <c:pt idx="13" formatCode="0.00">
                  <c:v>158.38097407407409</c:v>
                </c:pt>
                <c:pt idx="14" formatCode="0.00">
                  <c:v>157.64692592592601</c:v>
                </c:pt>
                <c:pt idx="15" formatCode="0.00">
                  <c:v>143.54366296296291</c:v>
                </c:pt>
                <c:pt idx="16" formatCode="0.00">
                  <c:v>119.1707018518518</c:v>
                </c:pt>
                <c:pt idx="17" formatCode="0.00">
                  <c:v>94.239271851851839</c:v>
                </c:pt>
                <c:pt idx="18" formatCode="0.00">
                  <c:v>69.366676666666663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0.26064043703703699</c:v>
                </c:pt>
                <c:pt idx="8" formatCode="0.00">
                  <c:v>21.03760333333334</c:v>
                </c:pt>
                <c:pt idx="9" formatCode="0.00">
                  <c:v>64.265963333333332</c:v>
                </c:pt>
                <c:pt idx="10" formatCode="0.00">
                  <c:v>88.69537444444444</c:v>
                </c:pt>
                <c:pt idx="11" formatCode="0.00">
                  <c:v>111.7353855555556</c:v>
                </c:pt>
                <c:pt idx="12" formatCode="0.00">
                  <c:v>161.1108111111111</c:v>
                </c:pt>
                <c:pt idx="13" formatCode="0.00">
                  <c:v>206.98513703703699</c:v>
                </c:pt>
                <c:pt idx="14" formatCode="0.00">
                  <c:v>197.45022222222221</c:v>
                </c:pt>
                <c:pt idx="15" formatCode="0.00">
                  <c:v>148.5165740740741</c:v>
                </c:pt>
                <c:pt idx="16" formatCode="0.00">
                  <c:v>104.9388140740741</c:v>
                </c:pt>
                <c:pt idx="17" formatCode="0.00">
                  <c:v>81.878687037037025</c:v>
                </c:pt>
                <c:pt idx="18" formatCode="0.00">
                  <c:v>62.040689999999998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0.36446534444444451</c:v>
                </c:pt>
                <c:pt idx="8" formatCode="0.00">
                  <c:v>21.156510740740739</c:v>
                </c:pt>
                <c:pt idx="9" formatCode="0.00">
                  <c:v>68.473344074074078</c:v>
                </c:pt>
                <c:pt idx="10" formatCode="0.00">
                  <c:v>108.8815725925926</c:v>
                </c:pt>
                <c:pt idx="11" formatCode="0.00">
                  <c:v>175.99517777777771</c:v>
                </c:pt>
                <c:pt idx="12" formatCode="0.00">
                  <c:v>237.38258148148151</c:v>
                </c:pt>
                <c:pt idx="13" formatCode="0.00">
                  <c:v>271.09252592592588</c:v>
                </c:pt>
                <c:pt idx="14" formatCode="0.00">
                  <c:v>266.64203703703708</c:v>
                </c:pt>
                <c:pt idx="15" formatCode="0.00">
                  <c:v>229.00405925925929</c:v>
                </c:pt>
                <c:pt idx="16" formatCode="0.00">
                  <c:v>160.5008</c:v>
                </c:pt>
                <c:pt idx="17" formatCode="0.00">
                  <c:v>92.546360740740738</c:v>
                </c:pt>
                <c:pt idx="18" formatCode="0.00">
                  <c:v>55.658999999999999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0.37005397407407409</c:v>
                </c:pt>
                <c:pt idx="8" formatCode="0.00">
                  <c:v>22.736158888888891</c:v>
                </c:pt>
                <c:pt idx="9" formatCode="0.00">
                  <c:v>74.294800370370368</c:v>
                </c:pt>
                <c:pt idx="10" formatCode="0.00">
                  <c:v>119.7662633333333</c:v>
                </c:pt>
                <c:pt idx="11" formatCode="0.00">
                  <c:v>188.6468777777778</c:v>
                </c:pt>
                <c:pt idx="12" formatCode="0.00">
                  <c:v>244.64840370370371</c:v>
                </c:pt>
                <c:pt idx="13" formatCode="0.00">
                  <c:v>274.13458148148152</c:v>
                </c:pt>
                <c:pt idx="14" formatCode="0.00">
                  <c:v>269.19142222222217</c:v>
                </c:pt>
                <c:pt idx="15" formatCode="0.00">
                  <c:v>236.96327407407409</c:v>
                </c:pt>
                <c:pt idx="16" formatCode="0.00">
                  <c:v>172.79612592592591</c:v>
                </c:pt>
                <c:pt idx="17" formatCode="0.00">
                  <c:v>102.3371907407407</c:v>
                </c:pt>
                <c:pt idx="18" formatCode="0.00">
                  <c:v>61.343480740740738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0.98772857777777767</c:v>
                </c:pt>
                <c:pt idx="8" formatCode="0.00">
                  <c:v>60.202656666666677</c:v>
                </c:pt>
                <c:pt idx="9" formatCode="0.00">
                  <c:v>259.06166666666672</c:v>
                </c:pt>
                <c:pt idx="10" formatCode="0.00">
                  <c:v>474.74226666666669</c:v>
                </c:pt>
                <c:pt idx="11" formatCode="0.00">
                  <c:v>657.26642222222233</c:v>
                </c:pt>
                <c:pt idx="12" formatCode="0.00">
                  <c:v>787.52788888888892</c:v>
                </c:pt>
                <c:pt idx="13" formatCode="0.00">
                  <c:v>850.68349999999998</c:v>
                </c:pt>
                <c:pt idx="14" formatCode="0.00">
                  <c:v>839.8664555555556</c:v>
                </c:pt>
                <c:pt idx="15" formatCode="0.00">
                  <c:v>766.05619999999999</c:v>
                </c:pt>
                <c:pt idx="16" formatCode="0.00">
                  <c:v>622.9293555555555</c:v>
                </c:pt>
                <c:pt idx="17" formatCode="0.00">
                  <c:v>430.79728888888889</c:v>
                </c:pt>
                <c:pt idx="18" formatCode="0.00">
                  <c:v>210.71073333333331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v>Front Pitch=2,6m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0.98760382222222221</c:v>
                </c:pt>
                <c:pt idx="8" formatCode="0.00">
                  <c:v>64.574085555555556</c:v>
                </c:pt>
                <c:pt idx="9" formatCode="0.00">
                  <c:v>298.88878148148149</c:v>
                </c:pt>
                <c:pt idx="10" formatCode="0.00">
                  <c:v>569.93167037037028</c:v>
                </c:pt>
                <c:pt idx="11" formatCode="0.00">
                  <c:v>800.03043333333335</c:v>
                </c:pt>
                <c:pt idx="12" formatCode="0.00">
                  <c:v>866.18947407407404</c:v>
                </c:pt>
                <c:pt idx="13" formatCode="0.00">
                  <c:v>854.77741481481485</c:v>
                </c:pt>
                <c:pt idx="14" formatCode="0.00">
                  <c:v>854.99363333333338</c:v>
                </c:pt>
                <c:pt idx="15" formatCode="0.00">
                  <c:v>868.39879999999982</c:v>
                </c:pt>
                <c:pt idx="16" formatCode="0.00">
                  <c:v>757.24688148148152</c:v>
                </c:pt>
                <c:pt idx="17" formatCode="0.00">
                  <c:v>519.42961851851851</c:v>
                </c:pt>
                <c:pt idx="18" formatCode="0.00">
                  <c:v>243.60952222222221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v>Front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0.98788625555555554</c:v>
                </c:pt>
                <c:pt idx="8" formatCode="0.00">
                  <c:v>93.790633703703691</c:v>
                </c:pt>
                <c:pt idx="9" formatCode="0.00">
                  <c:v>553.29874444444442</c:v>
                </c:pt>
                <c:pt idx="10" formatCode="0.00">
                  <c:v>830.62877037037026</c:v>
                </c:pt>
                <c:pt idx="11" formatCode="0.00">
                  <c:v>889.77662962962972</c:v>
                </c:pt>
                <c:pt idx="12" formatCode="0.00">
                  <c:v>878.43344074074082</c:v>
                </c:pt>
                <c:pt idx="13" formatCode="0.00">
                  <c:v>855.59271481481483</c:v>
                </c:pt>
                <c:pt idx="14" formatCode="0.00">
                  <c:v>857.9583296296297</c:v>
                </c:pt>
                <c:pt idx="15" formatCode="0.00">
                  <c:v>887.17641111111107</c:v>
                </c:pt>
                <c:pt idx="16" formatCode="0.00">
                  <c:v>894.76465925925936</c:v>
                </c:pt>
                <c:pt idx="17" formatCode="0.00">
                  <c:v>824.71586296296289</c:v>
                </c:pt>
                <c:pt idx="18" formatCode="0.00">
                  <c:v>468.86194814814809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5"/>
          <c:order val="3"/>
          <c:tx>
            <c:v>Front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0.98781529999999995</c:v>
                </c:pt>
                <c:pt idx="8" formatCode="0.00">
                  <c:v>124.87490370370369</c:v>
                </c:pt>
                <c:pt idx="9" formatCode="0.00">
                  <c:v>581.26848148148156</c:v>
                </c:pt>
                <c:pt idx="10" formatCode="0.00">
                  <c:v>849.42554444444454</c:v>
                </c:pt>
                <c:pt idx="11" formatCode="0.00">
                  <c:v>901.93076666666661</c:v>
                </c:pt>
                <c:pt idx="12" formatCode="0.00">
                  <c:v>883.7794703703704</c:v>
                </c:pt>
                <c:pt idx="13" formatCode="0.00">
                  <c:v>856.7249333333333</c:v>
                </c:pt>
                <c:pt idx="14" formatCode="0.00">
                  <c:v>858.59874444444461</c:v>
                </c:pt>
                <c:pt idx="15" formatCode="0.00">
                  <c:v>893.16097777777782</c:v>
                </c:pt>
                <c:pt idx="16" formatCode="0.00">
                  <c:v>907.56552962962962</c:v>
                </c:pt>
                <c:pt idx="17" formatCode="0.00">
                  <c:v>845.89778888888895</c:v>
                </c:pt>
                <c:pt idx="18" formatCode="0.00">
                  <c:v>538.41737777777769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8D-49A2-9666-AFD1177094C9}"/>
            </c:ext>
          </c:extLst>
        </c:ser>
        <c:ser>
          <c:idx val="1"/>
          <c:order val="4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0.20502977407407411</c:v>
                </c:pt>
                <c:pt idx="8" formatCode="0.00">
                  <c:v>19.544438148148149</c:v>
                </c:pt>
                <c:pt idx="9" formatCode="0.00">
                  <c:v>75.431220370370355</c:v>
                </c:pt>
                <c:pt idx="10" formatCode="0.00">
                  <c:v>99.305118888888884</c:v>
                </c:pt>
                <c:pt idx="11" formatCode="0.00">
                  <c:v>124.4446340740741</c:v>
                </c:pt>
                <c:pt idx="12" formatCode="0.00">
                  <c:v>146.6983222222222</c:v>
                </c:pt>
                <c:pt idx="13" formatCode="0.00">
                  <c:v>158.38097407407409</c:v>
                </c:pt>
                <c:pt idx="14" formatCode="0.00">
                  <c:v>157.64692592592601</c:v>
                </c:pt>
                <c:pt idx="15" formatCode="0.00">
                  <c:v>143.54366296296291</c:v>
                </c:pt>
                <c:pt idx="16" formatCode="0.00">
                  <c:v>119.1707018518518</c:v>
                </c:pt>
                <c:pt idx="17" formatCode="0.00">
                  <c:v>94.239271851851839</c:v>
                </c:pt>
                <c:pt idx="18" formatCode="0.00">
                  <c:v>69.366676666666663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5"/>
          <c:tx>
            <c:v>Back Pitch=2,6m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0.26064043703703699</c:v>
                </c:pt>
                <c:pt idx="8" formatCode="0.00">
                  <c:v>21.03760333333334</c:v>
                </c:pt>
                <c:pt idx="9" formatCode="0.00">
                  <c:v>64.265963333333332</c:v>
                </c:pt>
                <c:pt idx="10" formatCode="0.00">
                  <c:v>88.69537444444444</c:v>
                </c:pt>
                <c:pt idx="11" formatCode="0.00">
                  <c:v>111.7353855555556</c:v>
                </c:pt>
                <c:pt idx="12" formatCode="0.00">
                  <c:v>161.1108111111111</c:v>
                </c:pt>
                <c:pt idx="13" formatCode="0.00">
                  <c:v>206.98513703703699</c:v>
                </c:pt>
                <c:pt idx="14" formatCode="0.00">
                  <c:v>197.45022222222221</c:v>
                </c:pt>
                <c:pt idx="15" formatCode="0.00">
                  <c:v>148.5165740740741</c:v>
                </c:pt>
                <c:pt idx="16" formatCode="0.00">
                  <c:v>104.9388140740741</c:v>
                </c:pt>
                <c:pt idx="17" formatCode="0.00">
                  <c:v>81.878687037037025</c:v>
                </c:pt>
                <c:pt idx="18" formatCode="0.00">
                  <c:v>62.040689999999998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6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0.36446534444444451</c:v>
                </c:pt>
                <c:pt idx="8" formatCode="0.00">
                  <c:v>21.156510740740739</c:v>
                </c:pt>
                <c:pt idx="9" formatCode="0.00">
                  <c:v>68.473344074074078</c:v>
                </c:pt>
                <c:pt idx="10" formatCode="0.00">
                  <c:v>108.8815725925926</c:v>
                </c:pt>
                <c:pt idx="11" formatCode="0.00">
                  <c:v>175.99517777777771</c:v>
                </c:pt>
                <c:pt idx="12" formatCode="0.00">
                  <c:v>237.38258148148151</c:v>
                </c:pt>
                <c:pt idx="13" formatCode="0.00">
                  <c:v>271.09252592592588</c:v>
                </c:pt>
                <c:pt idx="14" formatCode="0.00">
                  <c:v>266.64203703703708</c:v>
                </c:pt>
                <c:pt idx="15" formatCode="0.00">
                  <c:v>229.00405925925929</c:v>
                </c:pt>
                <c:pt idx="16" formatCode="0.00">
                  <c:v>160.5008</c:v>
                </c:pt>
                <c:pt idx="17" formatCode="0.00">
                  <c:v>92.546360740740738</c:v>
                </c:pt>
                <c:pt idx="18" formatCode="0.00">
                  <c:v>55.658999999999999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ser>
          <c:idx val="7"/>
          <c:order val="7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0.37005397407407409</c:v>
                </c:pt>
                <c:pt idx="8" formatCode="0.00">
                  <c:v>22.736158888888891</c:v>
                </c:pt>
                <c:pt idx="9" formatCode="0.00">
                  <c:v>74.294800370370368</c:v>
                </c:pt>
                <c:pt idx="10" formatCode="0.00">
                  <c:v>119.7662633333333</c:v>
                </c:pt>
                <c:pt idx="11" formatCode="0.00">
                  <c:v>188.6468777777778</c:v>
                </c:pt>
                <c:pt idx="12" formatCode="0.00">
                  <c:v>244.64840370370371</c:v>
                </c:pt>
                <c:pt idx="13" formatCode="0.00">
                  <c:v>274.13458148148152</c:v>
                </c:pt>
                <c:pt idx="14" formatCode="0.00">
                  <c:v>269.19142222222217</c:v>
                </c:pt>
                <c:pt idx="15" formatCode="0.00">
                  <c:v>236.96327407407409</c:v>
                </c:pt>
                <c:pt idx="16" formatCode="0.00">
                  <c:v>172.79612592592591</c:v>
                </c:pt>
                <c:pt idx="17" formatCode="0.00">
                  <c:v>102.3371907407407</c:v>
                </c:pt>
                <c:pt idx="18" formatCode="0.00">
                  <c:v>61.343480740740738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 Pitch=2,1m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1.1517523970370369</c:v>
                </c:pt>
                <c:pt idx="8" formatCode="0.00">
                  <c:v>75.838207185185198</c:v>
                </c:pt>
                <c:pt idx="9" formatCode="0.00">
                  <c:v>319.40664296296302</c:v>
                </c:pt>
                <c:pt idx="10" formatCode="0.00">
                  <c:v>554.18636177777785</c:v>
                </c:pt>
                <c:pt idx="11" formatCode="0.00">
                  <c:v>756.82212948148162</c:v>
                </c:pt>
                <c:pt idx="12" formatCode="0.00">
                  <c:v>904.88654666666673</c:v>
                </c:pt>
                <c:pt idx="13" formatCode="0.00">
                  <c:v>977.38827925925921</c:v>
                </c:pt>
                <c:pt idx="14" formatCode="0.00">
                  <c:v>965.98399629629648</c:v>
                </c:pt>
                <c:pt idx="15" formatCode="0.00">
                  <c:v>880.89113037037032</c:v>
                </c:pt>
                <c:pt idx="16" formatCode="0.00">
                  <c:v>718.26591703703696</c:v>
                </c:pt>
                <c:pt idx="17" formatCode="0.00">
                  <c:v>506.18870637037037</c:v>
                </c:pt>
                <c:pt idx="18" formatCode="0.00">
                  <c:v>266.20407466666666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v>Total Pitch=2,6m</c:v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1.1961161718518518</c:v>
                </c:pt>
                <c:pt idx="8" formatCode="0.00">
                  <c:v>81.404168222222225</c:v>
                </c:pt>
                <c:pt idx="9" formatCode="0.00">
                  <c:v>350.30155214814818</c:v>
                </c:pt>
                <c:pt idx="10" formatCode="0.00">
                  <c:v>640.88796992592586</c:v>
                </c:pt>
                <c:pt idx="11" formatCode="0.00">
                  <c:v>889.41874177777777</c:v>
                </c:pt>
                <c:pt idx="12" formatCode="0.00">
                  <c:v>995.07812296296288</c:v>
                </c:pt>
                <c:pt idx="13" formatCode="0.00">
                  <c:v>1020.3655244444444</c:v>
                </c:pt>
                <c:pt idx="14" formatCode="0.00">
                  <c:v>1012.9538111111111</c:v>
                </c:pt>
                <c:pt idx="15" formatCode="0.00">
                  <c:v>987.21205925925915</c:v>
                </c:pt>
                <c:pt idx="16" formatCode="0.00">
                  <c:v>841.19793274074084</c:v>
                </c:pt>
                <c:pt idx="17" formatCode="0.00">
                  <c:v>584.93256814814811</c:v>
                </c:pt>
                <c:pt idx="18" formatCode="0.00">
                  <c:v>293.24207422222219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v>Total Pitch=6,2m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1.2794585311111111</c:v>
                </c:pt>
                <c:pt idx="8" formatCode="0.00">
                  <c:v>110.71584229629629</c:v>
                </c:pt>
                <c:pt idx="9" formatCode="0.00">
                  <c:v>608.07741970370364</c:v>
                </c:pt>
                <c:pt idx="10" formatCode="0.00">
                  <c:v>917.73402844444433</c:v>
                </c:pt>
                <c:pt idx="11" formatCode="0.00">
                  <c:v>1030.5727718518519</c:v>
                </c:pt>
                <c:pt idx="12" formatCode="0.00">
                  <c:v>1068.339505925926</c:v>
                </c:pt>
                <c:pt idx="13" formatCode="0.00">
                  <c:v>1072.4667355555555</c:v>
                </c:pt>
                <c:pt idx="14" formatCode="0.00">
                  <c:v>1071.2719592592593</c:v>
                </c:pt>
                <c:pt idx="15" formatCode="0.00">
                  <c:v>1070.3796585185185</c:v>
                </c:pt>
                <c:pt idx="16" formatCode="0.00">
                  <c:v>1023.1652992592594</c:v>
                </c:pt>
                <c:pt idx="17" formatCode="0.00">
                  <c:v>898.75295155555546</c:v>
                </c:pt>
                <c:pt idx="18" formatCode="0.00">
                  <c:v>513.38914814814814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ser>
          <c:idx val="7"/>
          <c:order val="3"/>
          <c:tx>
            <c:v>Total Pitch=10m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1.2838584792592593</c:v>
                </c:pt>
                <c:pt idx="8" formatCode="0.00">
                  <c:v>143.06383081481482</c:v>
                </c:pt>
                <c:pt idx="9" formatCode="0.00">
                  <c:v>640.70432177777786</c:v>
                </c:pt>
                <c:pt idx="10" formatCode="0.00">
                  <c:v>945.23855511111117</c:v>
                </c:pt>
                <c:pt idx="11" formatCode="0.00">
                  <c:v>1052.8482688888889</c:v>
                </c:pt>
                <c:pt idx="12" formatCode="0.00">
                  <c:v>1079.4981933333333</c:v>
                </c:pt>
                <c:pt idx="13" formatCode="0.00">
                  <c:v>1076.0325985185186</c:v>
                </c:pt>
                <c:pt idx="14" formatCode="0.00">
                  <c:v>1073.9518822222224</c:v>
                </c:pt>
                <c:pt idx="15" formatCode="0.00">
                  <c:v>1082.7315970370371</c:v>
                </c:pt>
                <c:pt idx="16" formatCode="0.00">
                  <c:v>1045.8024303703703</c:v>
                </c:pt>
                <c:pt idx="17" formatCode="0.00">
                  <c:v>927.76754148148154</c:v>
                </c:pt>
                <c:pt idx="18" formatCode="0.00">
                  <c:v>587.49216237037024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1739347</xdr:colOff>
      <xdr:row>40</xdr:row>
      <xdr:rowOff>16566</xdr:rowOff>
    </xdr:from>
    <xdr:to>
      <xdr:col>15</xdr:col>
      <xdr:colOff>378860</xdr:colOff>
      <xdr:row>62</xdr:row>
      <xdr:rowOff>40378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0.98772857777777767</v>
          </cell>
        </row>
        <row r="3">
          <cell r="B3">
            <v>60.202656666666677</v>
          </cell>
        </row>
        <row r="4">
          <cell r="B4">
            <v>259.06166666666672</v>
          </cell>
        </row>
        <row r="5">
          <cell r="B5">
            <v>474.74226666666669</v>
          </cell>
        </row>
        <row r="6">
          <cell r="B6">
            <v>657.26642222222233</v>
          </cell>
        </row>
        <row r="7">
          <cell r="B7">
            <v>787.52788888888892</v>
          </cell>
        </row>
        <row r="8">
          <cell r="B8">
            <v>850.68349999999998</v>
          </cell>
        </row>
        <row r="9">
          <cell r="B9">
            <v>839.8664555555556</v>
          </cell>
        </row>
        <row r="10">
          <cell r="B10">
            <v>766.05619999999999</v>
          </cell>
        </row>
        <row r="11">
          <cell r="B11">
            <v>622.9293555555555</v>
          </cell>
        </row>
        <row r="12">
          <cell r="B12">
            <v>430.79728888888889</v>
          </cell>
        </row>
        <row r="13">
          <cell r="B13">
            <v>210.71073333333331</v>
          </cell>
        </row>
        <row r="14">
          <cell r="B14">
            <v>0</v>
          </cell>
        </row>
      </sheetData>
      <sheetData sheetId="1">
        <row r="2">
          <cell r="B2">
            <v>0.20502977407407411</v>
          </cell>
        </row>
        <row r="3">
          <cell r="B3">
            <v>19.544438148148149</v>
          </cell>
        </row>
        <row r="4">
          <cell r="B4">
            <v>75.431220370370355</v>
          </cell>
        </row>
        <row r="5">
          <cell r="B5">
            <v>99.305118888888884</v>
          </cell>
        </row>
        <row r="6">
          <cell r="B6">
            <v>124.4446340740741</v>
          </cell>
        </row>
        <row r="7">
          <cell r="B7">
            <v>146.6983222222222</v>
          </cell>
        </row>
        <row r="8">
          <cell r="B8">
            <v>158.38097407407409</v>
          </cell>
        </row>
        <row r="9">
          <cell r="B9">
            <v>157.64692592592601</v>
          </cell>
        </row>
        <row r="10">
          <cell r="B10">
            <v>143.54366296296291</v>
          </cell>
        </row>
        <row r="11">
          <cell r="B11">
            <v>119.1707018518518</v>
          </cell>
        </row>
        <row r="12">
          <cell r="B12">
            <v>94.239271851851839</v>
          </cell>
        </row>
        <row r="13">
          <cell r="B13">
            <v>69.366676666666663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0.98760382222222221</v>
          </cell>
        </row>
        <row r="3">
          <cell r="B3">
            <v>64.574085555555556</v>
          </cell>
        </row>
        <row r="4">
          <cell r="B4">
            <v>298.88878148148149</v>
          </cell>
        </row>
        <row r="5">
          <cell r="B5">
            <v>569.93167037037028</v>
          </cell>
        </row>
        <row r="6">
          <cell r="B6">
            <v>800.03043333333335</v>
          </cell>
        </row>
        <row r="7">
          <cell r="B7">
            <v>866.18947407407404</v>
          </cell>
        </row>
        <row r="8">
          <cell r="B8">
            <v>854.77741481481485</v>
          </cell>
        </row>
        <row r="9">
          <cell r="B9">
            <v>854.99363333333338</v>
          </cell>
        </row>
        <row r="10">
          <cell r="B10">
            <v>868.39879999999982</v>
          </cell>
        </row>
        <row r="11">
          <cell r="B11">
            <v>757.24688148148152</v>
          </cell>
        </row>
        <row r="12">
          <cell r="B12">
            <v>519.42961851851851</v>
          </cell>
        </row>
        <row r="13">
          <cell r="B13">
            <v>243.60952222222221</v>
          </cell>
        </row>
        <row r="14">
          <cell r="B14">
            <v>0</v>
          </cell>
        </row>
      </sheetData>
      <sheetData sheetId="1">
        <row r="2">
          <cell r="B2">
            <v>0.26064043703703699</v>
          </cell>
        </row>
        <row r="3">
          <cell r="B3">
            <v>21.03760333333334</v>
          </cell>
        </row>
        <row r="4">
          <cell r="B4">
            <v>64.265963333333332</v>
          </cell>
        </row>
        <row r="5">
          <cell r="B5">
            <v>88.69537444444444</v>
          </cell>
        </row>
        <row r="6">
          <cell r="B6">
            <v>111.7353855555556</v>
          </cell>
        </row>
        <row r="7">
          <cell r="B7">
            <v>161.1108111111111</v>
          </cell>
        </row>
        <row r="8">
          <cell r="B8">
            <v>206.98513703703699</v>
          </cell>
        </row>
        <row r="9">
          <cell r="B9">
            <v>197.45022222222221</v>
          </cell>
        </row>
        <row r="10">
          <cell r="B10">
            <v>148.5165740740741</v>
          </cell>
        </row>
        <row r="11">
          <cell r="B11">
            <v>104.9388140740741</v>
          </cell>
        </row>
        <row r="12">
          <cell r="B12">
            <v>81.878687037037025</v>
          </cell>
        </row>
        <row r="13">
          <cell r="B13">
            <v>62.040689999999998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0.98788625555555554</v>
          </cell>
        </row>
        <row r="3">
          <cell r="B3">
            <v>93.790633703703691</v>
          </cell>
        </row>
        <row r="4">
          <cell r="B4">
            <v>553.29874444444442</v>
          </cell>
        </row>
        <row r="5">
          <cell r="B5">
            <v>830.62877037037026</v>
          </cell>
        </row>
        <row r="6">
          <cell r="B6">
            <v>889.77662962962972</v>
          </cell>
        </row>
        <row r="7">
          <cell r="B7">
            <v>878.43344074074082</v>
          </cell>
        </row>
        <row r="8">
          <cell r="B8">
            <v>855.59271481481483</v>
          </cell>
        </row>
        <row r="9">
          <cell r="B9">
            <v>857.9583296296297</v>
          </cell>
        </row>
        <row r="10">
          <cell r="B10">
            <v>887.17641111111107</v>
          </cell>
        </row>
        <row r="11">
          <cell r="B11">
            <v>894.76465925925936</v>
          </cell>
        </row>
        <row r="12">
          <cell r="B12">
            <v>824.71586296296289</v>
          </cell>
        </row>
        <row r="13">
          <cell r="B13">
            <v>468.86194814814809</v>
          </cell>
        </row>
        <row r="14">
          <cell r="B14">
            <v>0</v>
          </cell>
        </row>
      </sheetData>
      <sheetData sheetId="1">
        <row r="2">
          <cell r="B2">
            <v>0.36446534444444451</v>
          </cell>
        </row>
        <row r="3">
          <cell r="B3">
            <v>21.156510740740739</v>
          </cell>
        </row>
        <row r="4">
          <cell r="B4">
            <v>68.473344074074078</v>
          </cell>
        </row>
        <row r="5">
          <cell r="B5">
            <v>108.8815725925926</v>
          </cell>
        </row>
        <row r="6">
          <cell r="B6">
            <v>175.99517777777771</v>
          </cell>
        </row>
        <row r="7">
          <cell r="B7">
            <v>237.38258148148151</v>
          </cell>
        </row>
        <row r="8">
          <cell r="B8">
            <v>271.09252592592588</v>
          </cell>
        </row>
        <row r="9">
          <cell r="B9">
            <v>266.64203703703708</v>
          </cell>
        </row>
        <row r="10">
          <cell r="B10">
            <v>229.00405925925929</v>
          </cell>
        </row>
        <row r="11">
          <cell r="B11">
            <v>160.5008</v>
          </cell>
        </row>
        <row r="12">
          <cell r="B12">
            <v>92.546360740740738</v>
          </cell>
        </row>
        <row r="13">
          <cell r="B13">
            <v>55.658999999999999</v>
          </cell>
        </row>
        <row r="14">
          <cell r="B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0.98781529999999995</v>
          </cell>
        </row>
        <row r="3">
          <cell r="B3">
            <v>124.87490370370369</v>
          </cell>
        </row>
        <row r="4">
          <cell r="B4">
            <v>581.26848148148156</v>
          </cell>
        </row>
        <row r="5">
          <cell r="B5">
            <v>849.42554444444454</v>
          </cell>
        </row>
        <row r="6">
          <cell r="B6">
            <v>901.93076666666661</v>
          </cell>
        </row>
        <row r="7">
          <cell r="B7">
            <v>883.7794703703704</v>
          </cell>
        </row>
        <row r="8">
          <cell r="B8">
            <v>856.7249333333333</v>
          </cell>
        </row>
        <row r="9">
          <cell r="B9">
            <v>858.59874444444461</v>
          </cell>
        </row>
        <row r="10">
          <cell r="B10">
            <v>893.16097777777782</v>
          </cell>
        </row>
        <row r="11">
          <cell r="B11">
            <v>907.56552962962962</v>
          </cell>
        </row>
        <row r="12">
          <cell r="B12">
            <v>845.89778888888895</v>
          </cell>
        </row>
        <row r="13">
          <cell r="B13">
            <v>538.41737777777769</v>
          </cell>
        </row>
        <row r="14">
          <cell r="B14">
            <v>0</v>
          </cell>
        </row>
      </sheetData>
      <sheetData sheetId="1">
        <row r="2">
          <cell r="B2">
            <v>0.37005397407407409</v>
          </cell>
        </row>
        <row r="3">
          <cell r="B3">
            <v>22.736158888888891</v>
          </cell>
        </row>
        <row r="4">
          <cell r="B4">
            <v>74.294800370370368</v>
          </cell>
        </row>
        <row r="5">
          <cell r="B5">
            <v>119.7662633333333</v>
          </cell>
        </row>
        <row r="6">
          <cell r="B6">
            <v>188.6468777777778</v>
          </cell>
        </row>
        <row r="7">
          <cell r="B7">
            <v>244.64840370370371</v>
          </cell>
        </row>
        <row r="8">
          <cell r="B8">
            <v>274.13458148148152</v>
          </cell>
        </row>
        <row r="9">
          <cell r="B9">
            <v>269.19142222222217</v>
          </cell>
        </row>
        <row r="10">
          <cell r="B10">
            <v>236.96327407407409</v>
          </cell>
        </row>
        <row r="11">
          <cell r="B11">
            <v>172.79612592592591</v>
          </cell>
        </row>
        <row r="12">
          <cell r="B12">
            <v>102.3371907407407</v>
          </cell>
        </row>
        <row r="13">
          <cell r="B13">
            <v>61.343480740740738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G27" zoomScaleNormal="100" workbookViewId="0">
      <selection activeCell="P35" sqref="P35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5" width="26.140625" bestFit="1" customWidth="1"/>
    <col min="6" max="6" width="25.42578125" bestFit="1" customWidth="1"/>
    <col min="7" max="7" width="25.85546875" bestFit="1" customWidth="1"/>
    <col min="8" max="8" width="27.28515625" bestFit="1" customWidth="1"/>
    <col min="9" max="10" width="26.5703125" bestFit="1" customWidth="1"/>
    <col min="11" max="11" width="27.28515625" bestFit="1" customWidth="1"/>
    <col min="12" max="12" width="26.5703125" bestFit="1" customWidth="1"/>
    <col min="13" max="13" width="27" bestFit="1" customWidth="1"/>
    <col min="14" max="14" width="12.28515625" customWidth="1"/>
    <col min="15" max="15" width="12.5703125" customWidth="1"/>
    <col min="16" max="16" width="13.140625" customWidth="1"/>
  </cols>
  <sheetData>
    <row r="1" spans="1:16" x14ac:dyDescent="0.25"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  <c r="K1" t="s">
        <v>10</v>
      </c>
      <c r="L1" t="s">
        <v>11</v>
      </c>
      <c r="M1" t="s">
        <v>12</v>
      </c>
    </row>
    <row r="2" spans="1:16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  <c r="K2">
        <v>0</v>
      </c>
      <c r="L2">
        <f>SUM(J2,K2*$C$27)</f>
        <v>0</v>
      </c>
      <c r="M2">
        <f>K2+($C$27*L2)</f>
        <v>0</v>
      </c>
    </row>
    <row r="3" spans="1:16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  <c r="K3">
        <v>0</v>
      </c>
      <c r="L3">
        <f t="shared" ref="L3:L8" si="5">SUM(J3,K3*$C$27)</f>
        <v>0</v>
      </c>
      <c r="M3">
        <f t="shared" ref="M3:M12" si="6">K3+($C$27*L3)</f>
        <v>0</v>
      </c>
    </row>
    <row r="4" spans="1:16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  <c r="K4">
        <v>0</v>
      </c>
      <c r="L4">
        <f t="shared" si="5"/>
        <v>0</v>
      </c>
      <c r="M4">
        <f t="shared" si="6"/>
        <v>0</v>
      </c>
    </row>
    <row r="5" spans="1:16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  <c r="K5">
        <v>0</v>
      </c>
      <c r="L5">
        <f t="shared" si="5"/>
        <v>0</v>
      </c>
      <c r="M5">
        <f t="shared" si="6"/>
        <v>0</v>
      </c>
    </row>
    <row r="6" spans="1:16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  <c r="K6">
        <v>0</v>
      </c>
      <c r="L6">
        <f t="shared" si="5"/>
        <v>0</v>
      </c>
      <c r="M6">
        <f t="shared" si="6"/>
        <v>0</v>
      </c>
    </row>
    <row r="7" spans="1:16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  <c r="K7">
        <v>0</v>
      </c>
      <c r="L7">
        <f t="shared" si="5"/>
        <v>0</v>
      </c>
      <c r="M7">
        <f t="shared" si="6"/>
        <v>0</v>
      </c>
    </row>
    <row r="8" spans="1:16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  <c r="K8">
        <v>0</v>
      </c>
      <c r="L8">
        <f t="shared" si="5"/>
        <v>0</v>
      </c>
      <c r="M8">
        <f t="shared" si="6"/>
        <v>0</v>
      </c>
    </row>
    <row r="9" spans="1:16" x14ac:dyDescent="0.25">
      <c r="A9" s="1">
        <v>0.29166666666666669</v>
      </c>
      <c r="B9" s="4">
        <f>[1]Front_Irradiance!B2</f>
        <v>0.98772857777777767</v>
      </c>
      <c r="C9" s="4">
        <f>[1]Back_Irradiance!B2</f>
        <v>0.20502977407407411</v>
      </c>
      <c r="D9" s="4">
        <f t="shared" si="0"/>
        <v>1.1517523970370369</v>
      </c>
      <c r="E9" s="4">
        <f>[2]Front_Irradiance!B2</f>
        <v>0.98760382222222221</v>
      </c>
      <c r="F9" s="4">
        <f>[2]Back_Irradiance!B2</f>
        <v>0.26064043703703699</v>
      </c>
      <c r="G9" s="4">
        <f t="shared" si="2"/>
        <v>1.1961161718518518</v>
      </c>
      <c r="H9" s="4">
        <f>[3]Front_Irradiance!B2</f>
        <v>0.98788625555555554</v>
      </c>
      <c r="I9" s="4">
        <f>[3]Back_Irradiance!B2</f>
        <v>0.36446534444444451</v>
      </c>
      <c r="J9" s="4">
        <f t="shared" si="4"/>
        <v>1.2794585311111111</v>
      </c>
      <c r="K9" s="4">
        <f>[4]Front_Irradiance!B2</f>
        <v>0.98781529999999995</v>
      </c>
      <c r="L9" s="4">
        <f>[4]Back_Irradiance!B2</f>
        <v>0.37005397407407409</v>
      </c>
      <c r="M9" s="4">
        <f t="shared" si="6"/>
        <v>1.2838584792592593</v>
      </c>
      <c r="N9" s="4"/>
      <c r="O9" s="4"/>
      <c r="P9" s="4"/>
    </row>
    <row r="10" spans="1:16" x14ac:dyDescent="0.25">
      <c r="A10" s="1">
        <v>0.33333333333333298</v>
      </c>
      <c r="B10" s="4">
        <f>[1]Front_Irradiance!B3</f>
        <v>60.202656666666677</v>
      </c>
      <c r="C10" s="4">
        <f>[1]Back_Irradiance!B3</f>
        <v>19.544438148148149</v>
      </c>
      <c r="D10" s="4">
        <f t="shared" si="0"/>
        <v>75.838207185185198</v>
      </c>
      <c r="E10" s="4">
        <f>[2]Front_Irradiance!B3</f>
        <v>64.574085555555556</v>
      </c>
      <c r="F10" s="4">
        <f>[2]Back_Irradiance!B3</f>
        <v>21.03760333333334</v>
      </c>
      <c r="G10" s="4">
        <f t="shared" si="2"/>
        <v>81.404168222222225</v>
      </c>
      <c r="H10" s="4">
        <f>[3]Front_Irradiance!B3</f>
        <v>93.790633703703691</v>
      </c>
      <c r="I10" s="4">
        <f>[3]Back_Irradiance!B3</f>
        <v>21.156510740740739</v>
      </c>
      <c r="J10" s="4">
        <f t="shared" si="4"/>
        <v>110.71584229629629</v>
      </c>
      <c r="K10" s="4">
        <f>[4]Front_Irradiance!B3</f>
        <v>124.87490370370369</v>
      </c>
      <c r="L10" s="4">
        <f>[4]Back_Irradiance!B3</f>
        <v>22.736158888888891</v>
      </c>
      <c r="M10" s="4">
        <f t="shared" si="6"/>
        <v>143.06383081481482</v>
      </c>
      <c r="N10" s="4"/>
      <c r="O10" s="4"/>
      <c r="P10" s="4"/>
    </row>
    <row r="11" spans="1:16" x14ac:dyDescent="0.25">
      <c r="A11" s="1">
        <v>0.375</v>
      </c>
      <c r="B11" s="4">
        <f>[1]Front_Irradiance!B4</f>
        <v>259.06166666666672</v>
      </c>
      <c r="C11" s="4">
        <f>[1]Back_Irradiance!B4</f>
        <v>75.431220370370355</v>
      </c>
      <c r="D11" s="4">
        <f t="shared" si="0"/>
        <v>319.40664296296302</v>
      </c>
      <c r="E11" s="4">
        <f>[2]Front_Irradiance!B4</f>
        <v>298.88878148148149</v>
      </c>
      <c r="F11" s="4">
        <f>[2]Back_Irradiance!B4</f>
        <v>64.265963333333332</v>
      </c>
      <c r="G11" s="4">
        <f t="shared" si="2"/>
        <v>350.30155214814818</v>
      </c>
      <c r="H11" s="4">
        <f>[3]Front_Irradiance!B4</f>
        <v>553.29874444444442</v>
      </c>
      <c r="I11" s="4">
        <f>[3]Back_Irradiance!B4</f>
        <v>68.473344074074078</v>
      </c>
      <c r="J11" s="4">
        <f t="shared" si="4"/>
        <v>608.07741970370364</v>
      </c>
      <c r="K11" s="4">
        <f>[4]Front_Irradiance!B4</f>
        <v>581.26848148148156</v>
      </c>
      <c r="L11" s="4">
        <f>[4]Back_Irradiance!B4</f>
        <v>74.294800370370368</v>
      </c>
      <c r="M11" s="4">
        <f t="shared" si="6"/>
        <v>640.70432177777786</v>
      </c>
      <c r="N11" s="4"/>
      <c r="O11" s="4"/>
      <c r="P11" s="4"/>
    </row>
    <row r="12" spans="1:16" x14ac:dyDescent="0.25">
      <c r="A12" s="1">
        <v>0.41666666666666702</v>
      </c>
      <c r="B12" s="4">
        <f>[1]Front_Irradiance!B5</f>
        <v>474.74226666666669</v>
      </c>
      <c r="C12" s="4">
        <f>[1]Back_Irradiance!B5</f>
        <v>99.305118888888884</v>
      </c>
      <c r="D12" s="4">
        <f t="shared" si="0"/>
        <v>554.18636177777785</v>
      </c>
      <c r="E12" s="4">
        <f>[2]Front_Irradiance!B5</f>
        <v>569.93167037037028</v>
      </c>
      <c r="F12" s="4">
        <f>[2]Back_Irradiance!B5</f>
        <v>88.69537444444444</v>
      </c>
      <c r="G12" s="4">
        <f t="shared" si="2"/>
        <v>640.88796992592586</v>
      </c>
      <c r="H12" s="4">
        <f>[3]Front_Irradiance!B5</f>
        <v>830.62877037037026</v>
      </c>
      <c r="I12" s="4">
        <f>[3]Back_Irradiance!B5</f>
        <v>108.8815725925926</v>
      </c>
      <c r="J12" s="4">
        <f t="shared" si="4"/>
        <v>917.73402844444433</v>
      </c>
      <c r="K12" s="4">
        <f>[4]Front_Irradiance!B5</f>
        <v>849.42554444444454</v>
      </c>
      <c r="L12" s="4">
        <f>[4]Back_Irradiance!B5</f>
        <v>119.7662633333333</v>
      </c>
      <c r="M12" s="4">
        <f t="shared" si="6"/>
        <v>945.23855511111117</v>
      </c>
      <c r="N12" s="4"/>
      <c r="O12" s="4"/>
      <c r="P12" s="4"/>
    </row>
    <row r="13" spans="1:16" x14ac:dyDescent="0.25">
      <c r="A13" s="1">
        <v>0.45833333333333298</v>
      </c>
      <c r="B13" s="4">
        <f>[1]Front_Irradiance!B6</f>
        <v>657.26642222222233</v>
      </c>
      <c r="C13" s="4">
        <f>[1]Back_Irradiance!B6</f>
        <v>124.4446340740741</v>
      </c>
      <c r="D13" s="4">
        <f>B13+($C$27*C13)</f>
        <v>756.82212948148162</v>
      </c>
      <c r="E13" s="4">
        <f>[2]Front_Irradiance!B6</f>
        <v>800.03043333333335</v>
      </c>
      <c r="F13" s="4">
        <f>[2]Back_Irradiance!B6</f>
        <v>111.7353855555556</v>
      </c>
      <c r="G13" s="4">
        <f>E13+($C$27*F13)</f>
        <v>889.41874177777777</v>
      </c>
      <c r="H13" s="4">
        <f>[3]Front_Irradiance!B6</f>
        <v>889.77662962962972</v>
      </c>
      <c r="I13" s="4">
        <f>[3]Back_Irradiance!B6</f>
        <v>175.99517777777771</v>
      </c>
      <c r="J13" s="4">
        <f>H13+($C$27*I13)</f>
        <v>1030.5727718518519</v>
      </c>
      <c r="K13" s="4">
        <f>[4]Front_Irradiance!B6</f>
        <v>901.93076666666661</v>
      </c>
      <c r="L13" s="4">
        <f>[4]Back_Irradiance!B6</f>
        <v>188.6468777777778</v>
      </c>
      <c r="M13" s="4">
        <f>K13+($C$27*L13)</f>
        <v>1052.8482688888889</v>
      </c>
      <c r="N13" s="4"/>
      <c r="O13" s="4"/>
      <c r="P13" s="4"/>
    </row>
    <row r="14" spans="1:16" x14ac:dyDescent="0.25">
      <c r="A14" s="1">
        <v>0.5</v>
      </c>
      <c r="B14" s="4">
        <f>[1]Front_Irradiance!B7</f>
        <v>787.52788888888892</v>
      </c>
      <c r="C14" s="4">
        <f>[1]Back_Irradiance!B7</f>
        <v>146.6983222222222</v>
      </c>
      <c r="D14" s="4">
        <f t="shared" si="0"/>
        <v>904.88654666666673</v>
      </c>
      <c r="E14" s="4">
        <f>[2]Front_Irradiance!B7</f>
        <v>866.18947407407404</v>
      </c>
      <c r="F14" s="4">
        <f>[2]Back_Irradiance!B7</f>
        <v>161.1108111111111</v>
      </c>
      <c r="G14" s="4">
        <f t="shared" si="2"/>
        <v>995.07812296296288</v>
      </c>
      <c r="H14" s="4">
        <f>[3]Front_Irradiance!B7</f>
        <v>878.43344074074082</v>
      </c>
      <c r="I14" s="4">
        <f>[3]Back_Irradiance!B7</f>
        <v>237.38258148148151</v>
      </c>
      <c r="J14" s="4">
        <f t="shared" si="4"/>
        <v>1068.339505925926</v>
      </c>
      <c r="K14" s="4">
        <f>[4]Front_Irradiance!B7</f>
        <v>883.7794703703704</v>
      </c>
      <c r="L14" s="4">
        <f>[4]Back_Irradiance!B7</f>
        <v>244.64840370370371</v>
      </c>
      <c r="M14" s="4">
        <f t="shared" ref="M14:M25" si="7">K14+($C$27*L14)</f>
        <v>1079.4981933333333</v>
      </c>
      <c r="N14" s="4"/>
      <c r="O14" s="4"/>
      <c r="P14" s="4"/>
    </row>
    <row r="15" spans="1:16" x14ac:dyDescent="0.25">
      <c r="A15" s="1">
        <v>0.54166666666666696</v>
      </c>
      <c r="B15" s="4">
        <f>[1]Front_Irradiance!B8</f>
        <v>850.68349999999998</v>
      </c>
      <c r="C15" s="4">
        <f>[1]Back_Irradiance!B8</f>
        <v>158.38097407407409</v>
      </c>
      <c r="D15" s="4">
        <f t="shared" si="0"/>
        <v>977.38827925925921</v>
      </c>
      <c r="E15" s="4">
        <f>[2]Front_Irradiance!B8</f>
        <v>854.77741481481485</v>
      </c>
      <c r="F15" s="4">
        <f>[2]Back_Irradiance!B8</f>
        <v>206.98513703703699</v>
      </c>
      <c r="G15" s="4">
        <f t="shared" si="2"/>
        <v>1020.3655244444444</v>
      </c>
      <c r="H15" s="4">
        <f>[3]Front_Irradiance!B8</f>
        <v>855.59271481481483</v>
      </c>
      <c r="I15" s="4">
        <f>[3]Back_Irradiance!B8</f>
        <v>271.09252592592588</v>
      </c>
      <c r="J15" s="4">
        <f t="shared" si="4"/>
        <v>1072.4667355555555</v>
      </c>
      <c r="K15" s="4">
        <f>[4]Front_Irradiance!B8</f>
        <v>856.7249333333333</v>
      </c>
      <c r="L15" s="4">
        <f>[4]Back_Irradiance!B8</f>
        <v>274.13458148148152</v>
      </c>
      <c r="M15" s="4">
        <f t="shared" si="7"/>
        <v>1076.0325985185186</v>
      </c>
      <c r="N15" s="4"/>
      <c r="O15" s="4"/>
      <c r="P15" s="4"/>
    </row>
    <row r="16" spans="1:16" x14ac:dyDescent="0.25">
      <c r="A16" s="1">
        <v>0.58333333333333304</v>
      </c>
      <c r="B16" s="4">
        <f>[1]Front_Irradiance!B9</f>
        <v>839.8664555555556</v>
      </c>
      <c r="C16" s="4">
        <f>[1]Back_Irradiance!B9</f>
        <v>157.64692592592601</v>
      </c>
      <c r="D16" s="4">
        <f t="shared" si="0"/>
        <v>965.98399629629648</v>
      </c>
      <c r="E16" s="4">
        <f>[2]Front_Irradiance!B9</f>
        <v>854.99363333333338</v>
      </c>
      <c r="F16" s="4">
        <f>[2]Back_Irradiance!B9</f>
        <v>197.45022222222221</v>
      </c>
      <c r="G16" s="4">
        <f t="shared" si="2"/>
        <v>1012.9538111111111</v>
      </c>
      <c r="H16" s="4">
        <f>[3]Front_Irradiance!B9</f>
        <v>857.9583296296297</v>
      </c>
      <c r="I16" s="4">
        <f>[3]Back_Irradiance!B9</f>
        <v>266.64203703703708</v>
      </c>
      <c r="J16" s="4">
        <f t="shared" si="4"/>
        <v>1071.2719592592593</v>
      </c>
      <c r="K16" s="4">
        <f>[4]Front_Irradiance!B9</f>
        <v>858.59874444444461</v>
      </c>
      <c r="L16" s="4">
        <f>[4]Back_Irradiance!B9</f>
        <v>269.19142222222217</v>
      </c>
      <c r="M16" s="4">
        <f t="shared" si="7"/>
        <v>1073.9518822222224</v>
      </c>
      <c r="N16" s="4"/>
      <c r="O16" s="4"/>
      <c r="P16" s="4"/>
    </row>
    <row r="17" spans="1:25" x14ac:dyDescent="0.25">
      <c r="A17" s="1">
        <v>0.625</v>
      </c>
      <c r="B17" s="4">
        <f>[1]Front_Irradiance!B10</f>
        <v>766.05619999999999</v>
      </c>
      <c r="C17" s="4">
        <f>[1]Back_Irradiance!B10</f>
        <v>143.54366296296291</v>
      </c>
      <c r="D17" s="4">
        <f t="shared" si="0"/>
        <v>880.89113037037032</v>
      </c>
      <c r="E17" s="4">
        <f>[2]Front_Irradiance!B10</f>
        <v>868.39879999999982</v>
      </c>
      <c r="F17" s="4">
        <f>[2]Back_Irradiance!B10</f>
        <v>148.5165740740741</v>
      </c>
      <c r="G17" s="4">
        <f t="shared" si="2"/>
        <v>987.21205925925915</v>
      </c>
      <c r="H17" s="4">
        <f>[3]Front_Irradiance!B10</f>
        <v>887.17641111111107</v>
      </c>
      <c r="I17" s="4">
        <f>[3]Back_Irradiance!B10</f>
        <v>229.00405925925929</v>
      </c>
      <c r="J17" s="4">
        <f t="shared" si="4"/>
        <v>1070.3796585185185</v>
      </c>
      <c r="K17" s="4">
        <f>[4]Front_Irradiance!B10</f>
        <v>893.16097777777782</v>
      </c>
      <c r="L17" s="4">
        <f>[4]Back_Irradiance!B10</f>
        <v>236.96327407407409</v>
      </c>
      <c r="M17" s="4">
        <f t="shared" si="7"/>
        <v>1082.7315970370371</v>
      </c>
      <c r="N17" s="4"/>
      <c r="O17" s="4"/>
      <c r="P17" s="4"/>
    </row>
    <row r="18" spans="1:25" x14ac:dyDescent="0.25">
      <c r="A18" s="1">
        <v>0.66666666666666696</v>
      </c>
      <c r="B18" s="4">
        <f>[1]Front_Irradiance!B11</f>
        <v>622.9293555555555</v>
      </c>
      <c r="C18" s="4">
        <f>[1]Back_Irradiance!B11</f>
        <v>119.1707018518518</v>
      </c>
      <c r="D18" s="4">
        <f t="shared" si="0"/>
        <v>718.26591703703696</v>
      </c>
      <c r="E18" s="4">
        <f>[2]Front_Irradiance!B11</f>
        <v>757.24688148148152</v>
      </c>
      <c r="F18" s="4">
        <f>[2]Back_Irradiance!B11</f>
        <v>104.9388140740741</v>
      </c>
      <c r="G18" s="4">
        <f t="shared" si="2"/>
        <v>841.19793274074084</v>
      </c>
      <c r="H18" s="4">
        <f>[3]Front_Irradiance!B11</f>
        <v>894.76465925925936</v>
      </c>
      <c r="I18" s="4">
        <f>[3]Back_Irradiance!B11</f>
        <v>160.5008</v>
      </c>
      <c r="J18" s="4">
        <f t="shared" si="4"/>
        <v>1023.1652992592594</v>
      </c>
      <c r="K18" s="4">
        <f>[4]Front_Irradiance!B11</f>
        <v>907.56552962962962</v>
      </c>
      <c r="L18" s="4">
        <f>[4]Back_Irradiance!B11</f>
        <v>172.79612592592591</v>
      </c>
      <c r="M18" s="4">
        <f t="shared" si="7"/>
        <v>1045.8024303703703</v>
      </c>
      <c r="N18" s="4"/>
      <c r="O18" s="4"/>
      <c r="P18" s="4"/>
    </row>
    <row r="19" spans="1:25" x14ac:dyDescent="0.25">
      <c r="A19" s="1">
        <v>0.70833333333333404</v>
      </c>
      <c r="B19" s="4">
        <f>[1]Front_Irradiance!B12</f>
        <v>430.79728888888889</v>
      </c>
      <c r="C19" s="4">
        <f>[1]Back_Irradiance!B12</f>
        <v>94.239271851851839</v>
      </c>
      <c r="D19" s="4">
        <f t="shared" si="0"/>
        <v>506.18870637037037</v>
      </c>
      <c r="E19" s="4">
        <f>[2]Front_Irradiance!B12</f>
        <v>519.42961851851851</v>
      </c>
      <c r="F19" s="4">
        <f>[2]Back_Irradiance!B12</f>
        <v>81.878687037037025</v>
      </c>
      <c r="G19" s="4">
        <f t="shared" si="2"/>
        <v>584.93256814814811</v>
      </c>
      <c r="H19" s="4">
        <f>[3]Front_Irradiance!B12</f>
        <v>824.71586296296289</v>
      </c>
      <c r="I19" s="4">
        <f>[3]Back_Irradiance!B12</f>
        <v>92.546360740740738</v>
      </c>
      <c r="J19" s="4">
        <f t="shared" si="4"/>
        <v>898.75295155555546</v>
      </c>
      <c r="K19" s="4">
        <f>[4]Front_Irradiance!B12</f>
        <v>845.89778888888895</v>
      </c>
      <c r="L19" s="4">
        <f>[4]Back_Irradiance!B12</f>
        <v>102.3371907407407</v>
      </c>
      <c r="M19" s="4">
        <f t="shared" si="7"/>
        <v>927.76754148148154</v>
      </c>
      <c r="N19" s="4"/>
      <c r="O19" s="4"/>
      <c r="P19" s="4"/>
    </row>
    <row r="20" spans="1:25" x14ac:dyDescent="0.25">
      <c r="A20" s="1">
        <v>0.75</v>
      </c>
      <c r="B20" s="4">
        <f>[1]Front_Irradiance!B13</f>
        <v>210.71073333333331</v>
      </c>
      <c r="C20" s="4">
        <f>[1]Back_Irradiance!B13</f>
        <v>69.366676666666663</v>
      </c>
      <c r="D20" s="4">
        <f t="shared" si="0"/>
        <v>266.20407466666666</v>
      </c>
      <c r="E20" s="4">
        <f>[2]Front_Irradiance!B13</f>
        <v>243.60952222222221</v>
      </c>
      <c r="F20" s="4">
        <f>[2]Back_Irradiance!B13</f>
        <v>62.040689999999998</v>
      </c>
      <c r="G20" s="4">
        <f t="shared" si="2"/>
        <v>293.24207422222219</v>
      </c>
      <c r="H20" s="4">
        <f>[3]Front_Irradiance!B13</f>
        <v>468.86194814814809</v>
      </c>
      <c r="I20" s="4">
        <f>[3]Back_Irradiance!B13</f>
        <v>55.658999999999999</v>
      </c>
      <c r="J20" s="4">
        <f t="shared" si="4"/>
        <v>513.38914814814814</v>
      </c>
      <c r="K20" s="4">
        <f>[4]Front_Irradiance!B13</f>
        <v>538.41737777777769</v>
      </c>
      <c r="L20" s="4">
        <f>[4]Back_Irradiance!B13</f>
        <v>61.343480740740738</v>
      </c>
      <c r="M20" s="4">
        <f t="shared" si="7"/>
        <v>587.49216237037024</v>
      </c>
      <c r="N20" s="4"/>
      <c r="O20" s="4"/>
      <c r="P20" s="4"/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>
        <f>[4]Front_Irradiance!B14</f>
        <v>0</v>
      </c>
      <c r="L21" s="4">
        <f>[4]Back_Irradiance!B14</f>
        <v>0</v>
      </c>
      <c r="M21" s="4">
        <f t="shared" si="7"/>
        <v>0</v>
      </c>
      <c r="N21" s="4"/>
      <c r="O21" s="4"/>
      <c r="P21" s="4"/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  <c r="K22">
        <v>0</v>
      </c>
      <c r="L22">
        <f t="shared" ref="L22:L25" si="8">SUM(J22,K22*$C$27)</f>
        <v>0</v>
      </c>
      <c r="M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v>0</v>
      </c>
      <c r="L23">
        <f t="shared" si="8"/>
        <v>0</v>
      </c>
      <c r="M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v>0</v>
      </c>
      <c r="L24">
        <f t="shared" si="8"/>
        <v>0</v>
      </c>
      <c r="M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K25">
        <v>0</v>
      </c>
      <c r="L25">
        <f t="shared" si="8"/>
        <v>0</v>
      </c>
      <c r="M25">
        <f t="shared" si="7"/>
        <v>0</v>
      </c>
      <c r="Y25" s="2"/>
    </row>
    <row r="27" spans="1:25" x14ac:dyDescent="0.25">
      <c r="B27" t="s">
        <v>0</v>
      </c>
      <c r="C27">
        <v>0.8</v>
      </c>
      <c r="E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2022-06-05T17:10:16Z</dcterms:modified>
</cp:coreProperties>
</file>