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Pitch\Resultados_Irradiancia\"/>
    </mc:Choice>
  </mc:AlternateContent>
  <xr:revisionPtr revIDLastSave="0" documentId="13_ncr:1_{31CECD2D-5E85-4F38-B615-DF02EB92F8EF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M21" i="1" l="1"/>
  <c r="M20" i="1"/>
  <c r="M18" i="1"/>
  <c r="J21" i="1"/>
  <c r="J17" i="1"/>
  <c r="J14" i="1"/>
  <c r="G21" i="1"/>
  <c r="G17" i="1"/>
  <c r="G13" i="1"/>
  <c r="G12" i="1"/>
  <c r="G9" i="1"/>
  <c r="G14" i="1"/>
  <c r="D19" i="1"/>
  <c r="D18" i="1"/>
  <c r="D14" i="1"/>
  <c r="D12" i="1"/>
  <c r="D11" i="1"/>
  <c r="M14" i="1"/>
  <c r="G20" i="1"/>
  <c r="D17" i="1"/>
  <c r="D9" i="1"/>
  <c r="M12" i="1"/>
  <c r="M19" i="1"/>
  <c r="M10" i="1"/>
  <c r="M11" i="1"/>
  <c r="M25" i="1"/>
  <c r="L25" i="1"/>
  <c r="M24" i="1"/>
  <c r="L24" i="1"/>
  <c r="M23" i="1"/>
  <c r="L23" i="1"/>
  <c r="M22" i="1"/>
  <c r="L22" i="1"/>
  <c r="L8" i="1"/>
  <c r="M8" i="1" s="1"/>
  <c r="M7" i="1"/>
  <c r="L7" i="1"/>
  <c r="M6" i="1"/>
  <c r="L6" i="1"/>
  <c r="L5" i="1"/>
  <c r="M5" i="1" s="1"/>
  <c r="L4" i="1"/>
  <c r="M4" i="1" s="1"/>
  <c r="M3" i="1"/>
  <c r="L3" i="1"/>
  <c r="M2" i="1"/>
  <c r="L2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15" i="1"/>
  <c r="D20" i="1"/>
  <c r="D22" i="1"/>
  <c r="D23" i="1"/>
  <c r="D24" i="1"/>
  <c r="E24" i="1" s="1"/>
  <c r="D25" i="1"/>
  <c r="D2" i="1"/>
  <c r="E2" i="1" s="1"/>
  <c r="I4" i="1"/>
  <c r="I5" i="1"/>
  <c r="I6" i="1"/>
  <c r="I7" i="1"/>
  <c r="I22" i="1"/>
  <c r="I23" i="1"/>
  <c r="I25" i="1"/>
  <c r="E5" i="1"/>
  <c r="E6" i="1"/>
  <c r="E22" i="1"/>
  <c r="E23" i="1"/>
  <c r="E25" i="1"/>
  <c r="D16" i="1" l="1"/>
  <c r="M13" i="1"/>
  <c r="M16" i="1"/>
  <c r="M9" i="1"/>
  <c r="G19" i="1"/>
  <c r="G11" i="1"/>
  <c r="G18" i="1"/>
  <c r="G10" i="1"/>
  <c r="D21" i="1"/>
  <c r="D10" i="1"/>
  <c r="M17" i="1"/>
  <c r="M15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<sst xmlns="http://schemas.openxmlformats.org/spreadsheetml/2006/main" count="13" uniqueCount="13">
  <si>
    <t>BIFACIALIDAD</t>
  </si>
  <si>
    <t xml:space="preserve">Front Pitch=2,1m </t>
  </si>
  <si>
    <t xml:space="preserve">Back Pitch=2,1m </t>
  </si>
  <si>
    <t xml:space="preserve">Total Pitch=2,1m </t>
  </si>
  <si>
    <t xml:space="preserve">Front Pitch=6,2m </t>
  </si>
  <si>
    <t xml:space="preserve">Back Pitch=6,2m </t>
  </si>
  <si>
    <t xml:space="preserve">Total Pitch=6,2m </t>
  </si>
  <si>
    <t xml:space="preserve">Front Pitch=2,6m </t>
  </si>
  <si>
    <t xml:space="preserve">Back Pitch=2,6m </t>
  </si>
  <si>
    <t xml:space="preserve">Total Pitch=2,6m </t>
  </si>
  <si>
    <t xml:space="preserve">Front Pitch=10m </t>
  </si>
  <si>
    <t xml:space="preserve">Back Pitch=10m </t>
  </si>
  <si>
    <t xml:space="preserve">Total Pitch=10m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</si>
</sst>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0.42548151851851862</c:v>
                </c:pt>
                <c:pt idx="8" formatCode="0.00">
                  <c:v>16.794822592592588</c:v>
                </c:pt>
                <c:pt idx="9" formatCode="0.00">
                  <c:v>37.047791851851841</c:v>
                </c:pt>
                <c:pt idx="10" formatCode="0.00">
                  <c:v>43.050032222222221</c:v>
                </c:pt>
                <c:pt idx="11" formatCode="0.00">
                  <c:v>72.944847407407394</c:v>
                </c:pt>
                <c:pt idx="12" formatCode="0.00">
                  <c:v>114.00199074074069</c:v>
                </c:pt>
                <c:pt idx="13" formatCode="0.00">
                  <c:v>151.97017777777779</c:v>
                </c:pt>
                <c:pt idx="14" formatCode="0.00">
                  <c:v>141.39111851851851</c:v>
                </c:pt>
                <c:pt idx="15" formatCode="0.00">
                  <c:v>106.02032740740739</c:v>
                </c:pt>
                <c:pt idx="16" formatCode="0.00">
                  <c:v>62.307566666666673</c:v>
                </c:pt>
                <c:pt idx="17" formatCode="0.00">
                  <c:v>35.146454074074072</c:v>
                </c:pt>
                <c:pt idx="18" formatCode="0.00">
                  <c:v>30.512994444444448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A-47A9-8BC6-5977E66311E6}"/>
            </c:ext>
          </c:extLst>
        </c:ser>
        <c:ser>
          <c:idx val="3"/>
          <c:order val="1"/>
          <c:tx>
            <c:v>Back Pitch=2,6m</c:v>
          </c:tx>
          <c:spPr>
            <a:ln w="15875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0.4683011037037037</c:v>
                </c:pt>
                <c:pt idx="8" formatCode="0.00">
                  <c:v>18.645029629629629</c:v>
                </c:pt>
                <c:pt idx="9" formatCode="0.00">
                  <c:v>41.621642222222221</c:v>
                </c:pt>
                <c:pt idx="10" formatCode="0.00">
                  <c:v>54.865626666666671</c:v>
                </c:pt>
                <c:pt idx="11" formatCode="0.00">
                  <c:v>97.981202222222223</c:v>
                </c:pt>
                <c:pt idx="12" formatCode="0.00">
                  <c:v>161.3864703703704</c:v>
                </c:pt>
                <c:pt idx="13" formatCode="0.00">
                  <c:v>206.93716296296299</c:v>
                </c:pt>
                <c:pt idx="14" formatCode="0.00">
                  <c:v>196.9856111111111</c:v>
                </c:pt>
                <c:pt idx="15" formatCode="0.00">
                  <c:v>148.97132962962959</c:v>
                </c:pt>
                <c:pt idx="16" formatCode="0.00">
                  <c:v>85.056754074074064</c:v>
                </c:pt>
                <c:pt idx="17" formatCode="0.00">
                  <c:v>45.166875555555563</c:v>
                </c:pt>
                <c:pt idx="18" formatCode="0.00">
                  <c:v>34.651802962962968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A-47A9-8BC6-5977E66311E6}"/>
            </c:ext>
          </c:extLst>
        </c:ser>
        <c:ser>
          <c:idx val="6"/>
          <c:order val="2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0.56893165925925926</c:v>
                </c:pt>
                <c:pt idx="8" formatCode="0.00">
                  <c:v>24.513085555555559</c:v>
                </c:pt>
                <c:pt idx="9" formatCode="0.00">
                  <c:v>68.601164814814808</c:v>
                </c:pt>
                <c:pt idx="10" formatCode="0.00">
                  <c:v>108.609452962963</c:v>
                </c:pt>
                <c:pt idx="11" formatCode="0.00">
                  <c:v>176.98042222222219</c:v>
                </c:pt>
                <c:pt idx="12" formatCode="0.00">
                  <c:v>237.35032222222219</c:v>
                </c:pt>
                <c:pt idx="13" formatCode="0.00">
                  <c:v>271.35625185185182</c:v>
                </c:pt>
                <c:pt idx="14" formatCode="0.00">
                  <c:v>264.74571111111112</c:v>
                </c:pt>
                <c:pt idx="15" formatCode="0.00">
                  <c:v>228.6105703703704</c:v>
                </c:pt>
                <c:pt idx="16" formatCode="0.00">
                  <c:v>159.01465925925919</c:v>
                </c:pt>
                <c:pt idx="17" formatCode="0.00">
                  <c:v>92.507201111111101</c:v>
                </c:pt>
                <c:pt idx="18" formatCode="0.00">
                  <c:v>55.374297777777777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A-47A9-8BC6-5977E66311E6}"/>
            </c:ext>
          </c:extLst>
        </c:ser>
        <c:ser>
          <c:idx val="7"/>
          <c:order val="3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0.59202357407407402</c:v>
                </c:pt>
                <c:pt idx="8" formatCode="0.00">
                  <c:v>26.302571481481479</c:v>
                </c:pt>
                <c:pt idx="9" formatCode="0.00">
                  <c:v>74.576326296296301</c:v>
                </c:pt>
                <c:pt idx="10" formatCode="0.00">
                  <c:v>119.7437481481481</c:v>
                </c:pt>
                <c:pt idx="11" formatCode="0.00">
                  <c:v>188.15296666666671</c:v>
                </c:pt>
                <c:pt idx="12" formatCode="0.00">
                  <c:v>244.70341111111111</c:v>
                </c:pt>
                <c:pt idx="13" formatCode="0.00">
                  <c:v>274.34557037037041</c:v>
                </c:pt>
                <c:pt idx="14" formatCode="0.00">
                  <c:v>270.63334814814812</c:v>
                </c:pt>
                <c:pt idx="15" formatCode="0.00">
                  <c:v>235.47289259259259</c:v>
                </c:pt>
                <c:pt idx="16" formatCode="0.00">
                  <c:v>172.71731481481481</c:v>
                </c:pt>
                <c:pt idx="17" formatCode="0.00">
                  <c:v>102.1771522222222</c:v>
                </c:pt>
                <c:pt idx="18" formatCode="0.00">
                  <c:v>61.333620370370383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DA-47A9-8BC6-5977E663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0.47054367037037031</c:v>
                </c:pt>
                <c:pt idx="8" formatCode="0.00">
                  <c:v>39.76768370370371</c:v>
                </c:pt>
                <c:pt idx="9" formatCode="0.00">
                  <c:v>325.76292851851849</c:v>
                </c:pt>
                <c:pt idx="10" formatCode="0.00">
                  <c:v>690.72449999999992</c:v>
                </c:pt>
                <c:pt idx="11" formatCode="0.00">
                  <c:v>842.97182592592583</c:v>
                </c:pt>
                <c:pt idx="12" formatCode="0.00">
                  <c:v>858.42597407407413</c:v>
                </c:pt>
                <c:pt idx="13" formatCode="0.00">
                  <c:v>853.11955185185184</c:v>
                </c:pt>
                <c:pt idx="14" formatCode="0.00">
                  <c:v>850.27083703703693</c:v>
                </c:pt>
                <c:pt idx="15" formatCode="0.00">
                  <c:v>859.52481111111103</c:v>
                </c:pt>
                <c:pt idx="16" formatCode="0.00">
                  <c:v>684.99238148148152</c:v>
                </c:pt>
                <c:pt idx="17" formatCode="0.00">
                  <c:v>686.97190444444436</c:v>
                </c:pt>
                <c:pt idx="18" formatCode="0.00">
                  <c:v>297.29444407407408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D-49A2-9666-AFD1177094C9}"/>
            </c:ext>
          </c:extLst>
        </c:ser>
        <c:ser>
          <c:idx val="2"/>
          <c:order val="1"/>
          <c:tx>
            <c:v>Front Pitch=2,6m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0.51367589999999996</c:v>
                </c:pt>
                <c:pt idx="8" formatCode="0.00">
                  <c:v>44.689993703703713</c:v>
                </c:pt>
                <c:pt idx="9" formatCode="0.00">
                  <c:v>421.43077407407412</c:v>
                </c:pt>
                <c:pt idx="10" formatCode="0.00">
                  <c:v>703.26318518518519</c:v>
                </c:pt>
                <c:pt idx="11" formatCode="0.00">
                  <c:v>853.97024814814802</c:v>
                </c:pt>
                <c:pt idx="12" formatCode="0.00">
                  <c:v>865.30788518518523</c:v>
                </c:pt>
                <c:pt idx="13" formatCode="0.00">
                  <c:v>854.4248</c:v>
                </c:pt>
                <c:pt idx="14" formatCode="0.00">
                  <c:v>853.70790370370366</c:v>
                </c:pt>
                <c:pt idx="15" formatCode="0.00">
                  <c:v>868.2555666666666</c:v>
                </c:pt>
                <c:pt idx="16" formatCode="0.00">
                  <c:v>854.11874444444447</c:v>
                </c:pt>
                <c:pt idx="17" formatCode="0.00">
                  <c:v>625.77468740740744</c:v>
                </c:pt>
                <c:pt idx="18" formatCode="0.00">
                  <c:v>309.72998259259259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D-49A2-9666-AFD1177094C9}"/>
            </c:ext>
          </c:extLst>
        </c:ser>
        <c:ser>
          <c:idx val="4"/>
          <c:order val="2"/>
          <c:tx>
            <c:v>Front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0.6481988296296296</c:v>
                </c:pt>
                <c:pt idx="8" formatCode="0.00">
                  <c:v>135.7394203703704</c:v>
                </c:pt>
                <c:pt idx="9" formatCode="0.00">
                  <c:v>553.72906666666665</c:v>
                </c:pt>
                <c:pt idx="10" formatCode="0.00">
                  <c:v>830.26049259259264</c:v>
                </c:pt>
                <c:pt idx="11" formatCode="0.00">
                  <c:v>889.87006666666673</c:v>
                </c:pt>
                <c:pt idx="12" formatCode="0.00">
                  <c:v>878.59857777777768</c:v>
                </c:pt>
                <c:pt idx="13" formatCode="0.00">
                  <c:v>855.59772592592583</c:v>
                </c:pt>
                <c:pt idx="14" formatCode="0.00">
                  <c:v>858.29658148148144</c:v>
                </c:pt>
                <c:pt idx="15" formatCode="0.00">
                  <c:v>888.37969999999996</c:v>
                </c:pt>
                <c:pt idx="16" formatCode="0.00">
                  <c:v>894.13271481481479</c:v>
                </c:pt>
                <c:pt idx="17" formatCode="0.00">
                  <c:v>824.10677777777778</c:v>
                </c:pt>
                <c:pt idx="18" formatCode="0.00">
                  <c:v>512.9462111111111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D-49A2-9666-AFD1177094C9}"/>
            </c:ext>
          </c:extLst>
        </c:ser>
        <c:ser>
          <c:idx val="5"/>
          <c:order val="3"/>
          <c:tx>
            <c:v>Front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0.68179270370370371</c:v>
                </c:pt>
                <c:pt idx="8" formatCode="0.00">
                  <c:v>152.6672292592593</c:v>
                </c:pt>
                <c:pt idx="9" formatCode="0.00">
                  <c:v>581.56898518518517</c:v>
                </c:pt>
                <c:pt idx="10" formatCode="0.00">
                  <c:v>849.91175555555549</c:v>
                </c:pt>
                <c:pt idx="11" formatCode="0.00">
                  <c:v>901.64382962962964</c:v>
                </c:pt>
                <c:pt idx="12" formatCode="0.00">
                  <c:v>883.64935555555564</c:v>
                </c:pt>
                <c:pt idx="13" formatCode="0.00">
                  <c:v>856.15044814814814</c:v>
                </c:pt>
                <c:pt idx="14" formatCode="0.00">
                  <c:v>859.30507037037034</c:v>
                </c:pt>
                <c:pt idx="15" formatCode="0.00">
                  <c:v>892.62865925925917</c:v>
                </c:pt>
                <c:pt idx="16" formatCode="0.00">
                  <c:v>907.66798518518533</c:v>
                </c:pt>
                <c:pt idx="17" formatCode="0.00">
                  <c:v>846.24645185185182</c:v>
                </c:pt>
                <c:pt idx="18" formatCode="0.00">
                  <c:v>538.27464814814812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8D-49A2-9666-AFD1177094C9}"/>
            </c:ext>
          </c:extLst>
        </c:ser>
        <c:ser>
          <c:idx val="1"/>
          <c:order val="4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14"/>
            <c:marker>
              <c:symbol val="plus"/>
              <c:size val="4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8D-49A2-9666-AFD1177094C9}"/>
              </c:ext>
            </c:extLst>
          </c:dPt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0.42548151851851862</c:v>
                </c:pt>
                <c:pt idx="8" formatCode="0.00">
                  <c:v>16.794822592592588</c:v>
                </c:pt>
                <c:pt idx="9" formatCode="0.00">
                  <c:v>37.047791851851841</c:v>
                </c:pt>
                <c:pt idx="10" formatCode="0.00">
                  <c:v>43.050032222222221</c:v>
                </c:pt>
                <c:pt idx="11" formatCode="0.00">
                  <c:v>72.944847407407394</c:v>
                </c:pt>
                <c:pt idx="12" formatCode="0.00">
                  <c:v>114.00199074074069</c:v>
                </c:pt>
                <c:pt idx="13" formatCode="0.00">
                  <c:v>151.97017777777779</c:v>
                </c:pt>
                <c:pt idx="14" formatCode="0.00">
                  <c:v>141.39111851851851</c:v>
                </c:pt>
                <c:pt idx="15" formatCode="0.00">
                  <c:v>106.02032740740739</c:v>
                </c:pt>
                <c:pt idx="16" formatCode="0.00">
                  <c:v>62.307566666666673</c:v>
                </c:pt>
                <c:pt idx="17" formatCode="0.00">
                  <c:v>35.146454074074072</c:v>
                </c:pt>
                <c:pt idx="18" formatCode="0.00">
                  <c:v>30.512994444444448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D-49A2-9666-AFD1177094C9}"/>
            </c:ext>
          </c:extLst>
        </c:ser>
        <c:ser>
          <c:idx val="3"/>
          <c:order val="5"/>
          <c:tx>
            <c:v>Back Pitch=2,6m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0.4683011037037037</c:v>
                </c:pt>
                <c:pt idx="8" formatCode="0.00">
                  <c:v>18.645029629629629</c:v>
                </c:pt>
                <c:pt idx="9" formatCode="0.00">
                  <c:v>41.621642222222221</c:v>
                </c:pt>
                <c:pt idx="10" formatCode="0.00">
                  <c:v>54.865626666666671</c:v>
                </c:pt>
                <c:pt idx="11" formatCode="0.00">
                  <c:v>97.981202222222223</c:v>
                </c:pt>
                <c:pt idx="12" formatCode="0.00">
                  <c:v>161.3864703703704</c:v>
                </c:pt>
                <c:pt idx="13" formatCode="0.00">
                  <c:v>206.93716296296299</c:v>
                </c:pt>
                <c:pt idx="14" formatCode="0.00">
                  <c:v>196.9856111111111</c:v>
                </c:pt>
                <c:pt idx="15" formatCode="0.00">
                  <c:v>148.97132962962959</c:v>
                </c:pt>
                <c:pt idx="16" formatCode="0.00">
                  <c:v>85.056754074074064</c:v>
                </c:pt>
                <c:pt idx="17" formatCode="0.00">
                  <c:v>45.166875555555563</c:v>
                </c:pt>
                <c:pt idx="18" formatCode="0.00">
                  <c:v>34.651802962962968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D-49A2-9666-AFD1177094C9}"/>
            </c:ext>
          </c:extLst>
        </c:ser>
        <c:ser>
          <c:idx val="6"/>
          <c:order val="6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0.56893165925925926</c:v>
                </c:pt>
                <c:pt idx="8" formatCode="0.00">
                  <c:v>24.513085555555559</c:v>
                </c:pt>
                <c:pt idx="9" formatCode="0.00">
                  <c:v>68.601164814814808</c:v>
                </c:pt>
                <c:pt idx="10" formatCode="0.00">
                  <c:v>108.609452962963</c:v>
                </c:pt>
                <c:pt idx="11" formatCode="0.00">
                  <c:v>176.98042222222219</c:v>
                </c:pt>
                <c:pt idx="12" formatCode="0.00">
                  <c:v>237.35032222222219</c:v>
                </c:pt>
                <c:pt idx="13" formatCode="0.00">
                  <c:v>271.35625185185182</c:v>
                </c:pt>
                <c:pt idx="14" formatCode="0.00">
                  <c:v>264.74571111111112</c:v>
                </c:pt>
                <c:pt idx="15" formatCode="0.00">
                  <c:v>228.6105703703704</c:v>
                </c:pt>
                <c:pt idx="16" formatCode="0.00">
                  <c:v>159.01465925925919</c:v>
                </c:pt>
                <c:pt idx="17" formatCode="0.00">
                  <c:v>92.507201111111101</c:v>
                </c:pt>
                <c:pt idx="18" formatCode="0.00">
                  <c:v>55.374297777777777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D-49A2-9666-AFD1177094C9}"/>
            </c:ext>
          </c:extLst>
        </c:ser>
        <c:ser>
          <c:idx val="7"/>
          <c:order val="7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0.59202357407407402</c:v>
                </c:pt>
                <c:pt idx="8" formatCode="0.00">
                  <c:v>26.302571481481479</c:v>
                </c:pt>
                <c:pt idx="9" formatCode="0.00">
                  <c:v>74.576326296296301</c:v>
                </c:pt>
                <c:pt idx="10" formatCode="0.00">
                  <c:v>119.7437481481481</c:v>
                </c:pt>
                <c:pt idx="11" formatCode="0.00">
                  <c:v>188.15296666666671</c:v>
                </c:pt>
                <c:pt idx="12" formatCode="0.00">
                  <c:v>244.70341111111111</c:v>
                </c:pt>
                <c:pt idx="13" formatCode="0.00">
                  <c:v>274.34557037037041</c:v>
                </c:pt>
                <c:pt idx="14" formatCode="0.00">
                  <c:v>270.63334814814812</c:v>
                </c:pt>
                <c:pt idx="15" formatCode="0.00">
                  <c:v>235.47289259259259</c:v>
                </c:pt>
                <c:pt idx="16" formatCode="0.00">
                  <c:v>172.71731481481481</c:v>
                </c:pt>
                <c:pt idx="17" formatCode="0.00">
                  <c:v>102.1771522222222</c:v>
                </c:pt>
                <c:pt idx="18" formatCode="0.00">
                  <c:v>61.333620370370383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8D-49A2-9666-AFD1177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Total Pitch=2,1m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0.81092888518518524</c:v>
                </c:pt>
                <c:pt idx="8" formatCode="0.00">
                  <c:v>53.203541777777779</c:v>
                </c:pt>
                <c:pt idx="9" formatCode="0.00">
                  <c:v>355.40116199999994</c:v>
                </c:pt>
                <c:pt idx="10" formatCode="0.00">
                  <c:v>725.16452577777773</c:v>
                </c:pt>
                <c:pt idx="11" formatCode="0.00">
                  <c:v>901.32770385185177</c:v>
                </c:pt>
                <c:pt idx="12" formatCode="0.00">
                  <c:v>949.62756666666667</c:v>
                </c:pt>
                <c:pt idx="13" formatCode="0.00">
                  <c:v>974.69569407407403</c:v>
                </c:pt>
                <c:pt idx="14" formatCode="0.00">
                  <c:v>963.38373185185173</c:v>
                </c:pt>
                <c:pt idx="15" formatCode="0.00">
                  <c:v>944.34107303703695</c:v>
                </c:pt>
                <c:pt idx="16" formatCode="0.00">
                  <c:v>734.83843481481483</c:v>
                </c:pt>
                <c:pt idx="17" formatCode="0.00">
                  <c:v>715.08906770370368</c:v>
                </c:pt>
                <c:pt idx="18" formatCode="0.00">
                  <c:v>321.70483962962965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v>Total Pitch=2,6m</c:v>
          </c:tx>
          <c:spPr>
            <a:ln w="19050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0.88831678296296301</c:v>
                </c:pt>
                <c:pt idx="8" formatCode="0.00">
                  <c:v>59.606017407407421</c:v>
                </c:pt>
                <c:pt idx="9" formatCode="0.00">
                  <c:v>454.72808785185191</c:v>
                </c:pt>
                <c:pt idx="10" formatCode="0.00">
                  <c:v>747.15568651851856</c:v>
                </c:pt>
                <c:pt idx="11" formatCode="0.00">
                  <c:v>932.35520992592581</c:v>
                </c:pt>
                <c:pt idx="12" formatCode="0.00">
                  <c:v>994.4170614814816</c:v>
                </c:pt>
                <c:pt idx="13" formatCode="0.00">
                  <c:v>1019.9745303703704</c:v>
                </c:pt>
                <c:pt idx="14" formatCode="0.00">
                  <c:v>1011.2963925925926</c:v>
                </c:pt>
                <c:pt idx="15" formatCode="0.00">
                  <c:v>987.43263037037025</c:v>
                </c:pt>
                <c:pt idx="16" formatCode="0.00">
                  <c:v>922.16414770370375</c:v>
                </c:pt>
                <c:pt idx="17" formatCode="0.00">
                  <c:v>661.90818785185184</c:v>
                </c:pt>
                <c:pt idx="18" formatCode="0.00">
                  <c:v>337.45142496296296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v>Total Pitch=6,2m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1.103344157037037</c:v>
                </c:pt>
                <c:pt idx="8" formatCode="0.00">
                  <c:v>155.34988881481485</c:v>
                </c:pt>
                <c:pt idx="9" formatCode="0.00">
                  <c:v>608.60999851851852</c:v>
                </c:pt>
                <c:pt idx="10" formatCode="0.00">
                  <c:v>917.14805496296299</c:v>
                </c:pt>
                <c:pt idx="11" formatCode="0.00">
                  <c:v>1031.4544044444444</c:v>
                </c:pt>
                <c:pt idx="12" formatCode="0.00">
                  <c:v>1068.4788355555554</c:v>
                </c:pt>
                <c:pt idx="13" formatCode="0.00">
                  <c:v>1072.6827274074074</c:v>
                </c:pt>
                <c:pt idx="14" formatCode="0.00">
                  <c:v>1070.0931503703703</c:v>
                </c:pt>
                <c:pt idx="15" formatCode="0.00">
                  <c:v>1071.2681562962962</c:v>
                </c:pt>
                <c:pt idx="16" formatCode="0.00">
                  <c:v>1021.3444422222221</c:v>
                </c:pt>
                <c:pt idx="17" formatCode="0.00">
                  <c:v>898.11253866666664</c:v>
                </c:pt>
                <c:pt idx="18" formatCode="0.00">
                  <c:v>557.24564933333329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ser>
          <c:idx val="7"/>
          <c:order val="3"/>
          <c:tx>
            <c:v>Total Pitch=10m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1.1554115629629629</c:v>
                </c:pt>
                <c:pt idx="8" formatCode="0.00">
                  <c:v>173.7092864444445</c:v>
                </c:pt>
                <c:pt idx="9" formatCode="0.00">
                  <c:v>641.2300462222222</c:v>
                </c:pt>
                <c:pt idx="10" formatCode="0.00">
                  <c:v>945.70675407407396</c:v>
                </c:pt>
                <c:pt idx="11" formatCode="0.00">
                  <c:v>1052.1662029629631</c:v>
                </c:pt>
                <c:pt idx="12" formatCode="0.00">
                  <c:v>1079.4120844444446</c:v>
                </c:pt>
                <c:pt idx="13" formatCode="0.00">
                  <c:v>1075.6269044444446</c:v>
                </c:pt>
                <c:pt idx="14" formatCode="0.00">
                  <c:v>1075.8117488888888</c:v>
                </c:pt>
                <c:pt idx="15" formatCode="0.00">
                  <c:v>1081.0069733333332</c:v>
                </c:pt>
                <c:pt idx="16" formatCode="0.00">
                  <c:v>1045.8418370370373</c:v>
                </c:pt>
                <c:pt idx="17" formatCode="0.00">
                  <c:v>927.98817362962961</c:v>
                </c:pt>
                <c:pt idx="18" formatCode="0.00">
                  <c:v>587.34154444444448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795130</xdr:colOff>
      <xdr:row>50</xdr:row>
      <xdr:rowOff>124239</xdr:rowOff>
    </xdr:from>
    <xdr:to>
      <xdr:col>8</xdr:col>
      <xdr:colOff>1306512</xdr:colOff>
      <xdr:row>72</xdr:row>
      <xdr:rowOff>148051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7EADD-79C5-421E-A780-C6887018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830036</xdr:colOff>
      <xdr:row>27</xdr:row>
      <xdr:rowOff>149679</xdr:rowOff>
    </xdr:from>
    <xdr:to>
      <xdr:col>8</xdr:col>
      <xdr:colOff>1341418</xdr:colOff>
      <xdr:row>49</xdr:row>
      <xdr:rowOff>173491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D068F4-C811-49C1-A5F9-6C068106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1739347</xdr:colOff>
      <xdr:row>40</xdr:row>
      <xdr:rowOff>16566</xdr:rowOff>
    </xdr:from>
    <xdr:to>
      <xdr:col>15</xdr:col>
      <xdr:colOff>378860</xdr:colOff>
      <xdr:row>62</xdr:row>
      <xdr:rowOff>40378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0.47054367037037031</v>
          </cell>
        </row>
        <row r="3">
          <cell r="B3">
            <v>39.76768370370371</v>
          </cell>
        </row>
        <row r="4">
          <cell r="B4">
            <v>325.76292851851849</v>
          </cell>
        </row>
        <row r="5">
          <cell r="B5">
            <v>690.72449999999992</v>
          </cell>
        </row>
        <row r="6">
          <cell r="B6">
            <v>842.97182592592583</v>
          </cell>
        </row>
        <row r="7">
          <cell r="B7">
            <v>858.42597407407413</v>
          </cell>
        </row>
        <row r="8">
          <cell r="B8">
            <v>853.11955185185184</v>
          </cell>
        </row>
        <row r="9">
          <cell r="B9">
            <v>850.27083703703693</v>
          </cell>
        </row>
        <row r="10">
          <cell r="B10">
            <v>859.52481111111103</v>
          </cell>
        </row>
        <row r="11">
          <cell r="B11">
            <v>684.99238148148152</v>
          </cell>
        </row>
        <row r="12">
          <cell r="B12">
            <v>686.97190444444436</v>
          </cell>
        </row>
        <row r="13">
          <cell r="B13">
            <v>297.29444407407408</v>
          </cell>
        </row>
        <row r="14">
          <cell r="B14">
            <v>0</v>
          </cell>
        </row>
      </sheetData>
      <sheetData sheetId="1">
        <row r="2">
          <cell r="B2">
            <v>0.42548151851851862</v>
          </cell>
        </row>
        <row r="3">
          <cell r="B3">
            <v>16.794822592592588</v>
          </cell>
        </row>
        <row r="4">
          <cell r="B4">
            <v>37.047791851851841</v>
          </cell>
        </row>
        <row r="5">
          <cell r="B5">
            <v>43.050032222222221</v>
          </cell>
        </row>
        <row r="6">
          <cell r="B6">
            <v>72.944847407407394</v>
          </cell>
        </row>
        <row r="7">
          <cell r="B7">
            <v>114.00199074074069</v>
          </cell>
        </row>
        <row r="8">
          <cell r="B8">
            <v>151.97017777777779</v>
          </cell>
        </row>
        <row r="9">
          <cell r="B9">
            <v>141.39111851851851</v>
          </cell>
        </row>
        <row r="10">
          <cell r="B10">
            <v>106.02032740740739</v>
          </cell>
        </row>
        <row r="11">
          <cell r="B11">
            <v>62.307566666666673</v>
          </cell>
        </row>
        <row r="12">
          <cell r="B12">
            <v>35.146454074074072</v>
          </cell>
        </row>
        <row r="13">
          <cell r="B13">
            <v>30.512994444444448</v>
          </cell>
        </row>
        <row r="14">
          <cell r="B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0.51367589999999996</v>
          </cell>
        </row>
        <row r="3">
          <cell r="B3">
            <v>44.689993703703713</v>
          </cell>
        </row>
        <row r="4">
          <cell r="B4">
            <v>421.43077407407412</v>
          </cell>
        </row>
        <row r="5">
          <cell r="B5">
            <v>703.26318518518519</v>
          </cell>
        </row>
        <row r="6">
          <cell r="B6">
            <v>853.97024814814802</v>
          </cell>
        </row>
        <row r="7">
          <cell r="B7">
            <v>865.30788518518523</v>
          </cell>
        </row>
        <row r="8">
          <cell r="B8">
            <v>854.4248</v>
          </cell>
        </row>
        <row r="9">
          <cell r="B9">
            <v>853.70790370370366</v>
          </cell>
        </row>
        <row r="10">
          <cell r="B10">
            <v>868.2555666666666</v>
          </cell>
        </row>
        <row r="11">
          <cell r="B11">
            <v>854.11874444444447</v>
          </cell>
        </row>
        <row r="12">
          <cell r="B12">
            <v>625.77468740740744</v>
          </cell>
        </row>
        <row r="13">
          <cell r="B13">
            <v>309.72998259259259</v>
          </cell>
        </row>
        <row r="14">
          <cell r="B14">
            <v>0</v>
          </cell>
        </row>
      </sheetData>
      <sheetData sheetId="1">
        <row r="2">
          <cell r="B2">
            <v>0.4683011037037037</v>
          </cell>
        </row>
        <row r="3">
          <cell r="B3">
            <v>18.645029629629629</v>
          </cell>
        </row>
        <row r="4">
          <cell r="B4">
            <v>41.621642222222221</v>
          </cell>
        </row>
        <row r="5">
          <cell r="B5">
            <v>54.865626666666671</v>
          </cell>
        </row>
        <row r="6">
          <cell r="B6">
            <v>97.981202222222223</v>
          </cell>
        </row>
        <row r="7">
          <cell r="B7">
            <v>161.3864703703704</v>
          </cell>
        </row>
        <row r="8">
          <cell r="B8">
            <v>206.93716296296299</v>
          </cell>
        </row>
        <row r="9">
          <cell r="B9">
            <v>196.9856111111111</v>
          </cell>
        </row>
        <row r="10">
          <cell r="B10">
            <v>148.97132962962959</v>
          </cell>
        </row>
        <row r="11">
          <cell r="B11">
            <v>85.056754074074064</v>
          </cell>
        </row>
        <row r="12">
          <cell r="B12">
            <v>45.166875555555563</v>
          </cell>
        </row>
        <row r="13">
          <cell r="B13">
            <v>34.651802962962968</v>
          </cell>
        </row>
        <row r="14">
          <cell r="B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0.6481988296296296</v>
          </cell>
        </row>
        <row r="3">
          <cell r="B3">
            <v>135.7394203703704</v>
          </cell>
        </row>
        <row r="4">
          <cell r="B4">
            <v>553.72906666666665</v>
          </cell>
        </row>
        <row r="5">
          <cell r="B5">
            <v>830.26049259259264</v>
          </cell>
        </row>
        <row r="6">
          <cell r="B6">
            <v>889.87006666666673</v>
          </cell>
        </row>
        <row r="7">
          <cell r="B7">
            <v>878.59857777777768</v>
          </cell>
        </row>
        <row r="8">
          <cell r="B8">
            <v>855.59772592592583</v>
          </cell>
        </row>
        <row r="9">
          <cell r="B9">
            <v>858.29658148148144</v>
          </cell>
        </row>
        <row r="10">
          <cell r="B10">
            <v>888.37969999999996</v>
          </cell>
        </row>
        <row r="11">
          <cell r="B11">
            <v>894.13271481481479</v>
          </cell>
        </row>
        <row r="12">
          <cell r="B12">
            <v>824.10677777777778</v>
          </cell>
        </row>
        <row r="13">
          <cell r="B13">
            <v>512.9462111111111</v>
          </cell>
        </row>
        <row r="14">
          <cell r="B14">
            <v>0</v>
          </cell>
        </row>
      </sheetData>
      <sheetData sheetId="1">
        <row r="2">
          <cell r="B2">
            <v>0.56893165925925926</v>
          </cell>
        </row>
        <row r="3">
          <cell r="B3">
            <v>24.513085555555559</v>
          </cell>
        </row>
        <row r="4">
          <cell r="B4">
            <v>68.601164814814808</v>
          </cell>
        </row>
        <row r="5">
          <cell r="B5">
            <v>108.609452962963</v>
          </cell>
        </row>
        <row r="6">
          <cell r="B6">
            <v>176.98042222222219</v>
          </cell>
        </row>
        <row r="7">
          <cell r="B7">
            <v>237.35032222222219</v>
          </cell>
        </row>
        <row r="8">
          <cell r="B8">
            <v>271.35625185185182</v>
          </cell>
        </row>
        <row r="9">
          <cell r="B9">
            <v>264.74571111111112</v>
          </cell>
        </row>
        <row r="10">
          <cell r="B10">
            <v>228.6105703703704</v>
          </cell>
        </row>
        <row r="11">
          <cell r="B11">
            <v>159.01465925925919</v>
          </cell>
        </row>
        <row r="12">
          <cell r="B12">
            <v>92.507201111111101</v>
          </cell>
        </row>
        <row r="13">
          <cell r="B13">
            <v>55.374297777777777</v>
          </cell>
        </row>
        <row r="14">
          <cell r="B1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0.68179270370370371</v>
          </cell>
        </row>
        <row r="3">
          <cell r="B3">
            <v>152.6672292592593</v>
          </cell>
        </row>
        <row r="4">
          <cell r="B4">
            <v>581.56898518518517</v>
          </cell>
        </row>
        <row r="5">
          <cell r="B5">
            <v>849.91175555555549</v>
          </cell>
        </row>
        <row r="6">
          <cell r="B6">
            <v>901.64382962962964</v>
          </cell>
        </row>
        <row r="7">
          <cell r="B7">
            <v>883.64935555555564</v>
          </cell>
        </row>
        <row r="8">
          <cell r="B8">
            <v>856.15044814814814</v>
          </cell>
        </row>
        <row r="9">
          <cell r="B9">
            <v>859.30507037037034</v>
          </cell>
        </row>
        <row r="10">
          <cell r="B10">
            <v>892.62865925925917</v>
          </cell>
        </row>
        <row r="11">
          <cell r="B11">
            <v>907.66798518518533</v>
          </cell>
        </row>
        <row r="12">
          <cell r="B12">
            <v>846.24645185185182</v>
          </cell>
        </row>
        <row r="13">
          <cell r="B13">
            <v>538.27464814814812</v>
          </cell>
        </row>
        <row r="14">
          <cell r="B14">
            <v>0</v>
          </cell>
        </row>
      </sheetData>
      <sheetData sheetId="1">
        <row r="2">
          <cell r="B2">
            <v>0.59202357407407402</v>
          </cell>
        </row>
        <row r="3">
          <cell r="B3">
            <v>26.302571481481479</v>
          </cell>
        </row>
        <row r="4">
          <cell r="B4">
            <v>74.576326296296301</v>
          </cell>
        </row>
        <row r="5">
          <cell r="B5">
            <v>119.7437481481481</v>
          </cell>
        </row>
        <row r="6">
          <cell r="B6">
            <v>188.15296666666671</v>
          </cell>
        </row>
        <row r="7">
          <cell r="B7">
            <v>244.70341111111111</v>
          </cell>
        </row>
        <row r="8">
          <cell r="B8">
            <v>274.34557037037041</v>
          </cell>
        </row>
        <row r="9">
          <cell r="B9">
            <v>270.63334814814812</v>
          </cell>
        </row>
        <row r="10">
          <cell r="B10">
            <v>235.47289259259259</v>
          </cell>
        </row>
        <row r="11">
          <cell r="B11">
            <v>172.71731481481481</v>
          </cell>
        </row>
        <row r="12">
          <cell r="B12">
            <v>102.1771522222222</v>
          </cell>
        </row>
        <row r="13">
          <cell r="B13">
            <v>61.333620370370383</v>
          </cell>
        </row>
        <row r="14">
          <cell r="B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9"/>
  <sheetViews>
    <sheetView tabSelected="1" topLeftCell="E9" zoomScaleNormal="100" workbookViewId="0">
      <selection activeCell="K9" sqref="K9:L21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5" width="26.140625" bestFit="1" customWidth="1"/>
    <col min="6" max="6" width="25.42578125" bestFit="1" customWidth="1"/>
    <col min="7" max="7" width="25.85546875" bestFit="1" customWidth="1"/>
    <col min="8" max="8" width="27.28515625" bestFit="1" customWidth="1"/>
    <col min="9" max="10" width="26.5703125" bestFit="1" customWidth="1"/>
    <col min="11" max="11" width="27.28515625" bestFit="1" customWidth="1"/>
    <col min="12" max="12" width="26.5703125" bestFit="1" customWidth="1"/>
    <col min="13" max="13" width="27" bestFit="1" customWidth="1"/>
    <col min="14" max="14" width="12.28515625" customWidth="1"/>
    <col min="15" max="15" width="12.5703125" customWidth="1"/>
    <col min="16" max="16" width="13.140625" customWidth="1"/>
  </cols>
  <sheetData>
    <row r="1" spans="1:16" x14ac:dyDescent="0.25"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4</v>
      </c>
      <c r="I1" t="s">
        <v>5</v>
      </c>
      <c r="J1" t="s">
        <v>6</v>
      </c>
      <c r="K1" t="s">
        <v>10</v>
      </c>
      <c r="L1" t="s">
        <v>11</v>
      </c>
      <c r="M1" t="s">
        <v>12</v>
      </c>
    </row>
    <row r="2" spans="1:16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  <c r="K2">
        <v>0</v>
      </c>
      <c r="L2">
        <f>SUM(J2,K2*$C$27)</f>
        <v>0</v>
      </c>
      <c r="M2">
        <f>K2+($C$27*L2)</f>
        <v>0</v>
      </c>
    </row>
    <row r="3" spans="1:16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I25" si="3">SUM(G3,H3*$C$27)</f>
        <v>0</v>
      </c>
      <c r="J3">
        <f t="shared" ref="J3:J25" si="4">H3+($C$27*I3)</f>
        <v>0</v>
      </c>
      <c r="K3">
        <v>0</v>
      </c>
      <c r="L3">
        <f t="shared" ref="L3:L8" si="5">SUM(J3,K3*$C$27)</f>
        <v>0</v>
      </c>
      <c r="M3">
        <f t="shared" ref="M3:M12" si="6">K3+($C$27*L3)</f>
        <v>0</v>
      </c>
    </row>
    <row r="4" spans="1:16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  <c r="K4">
        <v>0</v>
      </c>
      <c r="L4">
        <f t="shared" si="5"/>
        <v>0</v>
      </c>
      <c r="M4">
        <f t="shared" si="6"/>
        <v>0</v>
      </c>
    </row>
    <row r="5" spans="1:16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  <c r="K5">
        <v>0</v>
      </c>
      <c r="L5">
        <f t="shared" si="5"/>
        <v>0</v>
      </c>
      <c r="M5">
        <f t="shared" si="6"/>
        <v>0</v>
      </c>
    </row>
    <row r="6" spans="1:16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  <c r="K6">
        <v>0</v>
      </c>
      <c r="L6">
        <f t="shared" si="5"/>
        <v>0</v>
      </c>
      <c r="M6">
        <f t="shared" si="6"/>
        <v>0</v>
      </c>
    </row>
    <row r="7" spans="1:16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  <c r="K7">
        <v>0</v>
      </c>
      <c r="L7">
        <f t="shared" si="5"/>
        <v>0</v>
      </c>
      <c r="M7">
        <f t="shared" si="6"/>
        <v>0</v>
      </c>
    </row>
    <row r="8" spans="1:16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  <c r="K8">
        <v>0</v>
      </c>
      <c r="L8">
        <f t="shared" si="5"/>
        <v>0</v>
      </c>
      <c r="M8">
        <f t="shared" si="6"/>
        <v>0</v>
      </c>
    </row>
    <row r="9" spans="1:16" x14ac:dyDescent="0.25">
      <c r="A9" s="1">
        <v>0.29166666666666669</v>
      </c>
      <c r="B9" s="4">
        <f>[1]Front_Irradiance!B2</f>
        <v>0.47054367037037031</v>
      </c>
      <c r="C9" s="4">
        <f>[1]Back_Irradiance!B2</f>
        <v>0.42548151851851862</v>
      </c>
      <c r="D9" s="4">
        <f t="shared" si="0"/>
        <v>0.81092888518518524</v>
      </c>
      <c r="E9" s="4">
        <f>[2]Front_Irradiance!B2</f>
        <v>0.51367589999999996</v>
      </c>
      <c r="F9" s="4">
        <f>[2]Back_Irradiance!B2</f>
        <v>0.4683011037037037</v>
      </c>
      <c r="G9" s="4">
        <f t="shared" si="2"/>
        <v>0.88831678296296301</v>
      </c>
      <c r="H9" s="4">
        <f>[3]Front_Irradiance!B2</f>
        <v>0.6481988296296296</v>
      </c>
      <c r="I9" s="4">
        <f>[3]Back_Irradiance!B2</f>
        <v>0.56893165925925926</v>
      </c>
      <c r="J9" s="4">
        <f t="shared" si="4"/>
        <v>1.103344157037037</v>
      </c>
      <c r="K9" s="4">
        <f>[4]Front_Irradiance!B2</f>
        <v>0.68179270370370371</v>
      </c>
      <c r="L9" s="4">
        <f>[4]Back_Irradiance!B2</f>
        <v>0.59202357407407402</v>
      </c>
      <c r="M9" s="4">
        <f t="shared" si="6"/>
        <v>1.1554115629629629</v>
      </c>
      <c r="N9" s="4"/>
      <c r="O9" s="4"/>
      <c r="P9" s="4"/>
    </row>
    <row r="10" spans="1:16" x14ac:dyDescent="0.25">
      <c r="A10" s="1">
        <v>0.33333333333333298</v>
      </c>
      <c r="B10" s="4">
        <f>[1]Front_Irradiance!B3</f>
        <v>39.76768370370371</v>
      </c>
      <c r="C10" s="4">
        <f>[1]Back_Irradiance!B3</f>
        <v>16.794822592592588</v>
      </c>
      <c r="D10" s="4">
        <f t="shared" si="0"/>
        <v>53.203541777777779</v>
      </c>
      <c r="E10" s="4">
        <f>[2]Front_Irradiance!B3</f>
        <v>44.689993703703713</v>
      </c>
      <c r="F10" s="4">
        <f>[2]Back_Irradiance!B3</f>
        <v>18.645029629629629</v>
      </c>
      <c r="G10" s="4">
        <f t="shared" si="2"/>
        <v>59.606017407407421</v>
      </c>
      <c r="H10" s="4">
        <f>[3]Front_Irradiance!B3</f>
        <v>135.7394203703704</v>
      </c>
      <c r="I10" s="4">
        <f>[3]Back_Irradiance!B3</f>
        <v>24.513085555555559</v>
      </c>
      <c r="J10" s="4">
        <f t="shared" si="4"/>
        <v>155.34988881481485</v>
      </c>
      <c r="K10" s="4">
        <f>[4]Front_Irradiance!B3</f>
        <v>152.6672292592593</v>
      </c>
      <c r="L10" s="4">
        <f>[4]Back_Irradiance!B3</f>
        <v>26.302571481481479</v>
      </c>
      <c r="M10" s="4">
        <f t="shared" si="6"/>
        <v>173.7092864444445</v>
      </c>
      <c r="N10" s="4"/>
      <c r="O10" s="4"/>
      <c r="P10" s="4"/>
    </row>
    <row r="11" spans="1:16" x14ac:dyDescent="0.25">
      <c r="A11" s="1">
        <v>0.375</v>
      </c>
      <c r="B11" s="4">
        <f>[1]Front_Irradiance!B4</f>
        <v>325.76292851851849</v>
      </c>
      <c r="C11" s="4">
        <f>[1]Back_Irradiance!B4</f>
        <v>37.047791851851841</v>
      </c>
      <c r="D11" s="4">
        <f t="shared" si="0"/>
        <v>355.40116199999994</v>
      </c>
      <c r="E11" s="4">
        <f>[2]Front_Irradiance!B4</f>
        <v>421.43077407407412</v>
      </c>
      <c r="F11" s="4">
        <f>[2]Back_Irradiance!B4</f>
        <v>41.621642222222221</v>
      </c>
      <c r="G11" s="4">
        <f t="shared" si="2"/>
        <v>454.72808785185191</v>
      </c>
      <c r="H11" s="4">
        <f>[3]Front_Irradiance!B4</f>
        <v>553.72906666666665</v>
      </c>
      <c r="I11" s="4">
        <f>[3]Back_Irradiance!B4</f>
        <v>68.601164814814808</v>
      </c>
      <c r="J11" s="4">
        <f t="shared" si="4"/>
        <v>608.60999851851852</v>
      </c>
      <c r="K11" s="4">
        <f>[4]Front_Irradiance!B4</f>
        <v>581.56898518518517</v>
      </c>
      <c r="L11" s="4">
        <f>[4]Back_Irradiance!B4</f>
        <v>74.576326296296301</v>
      </c>
      <c r="M11" s="4">
        <f t="shared" si="6"/>
        <v>641.2300462222222</v>
      </c>
      <c r="N11" s="4"/>
      <c r="O11" s="4"/>
      <c r="P11" s="4"/>
    </row>
    <row r="12" spans="1:16" x14ac:dyDescent="0.25">
      <c r="A12" s="1">
        <v>0.41666666666666702</v>
      </c>
      <c r="B12" s="4">
        <f>[1]Front_Irradiance!B5</f>
        <v>690.72449999999992</v>
      </c>
      <c r="C12" s="4">
        <f>[1]Back_Irradiance!B5</f>
        <v>43.050032222222221</v>
      </c>
      <c r="D12" s="4">
        <f t="shared" si="0"/>
        <v>725.16452577777773</v>
      </c>
      <c r="E12" s="4">
        <f>[2]Front_Irradiance!B5</f>
        <v>703.26318518518519</v>
      </c>
      <c r="F12" s="4">
        <f>[2]Back_Irradiance!B5</f>
        <v>54.865626666666671</v>
      </c>
      <c r="G12" s="4">
        <f t="shared" si="2"/>
        <v>747.15568651851856</v>
      </c>
      <c r="H12" s="4">
        <f>[3]Front_Irradiance!B5</f>
        <v>830.26049259259264</v>
      </c>
      <c r="I12" s="4">
        <f>[3]Back_Irradiance!B5</f>
        <v>108.609452962963</v>
      </c>
      <c r="J12" s="4">
        <f t="shared" si="4"/>
        <v>917.14805496296299</v>
      </c>
      <c r="K12" s="4">
        <f>[4]Front_Irradiance!B5</f>
        <v>849.91175555555549</v>
      </c>
      <c r="L12" s="4">
        <f>[4]Back_Irradiance!B5</f>
        <v>119.7437481481481</v>
      </c>
      <c r="M12" s="4">
        <f t="shared" si="6"/>
        <v>945.70675407407396</v>
      </c>
      <c r="N12" s="4"/>
      <c r="O12" s="4"/>
      <c r="P12" s="4"/>
    </row>
    <row r="13" spans="1:16" x14ac:dyDescent="0.25">
      <c r="A13" s="1">
        <v>0.45833333333333298</v>
      </c>
      <c r="B13" s="4">
        <f>[1]Front_Irradiance!B6</f>
        <v>842.97182592592583</v>
      </c>
      <c r="C13" s="4">
        <f>[1]Back_Irradiance!B6</f>
        <v>72.944847407407394</v>
      </c>
      <c r="D13" s="4">
        <f>B13+($C$27*C13)</f>
        <v>901.32770385185177</v>
      </c>
      <c r="E13" s="4">
        <f>[2]Front_Irradiance!B6</f>
        <v>853.97024814814802</v>
      </c>
      <c r="F13" s="4">
        <f>[2]Back_Irradiance!B6</f>
        <v>97.981202222222223</v>
      </c>
      <c r="G13" s="4">
        <f>E13+($C$27*F13)</f>
        <v>932.35520992592581</v>
      </c>
      <c r="H13" s="4">
        <f>[3]Front_Irradiance!B6</f>
        <v>889.87006666666673</v>
      </c>
      <c r="I13" s="4">
        <f>[3]Back_Irradiance!B6</f>
        <v>176.98042222222219</v>
      </c>
      <c r="J13" s="4">
        <f>H13+($C$27*I13)</f>
        <v>1031.4544044444444</v>
      </c>
      <c r="K13" s="4">
        <f>[4]Front_Irradiance!B6</f>
        <v>901.64382962962964</v>
      </c>
      <c r="L13" s="4">
        <f>[4]Back_Irradiance!B6</f>
        <v>188.15296666666671</v>
      </c>
      <c r="M13" s="4">
        <f>K13+($C$27*L13)</f>
        <v>1052.1662029629631</v>
      </c>
      <c r="N13" s="4"/>
      <c r="O13" s="4"/>
      <c r="P13" s="4"/>
    </row>
    <row r="14" spans="1:16" x14ac:dyDescent="0.25">
      <c r="A14" s="1">
        <v>0.5</v>
      </c>
      <c r="B14" s="4">
        <f>[1]Front_Irradiance!B7</f>
        <v>858.42597407407413</v>
      </c>
      <c r="C14" s="4">
        <f>[1]Back_Irradiance!B7</f>
        <v>114.00199074074069</v>
      </c>
      <c r="D14" s="4">
        <f t="shared" si="0"/>
        <v>949.62756666666667</v>
      </c>
      <c r="E14" s="4">
        <f>[2]Front_Irradiance!B7</f>
        <v>865.30788518518523</v>
      </c>
      <c r="F14" s="4">
        <f>[2]Back_Irradiance!B7</f>
        <v>161.3864703703704</v>
      </c>
      <c r="G14" s="4">
        <f t="shared" si="2"/>
        <v>994.4170614814816</v>
      </c>
      <c r="H14" s="4">
        <f>[3]Front_Irradiance!B7</f>
        <v>878.59857777777768</v>
      </c>
      <c r="I14" s="4">
        <f>[3]Back_Irradiance!B7</f>
        <v>237.35032222222219</v>
      </c>
      <c r="J14" s="4">
        <f t="shared" si="4"/>
        <v>1068.4788355555554</v>
      </c>
      <c r="K14" s="4">
        <f>[4]Front_Irradiance!B7</f>
        <v>883.64935555555564</v>
      </c>
      <c r="L14" s="4">
        <f>[4]Back_Irradiance!B7</f>
        <v>244.70341111111111</v>
      </c>
      <c r="M14" s="4">
        <f t="shared" ref="M14:M25" si="7">K14+($C$27*L14)</f>
        <v>1079.4120844444446</v>
      </c>
      <c r="N14" s="4"/>
      <c r="O14" s="4"/>
      <c r="P14" s="4"/>
    </row>
    <row r="15" spans="1:16" x14ac:dyDescent="0.25">
      <c r="A15" s="1">
        <v>0.54166666666666696</v>
      </c>
      <c r="B15" s="4">
        <f>[1]Front_Irradiance!B8</f>
        <v>853.11955185185184</v>
      </c>
      <c r="C15" s="4">
        <f>[1]Back_Irradiance!B8</f>
        <v>151.97017777777779</v>
      </c>
      <c r="D15" s="4">
        <f t="shared" si="0"/>
        <v>974.69569407407403</v>
      </c>
      <c r="E15" s="4">
        <f>[2]Front_Irradiance!B8</f>
        <v>854.4248</v>
      </c>
      <c r="F15" s="4">
        <f>[2]Back_Irradiance!B8</f>
        <v>206.93716296296299</v>
      </c>
      <c r="G15" s="4">
        <f t="shared" si="2"/>
        <v>1019.9745303703704</v>
      </c>
      <c r="H15" s="4">
        <f>[3]Front_Irradiance!B8</f>
        <v>855.59772592592583</v>
      </c>
      <c r="I15" s="4">
        <f>[3]Back_Irradiance!B8</f>
        <v>271.35625185185182</v>
      </c>
      <c r="J15" s="4">
        <f t="shared" si="4"/>
        <v>1072.6827274074074</v>
      </c>
      <c r="K15" s="4">
        <f>[4]Front_Irradiance!B8</f>
        <v>856.15044814814814</v>
      </c>
      <c r="L15" s="4">
        <f>[4]Back_Irradiance!B8</f>
        <v>274.34557037037041</v>
      </c>
      <c r="M15" s="4">
        <f t="shared" si="7"/>
        <v>1075.6269044444446</v>
      </c>
      <c r="N15" s="4"/>
      <c r="O15" s="4"/>
      <c r="P15" s="4"/>
    </row>
    <row r="16" spans="1:16" x14ac:dyDescent="0.25">
      <c r="A16" s="1">
        <v>0.58333333333333304</v>
      </c>
      <c r="B16" s="4">
        <f>[1]Front_Irradiance!B9</f>
        <v>850.27083703703693</v>
      </c>
      <c r="C16" s="4">
        <f>[1]Back_Irradiance!B9</f>
        <v>141.39111851851851</v>
      </c>
      <c r="D16" s="4">
        <f t="shared" si="0"/>
        <v>963.38373185185173</v>
      </c>
      <c r="E16" s="4">
        <f>[2]Front_Irradiance!B9</f>
        <v>853.70790370370366</v>
      </c>
      <c r="F16" s="4">
        <f>[2]Back_Irradiance!B9</f>
        <v>196.9856111111111</v>
      </c>
      <c r="G16" s="4">
        <f t="shared" si="2"/>
        <v>1011.2963925925926</v>
      </c>
      <c r="H16" s="4">
        <f>[3]Front_Irradiance!B9</f>
        <v>858.29658148148144</v>
      </c>
      <c r="I16" s="4">
        <f>[3]Back_Irradiance!B9</f>
        <v>264.74571111111112</v>
      </c>
      <c r="J16" s="4">
        <f t="shared" si="4"/>
        <v>1070.0931503703703</v>
      </c>
      <c r="K16" s="4">
        <f>[4]Front_Irradiance!B9</f>
        <v>859.30507037037034</v>
      </c>
      <c r="L16" s="4">
        <f>[4]Back_Irradiance!B9</f>
        <v>270.63334814814812</v>
      </c>
      <c r="M16" s="4">
        <f t="shared" si="7"/>
        <v>1075.8117488888888</v>
      </c>
      <c r="N16" s="4"/>
      <c r="O16" s="4"/>
      <c r="P16" s="4"/>
    </row>
    <row r="17" spans="1:25" x14ac:dyDescent="0.25">
      <c r="A17" s="1">
        <v>0.625</v>
      </c>
      <c r="B17" s="4">
        <f>[1]Front_Irradiance!B10</f>
        <v>859.52481111111103</v>
      </c>
      <c r="C17" s="4">
        <f>[1]Back_Irradiance!B10</f>
        <v>106.02032740740739</v>
      </c>
      <c r="D17" s="4">
        <f t="shared" si="0"/>
        <v>944.34107303703695</v>
      </c>
      <c r="E17" s="4">
        <f>[2]Front_Irradiance!B10</f>
        <v>868.2555666666666</v>
      </c>
      <c r="F17" s="4">
        <f>[2]Back_Irradiance!B10</f>
        <v>148.97132962962959</v>
      </c>
      <c r="G17" s="4">
        <f t="shared" si="2"/>
        <v>987.43263037037025</v>
      </c>
      <c r="H17" s="4">
        <f>[3]Front_Irradiance!B10</f>
        <v>888.37969999999996</v>
      </c>
      <c r="I17" s="4">
        <f>[3]Back_Irradiance!B10</f>
        <v>228.6105703703704</v>
      </c>
      <c r="J17" s="4">
        <f t="shared" si="4"/>
        <v>1071.2681562962962</v>
      </c>
      <c r="K17" s="4">
        <f>[4]Front_Irradiance!B10</f>
        <v>892.62865925925917</v>
      </c>
      <c r="L17" s="4">
        <f>[4]Back_Irradiance!B10</f>
        <v>235.47289259259259</v>
      </c>
      <c r="M17" s="4">
        <f t="shared" si="7"/>
        <v>1081.0069733333332</v>
      </c>
      <c r="N17" s="4"/>
      <c r="O17" s="4"/>
      <c r="P17" s="4"/>
    </row>
    <row r="18" spans="1:25" x14ac:dyDescent="0.25">
      <c r="A18" s="1">
        <v>0.66666666666666696</v>
      </c>
      <c r="B18" s="4">
        <f>[1]Front_Irradiance!B11</f>
        <v>684.99238148148152</v>
      </c>
      <c r="C18" s="4">
        <f>[1]Back_Irradiance!B11</f>
        <v>62.307566666666673</v>
      </c>
      <c r="D18" s="4">
        <f t="shared" si="0"/>
        <v>734.83843481481483</v>
      </c>
      <c r="E18" s="4">
        <f>[2]Front_Irradiance!B11</f>
        <v>854.11874444444447</v>
      </c>
      <c r="F18" s="4">
        <f>[2]Back_Irradiance!B11</f>
        <v>85.056754074074064</v>
      </c>
      <c r="G18" s="4">
        <f t="shared" si="2"/>
        <v>922.16414770370375</v>
      </c>
      <c r="H18" s="4">
        <f>[3]Front_Irradiance!B11</f>
        <v>894.13271481481479</v>
      </c>
      <c r="I18" s="4">
        <f>[3]Back_Irradiance!B11</f>
        <v>159.01465925925919</v>
      </c>
      <c r="J18" s="4">
        <f t="shared" si="4"/>
        <v>1021.3444422222221</v>
      </c>
      <c r="K18" s="4">
        <f>[4]Front_Irradiance!B11</f>
        <v>907.66798518518533</v>
      </c>
      <c r="L18" s="4">
        <f>[4]Back_Irradiance!B11</f>
        <v>172.71731481481481</v>
      </c>
      <c r="M18" s="4">
        <f t="shared" si="7"/>
        <v>1045.8418370370373</v>
      </c>
      <c r="N18" s="4"/>
      <c r="O18" s="4"/>
      <c r="P18" s="4"/>
    </row>
    <row r="19" spans="1:25" x14ac:dyDescent="0.25">
      <c r="A19" s="1">
        <v>0.70833333333333404</v>
      </c>
      <c r="B19" s="4">
        <f>[1]Front_Irradiance!B12</f>
        <v>686.97190444444436</v>
      </c>
      <c r="C19" s="4">
        <f>[1]Back_Irradiance!B12</f>
        <v>35.146454074074072</v>
      </c>
      <c r="D19" s="4">
        <f t="shared" si="0"/>
        <v>715.08906770370368</v>
      </c>
      <c r="E19" s="4">
        <f>[2]Front_Irradiance!B12</f>
        <v>625.77468740740744</v>
      </c>
      <c r="F19" s="4">
        <f>[2]Back_Irradiance!B12</f>
        <v>45.166875555555563</v>
      </c>
      <c r="G19" s="4">
        <f t="shared" si="2"/>
        <v>661.90818785185184</v>
      </c>
      <c r="H19" s="4">
        <f>[3]Front_Irradiance!B12</f>
        <v>824.10677777777778</v>
      </c>
      <c r="I19" s="4">
        <f>[3]Back_Irradiance!B12</f>
        <v>92.507201111111101</v>
      </c>
      <c r="J19" s="4">
        <f t="shared" si="4"/>
        <v>898.11253866666664</v>
      </c>
      <c r="K19" s="4">
        <f>[4]Front_Irradiance!B12</f>
        <v>846.24645185185182</v>
      </c>
      <c r="L19" s="4">
        <f>[4]Back_Irradiance!B12</f>
        <v>102.1771522222222</v>
      </c>
      <c r="M19" s="4">
        <f t="shared" si="7"/>
        <v>927.98817362962961</v>
      </c>
      <c r="N19" s="4"/>
      <c r="O19" s="4"/>
      <c r="P19" s="4"/>
    </row>
    <row r="20" spans="1:25" x14ac:dyDescent="0.25">
      <c r="A20" s="1">
        <v>0.75</v>
      </c>
      <c r="B20" s="4">
        <f>[1]Front_Irradiance!B13</f>
        <v>297.29444407407408</v>
      </c>
      <c r="C20" s="4">
        <f>[1]Back_Irradiance!B13</f>
        <v>30.512994444444448</v>
      </c>
      <c r="D20" s="4">
        <f t="shared" si="0"/>
        <v>321.70483962962965</v>
      </c>
      <c r="E20" s="4">
        <f>[2]Front_Irradiance!B13</f>
        <v>309.72998259259259</v>
      </c>
      <c r="F20" s="4">
        <f>[2]Back_Irradiance!B13</f>
        <v>34.651802962962968</v>
      </c>
      <c r="G20" s="4">
        <f t="shared" si="2"/>
        <v>337.45142496296296</v>
      </c>
      <c r="H20" s="4">
        <f>[3]Front_Irradiance!B13</f>
        <v>512.9462111111111</v>
      </c>
      <c r="I20" s="4">
        <f>[3]Back_Irradiance!B13</f>
        <v>55.374297777777777</v>
      </c>
      <c r="J20" s="4">
        <f t="shared" si="4"/>
        <v>557.24564933333329</v>
      </c>
      <c r="K20" s="4">
        <f>[4]Front_Irradiance!B13</f>
        <v>538.27464814814812</v>
      </c>
      <c r="L20" s="4">
        <f>[4]Back_Irradiance!B13</f>
        <v>61.333620370370383</v>
      </c>
      <c r="M20" s="4">
        <f t="shared" si="7"/>
        <v>587.34154444444448</v>
      </c>
      <c r="N20" s="4"/>
      <c r="O20" s="4"/>
      <c r="P20" s="4"/>
    </row>
    <row r="21" spans="1:25" x14ac:dyDescent="0.25">
      <c r="A21" s="1">
        <v>0.79166666666666696</v>
      </c>
      <c r="B21" s="4">
        <f>[1]Front_Irradiance!B14</f>
        <v>0</v>
      </c>
      <c r="C21" s="4">
        <f>[1]Back_Irradiance!B14</f>
        <v>0</v>
      </c>
      <c r="D21" s="4">
        <f t="shared" si="0"/>
        <v>0</v>
      </c>
      <c r="E21" s="4">
        <f>[2]Front_Irradiance!B14</f>
        <v>0</v>
      </c>
      <c r="F21" s="4">
        <f>[2]Back_Irradiance!B14</f>
        <v>0</v>
      </c>
      <c r="G21" s="4">
        <f t="shared" si="2"/>
        <v>0</v>
      </c>
      <c r="H21" s="4">
        <f>[3]Front_Irradiance!B14</f>
        <v>0</v>
      </c>
      <c r="I21" s="4">
        <f>[3]Back_Irradiance!B14</f>
        <v>0</v>
      </c>
      <c r="J21" s="4">
        <f t="shared" si="4"/>
        <v>0</v>
      </c>
      <c r="K21" s="4">
        <f>[4]Front_Irradiance!B14</f>
        <v>0</v>
      </c>
      <c r="L21" s="4">
        <f>[4]Back_Irradiance!B14</f>
        <v>0</v>
      </c>
      <c r="M21" s="4">
        <f t="shared" si="7"/>
        <v>0</v>
      </c>
      <c r="N21" s="4"/>
      <c r="O21" s="4"/>
      <c r="P21" s="4"/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  <c r="K22">
        <v>0</v>
      </c>
      <c r="L22">
        <f t="shared" ref="L22:L25" si="8">SUM(J22,K22*$C$27)</f>
        <v>0</v>
      </c>
      <c r="M22">
        <f t="shared" si="7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  <c r="K23">
        <v>0</v>
      </c>
      <c r="L23">
        <f t="shared" si="8"/>
        <v>0</v>
      </c>
      <c r="M23">
        <f t="shared" si="7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  <c r="K24">
        <v>0</v>
      </c>
      <c r="L24">
        <f t="shared" si="8"/>
        <v>0</v>
      </c>
      <c r="M24">
        <f t="shared" si="7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K25">
        <v>0</v>
      </c>
      <c r="L25">
        <f t="shared" si="8"/>
        <v>0</v>
      </c>
      <c r="M25">
        <f t="shared" si="7"/>
        <v>0</v>
      </c>
      <c r="Y25" s="2"/>
    </row>
    <row r="27" spans="1:25" x14ac:dyDescent="0.25">
      <c r="B27" t="s">
        <v>0</v>
      </c>
      <c r="C27">
        <v>0.8</v>
      </c>
      <c r="E27" s="5"/>
    </row>
    <row r="29" spans="1:25" x14ac:dyDescent="0.25">
      <c r="K2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2022-06-05T17:11:41Z</dcterms:modified>
</cp:coreProperties>
</file>