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Chast_2\PROEKTI\Lucid\PIC16F1933\Lucid1933.X\"/>
    </mc:Choice>
  </mc:AlternateContent>
  <bookViews>
    <workbookView xWindow="0" yWindow="0" windowWidth="2067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E10" i="1"/>
  <c r="F10" i="1" s="1"/>
  <c r="G11" i="1"/>
  <c r="E8" i="1"/>
  <c r="F8" i="1" s="1"/>
  <c r="E4" i="1"/>
  <c r="E5" i="1"/>
  <c r="F5" i="1" s="1"/>
  <c r="E6" i="1"/>
  <c r="E7" i="1"/>
  <c r="F7" i="1" s="1"/>
  <c r="E9" i="1"/>
  <c r="F9" i="1" s="1"/>
  <c r="E11" i="1"/>
  <c r="F11" i="1" s="1"/>
  <c r="E12" i="1"/>
  <c r="F12" i="1" s="1"/>
  <c r="E13" i="1"/>
  <c r="F13" i="1" s="1"/>
  <c r="E3" i="1"/>
  <c r="F3" i="1" s="1"/>
  <c r="F4" i="1"/>
  <c r="F6" i="1"/>
  <c r="C8" i="1"/>
  <c r="A8" i="1" s="1"/>
  <c r="C9" i="1"/>
  <c r="A9" i="1" s="1"/>
  <c r="C10" i="1"/>
  <c r="A10" i="1" s="1"/>
  <c r="C11" i="1"/>
  <c r="A11" i="1" s="1"/>
  <c r="C12" i="1"/>
  <c r="A12" i="1" s="1"/>
  <c r="C13" i="1"/>
  <c r="A13" i="1" s="1"/>
  <c r="C5" i="1"/>
  <c r="A5" i="1" s="1"/>
  <c r="C6" i="1"/>
  <c r="A6" i="1" s="1"/>
  <c r="C7" i="1"/>
  <c r="A7" i="1" s="1"/>
  <c r="C4" i="1"/>
  <c r="A4" i="1" s="1"/>
  <c r="C3" i="1"/>
  <c r="A3" i="1" s="1"/>
  <c r="J8" i="1"/>
  <c r="I8" i="1"/>
  <c r="J11" i="1"/>
  <c r="I11" i="1"/>
</calcChain>
</file>

<file path=xl/sharedStrings.xml><?xml version="1.0" encoding="utf-8"?>
<sst xmlns="http://schemas.openxmlformats.org/spreadsheetml/2006/main" count="8" uniqueCount="5">
  <si>
    <t>u16EffectCounterL</t>
  </si>
  <si>
    <t>MaxPWM</t>
  </si>
  <si>
    <t>Time(ms)</t>
  </si>
  <si>
    <t>Rounded</t>
  </si>
  <si>
    <t>Myne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</si>
</sst>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"/>
  <sheetViews>
    <sheetView tabSelected="1" workbookViewId="0">
      <selection activeCell="K12" sqref="A12:K12"/>
    </sheetView>
  </sheetViews>
  <sheetFormatPr defaultRowHeight="15" x14ac:dyDescent="0.25"/>
  <cols>
    <col min="9" max="9" width="21" customWidth="1"/>
    <col min="10" max="10" width="11.140625" customWidth="1"/>
  </cols>
  <sheetData>
    <row r="1" spans="1:11" x14ac:dyDescent="0.25">
      <c r="A1" s="2" t="s">
        <v>1</v>
      </c>
      <c r="B1" s="2"/>
      <c r="C1" s="2"/>
      <c r="D1">
        <v>255</v>
      </c>
      <c r="E1" s="2" t="s">
        <v>0</v>
      </c>
      <c r="F1" s="2"/>
      <c r="G1" s="2"/>
      <c r="H1" s="2"/>
      <c r="I1" s="2"/>
      <c r="J1" s="1" t="s">
        <v>1</v>
      </c>
      <c r="K1" t="s">
        <v>2</v>
      </c>
    </row>
    <row r="2" spans="1:11" x14ac:dyDescent="0.25">
      <c r="A2" s="1" t="s">
        <v>3</v>
      </c>
      <c r="B2" s="1" t="s">
        <v>4</v>
      </c>
      <c r="C2" s="1"/>
      <c r="E2" s="1"/>
      <c r="F2" s="1" t="s">
        <v>3</v>
      </c>
      <c r="G2" s="1"/>
      <c r="H2" s="1" t="s">
        <v>4</v>
      </c>
      <c r="I2" s="1"/>
      <c r="J2" s="1"/>
    </row>
    <row r="3" spans="1:11" x14ac:dyDescent="0.25">
      <c r="A3">
        <f>ROUND(C3,0)</f>
        <v>255</v>
      </c>
      <c r="C3">
        <f>D1*D3</f>
        <v>255</v>
      </c>
      <c r="D3" s="1">
        <v>1</v>
      </c>
      <c r="E3" s="1">
        <f>19+(19*(1-D3))</f>
        <v>19</v>
      </c>
      <c r="F3" s="1">
        <f>ROUND(E3,0)</f>
        <v>19</v>
      </c>
      <c r="G3" s="1"/>
      <c r="H3" s="1"/>
      <c r="I3">
        <v>19</v>
      </c>
      <c r="J3">
        <v>255</v>
      </c>
      <c r="K3">
        <v>997</v>
      </c>
    </row>
    <row r="4" spans="1:11" x14ac:dyDescent="0.25">
      <c r="A4">
        <f t="shared" ref="A4:A13" si="0">ROUND(C4,0)</f>
        <v>230</v>
      </c>
      <c r="C4">
        <f>255*D4</f>
        <v>229.5</v>
      </c>
      <c r="D4" s="1">
        <v>0.9</v>
      </c>
      <c r="E4" s="1">
        <f>19+(19*(1-D4))</f>
        <v>20.9</v>
      </c>
      <c r="F4" s="1">
        <f t="shared" ref="F4:F13" si="1">ROUND(E4,0)</f>
        <v>21</v>
      </c>
      <c r="G4" s="1"/>
      <c r="H4" s="1"/>
    </row>
    <row r="5" spans="1:11" x14ac:dyDescent="0.25">
      <c r="A5">
        <f t="shared" si="0"/>
        <v>204</v>
      </c>
      <c r="C5">
        <f>255*D5</f>
        <v>204</v>
      </c>
      <c r="D5" s="1">
        <v>0.8</v>
      </c>
      <c r="E5" s="1">
        <f>19+(19*(1-D5))</f>
        <v>22.799999999999997</v>
      </c>
      <c r="F5" s="1">
        <f t="shared" si="1"/>
        <v>23</v>
      </c>
      <c r="G5" s="1"/>
      <c r="H5" s="1"/>
    </row>
    <row r="6" spans="1:11" x14ac:dyDescent="0.25">
      <c r="A6">
        <f t="shared" si="0"/>
        <v>179</v>
      </c>
      <c r="C6">
        <f t="shared" ref="C6:C13" si="2">255*D6</f>
        <v>178.5</v>
      </c>
      <c r="D6" s="1">
        <v>0.7</v>
      </c>
      <c r="E6" s="1">
        <f>19+(19*(1-D6))</f>
        <v>24.700000000000003</v>
      </c>
      <c r="F6" s="1">
        <f t="shared" si="1"/>
        <v>25</v>
      </c>
      <c r="G6" s="1"/>
      <c r="H6" s="1"/>
    </row>
    <row r="7" spans="1:11" x14ac:dyDescent="0.25">
      <c r="A7">
        <f t="shared" si="0"/>
        <v>153</v>
      </c>
      <c r="C7">
        <f t="shared" si="2"/>
        <v>153</v>
      </c>
      <c r="D7" s="1">
        <v>0.6</v>
      </c>
      <c r="E7" s="1">
        <f>19+(19*(1-D7))</f>
        <v>26.6</v>
      </c>
      <c r="F7" s="1">
        <f t="shared" si="1"/>
        <v>27</v>
      </c>
      <c r="G7" s="1"/>
      <c r="H7" s="1"/>
    </row>
    <row r="8" spans="1:11" x14ac:dyDescent="0.25">
      <c r="A8" s="3">
        <f t="shared" si="0"/>
        <v>128</v>
      </c>
      <c r="B8" s="3">
        <v>129</v>
      </c>
      <c r="C8" s="3">
        <f t="shared" si="2"/>
        <v>127.5</v>
      </c>
      <c r="D8" s="4">
        <v>0.5</v>
      </c>
      <c r="E8" s="4">
        <f>19+(19*(D8))</f>
        <v>28.5</v>
      </c>
      <c r="F8" s="4">
        <f t="shared" si="1"/>
        <v>29</v>
      </c>
      <c r="G8" s="4">
        <v>39</v>
      </c>
      <c r="H8" s="4">
        <v>39</v>
      </c>
      <c r="I8" s="3">
        <f>I3*2</f>
        <v>38</v>
      </c>
      <c r="J8" s="3">
        <f>J3/2</f>
        <v>127.5</v>
      </c>
      <c r="K8" s="3">
        <v>997.1</v>
      </c>
    </row>
    <row r="9" spans="1:11" x14ac:dyDescent="0.25">
      <c r="A9">
        <f t="shared" si="0"/>
        <v>102</v>
      </c>
      <c r="C9">
        <f t="shared" si="2"/>
        <v>102</v>
      </c>
      <c r="D9" s="1">
        <v>0.4</v>
      </c>
      <c r="E9" s="1">
        <f>19+(19*(1-D9))</f>
        <v>30.4</v>
      </c>
      <c r="F9" s="1">
        <f t="shared" si="1"/>
        <v>30</v>
      </c>
      <c r="G9" s="1"/>
      <c r="H9" s="1"/>
    </row>
    <row r="10" spans="1:11" x14ac:dyDescent="0.25">
      <c r="A10">
        <f t="shared" si="0"/>
        <v>77</v>
      </c>
      <c r="C10">
        <f t="shared" si="2"/>
        <v>76.5</v>
      </c>
      <c r="D10" s="1">
        <v>0.3</v>
      </c>
      <c r="E10" s="1">
        <f>19+(19*(1/D10))</f>
        <v>82.333333333333343</v>
      </c>
      <c r="F10" s="1">
        <f t="shared" si="1"/>
        <v>82</v>
      </c>
      <c r="G10" s="1"/>
      <c r="H10" s="1"/>
    </row>
    <row r="11" spans="1:11" x14ac:dyDescent="0.25">
      <c r="A11">
        <f t="shared" si="0"/>
        <v>64</v>
      </c>
      <c r="C11">
        <f t="shared" si="2"/>
        <v>63.75</v>
      </c>
      <c r="D11" s="1">
        <v>0.25</v>
      </c>
      <c r="E11" s="1">
        <f>19+(19*(1-D11))</f>
        <v>33.25</v>
      </c>
      <c r="F11" s="1">
        <f t="shared" si="1"/>
        <v>33</v>
      </c>
      <c r="G11" s="1">
        <f>19*4</f>
        <v>76</v>
      </c>
      <c r="H11" s="1"/>
      <c r="I11">
        <f>19*4</f>
        <v>76</v>
      </c>
      <c r="J11">
        <f>255/6</f>
        <v>42.5</v>
      </c>
      <c r="K11">
        <v>933</v>
      </c>
    </row>
    <row r="12" spans="1:11" x14ac:dyDescent="0.25">
      <c r="A12" s="3">
        <f t="shared" si="0"/>
        <v>51</v>
      </c>
      <c r="B12" s="3"/>
      <c r="C12" s="3">
        <f t="shared" si="2"/>
        <v>51</v>
      </c>
      <c r="D12" s="4">
        <v>0.2</v>
      </c>
      <c r="E12" s="4">
        <f>19+(19*(1-D12))</f>
        <v>34.200000000000003</v>
      </c>
      <c r="F12" s="4">
        <f t="shared" si="1"/>
        <v>34</v>
      </c>
      <c r="G12" s="4">
        <f>19*5</f>
        <v>95</v>
      </c>
      <c r="H12" s="4">
        <v>99</v>
      </c>
      <c r="I12" s="3"/>
      <c r="J12" s="3"/>
      <c r="K12" s="3">
        <v>1.006</v>
      </c>
    </row>
    <row r="13" spans="1:11" x14ac:dyDescent="0.25">
      <c r="A13" s="3">
        <f t="shared" si="0"/>
        <v>26</v>
      </c>
      <c r="B13" s="3"/>
      <c r="C13" s="3">
        <f t="shared" si="2"/>
        <v>25.5</v>
      </c>
      <c r="D13" s="4">
        <v>0.1</v>
      </c>
      <c r="E13" s="4">
        <f>19+(19*(1-D13))</f>
        <v>36.1</v>
      </c>
      <c r="F13" s="4">
        <f t="shared" si="1"/>
        <v>36</v>
      </c>
      <c r="G13" s="4">
        <v>195</v>
      </c>
      <c r="H13" s="4">
        <v>195</v>
      </c>
      <c r="I13" s="3"/>
      <c r="J13" s="3"/>
      <c r="K13" s="3">
        <v>1.002</v>
      </c>
    </row>
  </sheetData>
  <mergeCells count="2">
    <mergeCell ref="E1:I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ferdok9</dc:creator>
  <cp:lastModifiedBy>ferdok9</cp:lastModifiedBy>
  <dcterms:created xsi:type="dcterms:W3CDTF">2016-05-06T23:45:58Z</dcterms:created>
  <dcterms:modified xsi:type="dcterms:W3CDTF">2016-05-07T01:01:29Z</dcterms:modified>
</cp:coreProperties>
</file>