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y\Documents\#SKRIPSI\Face Recogniition\Code\deepface-testing\testing\"/>
    </mc:Choice>
  </mc:AlternateContent>
  <xr:revisionPtr revIDLastSave="0" documentId="13_ncr:1_{A29613B4-1977-461B-A06F-9AABF74E8203}" xr6:coauthVersionLast="47" xr6:coauthVersionMax="47" xr10:uidLastSave="{00000000-0000-0000-0000-000000000000}"/>
  <bookViews>
    <workbookView xWindow="-120" yWindow="-120" windowWidth="29040" windowHeight="15720" xr2:uid="{EB1F2A38-FA6F-466D-84DF-DA1B621B8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3" i="1" l="1"/>
  <c r="I88" i="1"/>
  <c r="I83" i="1"/>
  <c r="J99" i="1"/>
  <c r="F99" i="1"/>
  <c r="I99" i="1"/>
  <c r="G99" i="1"/>
  <c r="E99" i="1"/>
  <c r="H93" i="1"/>
  <c r="F93" i="1"/>
  <c r="G93" i="1"/>
  <c r="E93" i="1"/>
  <c r="H88" i="1"/>
  <c r="F88" i="1"/>
  <c r="G88" i="1"/>
  <c r="E88" i="1"/>
  <c r="H83" i="1"/>
  <c r="G83" i="1"/>
  <c r="F83" i="1"/>
  <c r="E83" i="1"/>
  <c r="G95" i="1" l="1"/>
  <c r="H95" i="1"/>
  <c r="I95" i="1"/>
  <c r="K99" i="1"/>
</calcChain>
</file>

<file path=xl/sharedStrings.xml><?xml version="1.0" encoding="utf-8"?>
<sst xmlns="http://schemas.openxmlformats.org/spreadsheetml/2006/main" count="79" uniqueCount="33">
  <si>
    <t>Gambar 1</t>
  </si>
  <si>
    <t>dataset (normal)</t>
  </si>
  <si>
    <t>dataset (glasses)</t>
  </si>
  <si>
    <t>NORMAL</t>
  </si>
  <si>
    <t>ArcFace</t>
  </si>
  <si>
    <t>verified</t>
  </si>
  <si>
    <t>distance</t>
  </si>
  <si>
    <t>threshold</t>
  </si>
  <si>
    <t>MTCNN</t>
  </si>
  <si>
    <t>RETINA FACE</t>
  </si>
  <si>
    <t>GLASSES</t>
  </si>
  <si>
    <t>dataset (masker)</t>
  </si>
  <si>
    <t>MASKER</t>
  </si>
  <si>
    <t>time</t>
  </si>
  <si>
    <t>Foto Normal</t>
  </si>
  <si>
    <t>detector backend</t>
  </si>
  <si>
    <t>mtcnn</t>
  </si>
  <si>
    <t>retina face</t>
  </si>
  <si>
    <t>akurasi</t>
  </si>
  <si>
    <t>Glasses</t>
  </si>
  <si>
    <t>Masker</t>
  </si>
  <si>
    <t>Kesimpulan Akurasi</t>
  </si>
  <si>
    <t>Kesimpulan Model</t>
  </si>
  <si>
    <t>Model</t>
  </si>
  <si>
    <t>Distance Terkecil</t>
  </si>
  <si>
    <t>Distance Terbesar</t>
  </si>
  <si>
    <t>Waktu Tercepat</t>
  </si>
  <si>
    <t>Waktu Terlama</t>
  </si>
  <si>
    <t>Rata Rata Distance</t>
  </si>
  <si>
    <t>Akurasi</t>
  </si>
  <si>
    <t>RATA RATA</t>
  </si>
  <si>
    <t>rata rata waktu</t>
  </si>
  <si>
    <t>Nama: Ferdy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</si>
</sst>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3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3" borderId="1" xfId="0" applyFont="1" applyFill="1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600808</xdr:colOff>
      <xdr:row>3</xdr:row>
      <xdr:rowOff>131884</xdr:rowOff>
    </xdr:from>
    <xdr:to>
      <xdr:col>9</xdr:col>
      <xdr:colOff>60252</xdr:colOff>
      <xdr:row>18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3BEDF-410A-4566-F27D-B2553C48C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703384"/>
          <a:ext cx="4617598" cy="2784231"/>
        </a:xfrm>
        <a:prstGeom prst="rect">
          <a:avLst/>
        </a:prstGeom>
      </xdr:spPr>
    </xdr:pic>
    <xdr:clientData/>
  </xdr:twoCellAnchor>
  <xdr:twoCellAnchor editAs="oneCell">
    <xdr:from>
      <xdr:col>1</xdr:col>
      <xdr:colOff>146538</xdr:colOff>
      <xdr:row>3</xdr:row>
      <xdr:rowOff>161192</xdr:rowOff>
    </xdr:from>
    <xdr:to>
      <xdr:col>3</xdr:col>
      <xdr:colOff>564173</xdr:colOff>
      <xdr:row>16</xdr:row>
      <xdr:rowOff>58615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7385F9-9643-7039-7391-6065FC2B5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732692"/>
          <a:ext cx="1780442" cy="2373923"/>
        </a:xfrm>
        <a:prstGeom prst="rect">
          <a:avLst/>
        </a:prstGeom>
      </xdr:spPr>
    </xdr:pic>
    <xdr:clientData/>
  </xdr:twoCellAnchor>
  <xdr:twoCellAnchor editAs="oneCell">
    <xdr:from>
      <xdr:col>10</xdr:col>
      <xdr:colOff>14654</xdr:colOff>
      <xdr:row>3</xdr:row>
      <xdr:rowOff>102579</xdr:rowOff>
    </xdr:from>
    <xdr:to>
      <xdr:col>14</xdr:col>
      <xdr:colOff>872340</xdr:colOff>
      <xdr:row>18</xdr:row>
      <xdr:rowOff>14654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D2F39B-48CB-1AA0-126A-5A330A01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8962" y="674079"/>
          <a:ext cx="4550455" cy="276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1B93-CF32-4A01-A913-CB23A4EEACE3}">
  <dimension ref="A1:U102"/>
  <sheetViews>
    <sheetView tabSelected="1" zoomScale="65" workbookViewId="0">
      <selection activeCell="X23" sqref="X23"/>
    </sheetView>
  </sheetViews>
  <sheetFormatPr defaultRowHeight="15" x14ac:dyDescent="0.25"/>
  <cols>
    <col min="3" max="3" width="11.140625" customWidth="1"/>
    <col min="4" max="4" width="18.42578125" customWidth="1"/>
    <col min="5" max="5" width="16.42578125" customWidth="1"/>
    <col min="6" max="6" width="16.7109375" customWidth="1"/>
    <col min="7" max="8" width="15" customWidth="1"/>
    <col min="9" max="9" width="14.28515625" customWidth="1"/>
    <col min="10" max="10" width="17.85546875" customWidth="1"/>
    <col min="11" max="11" width="16.7109375" customWidth="1"/>
    <col min="12" max="12" width="17.7109375" customWidth="1"/>
    <col min="13" max="13" width="9.140625" customWidth="1"/>
    <col min="14" max="14" width="11.5703125" customWidth="1"/>
    <col min="15" max="15" width="14.7109375" customWidth="1"/>
    <col min="18" max="18" width="17.28515625" customWidth="1"/>
    <col min="19" max="19" width="17.5703125" customWidth="1"/>
    <col min="21" max="21" width="11.28515625" customWidth="1"/>
    <col min="22" max="22" width="16.5703125" customWidth="1"/>
  </cols>
  <sheetData>
    <row r="1" spans="1:21" x14ac:dyDescent="0.25">
      <c r="A1" t="s">
        <v>32</v>
      </c>
    </row>
    <row r="3" spans="1:21" x14ac:dyDescent="0.25">
      <c r="C3" t="s">
        <v>0</v>
      </c>
      <c r="G3" t="s">
        <v>1</v>
      </c>
      <c r="M3" t="s">
        <v>2</v>
      </c>
      <c r="U3" t="s">
        <v>11</v>
      </c>
    </row>
    <row r="19" spans="2:12" x14ac:dyDescent="0.25">
      <c r="B19" s="1" t="s">
        <v>3</v>
      </c>
    </row>
    <row r="20" spans="2:12" x14ac:dyDescent="0.25">
      <c r="C20" s="3" t="s">
        <v>4</v>
      </c>
      <c r="D20" s="9" t="s">
        <v>8</v>
      </c>
      <c r="E20" s="9"/>
      <c r="F20" s="9"/>
      <c r="G20" s="9"/>
      <c r="I20" s="9" t="s">
        <v>9</v>
      </c>
      <c r="J20" s="9"/>
      <c r="K20" s="9"/>
      <c r="L20" s="9"/>
    </row>
    <row r="21" spans="2:12" x14ac:dyDescent="0.25">
      <c r="D21" s="5" t="s">
        <v>5</v>
      </c>
      <c r="E21" s="5" t="s">
        <v>6</v>
      </c>
      <c r="F21" s="5" t="s">
        <v>7</v>
      </c>
      <c r="G21" s="4" t="s">
        <v>13</v>
      </c>
      <c r="I21" s="5" t="s">
        <v>5</v>
      </c>
      <c r="J21" s="5" t="s">
        <v>6</v>
      </c>
      <c r="K21" s="5" t="s">
        <v>7</v>
      </c>
      <c r="L21" s="4" t="s">
        <v>13</v>
      </c>
    </row>
    <row r="22" spans="2:12" x14ac:dyDescent="0.25">
      <c r="D22" t="b">
        <v>1</v>
      </c>
      <c r="E22">
        <v>0.55453418214352146</v>
      </c>
      <c r="F22">
        <v>0.68</v>
      </c>
      <c r="G22">
        <v>6.7645554542541504</v>
      </c>
      <c r="I22" t="b">
        <v>1</v>
      </c>
      <c r="J22">
        <v>0.41347264214540469</v>
      </c>
      <c r="K22">
        <v>0.68</v>
      </c>
      <c r="L22">
        <v>7.4927301406860352</v>
      </c>
    </row>
    <row r="23" spans="2:12" x14ac:dyDescent="0.25">
      <c r="D23" t="b">
        <v>1</v>
      </c>
      <c r="E23">
        <v>0.54436739124444267</v>
      </c>
      <c r="F23">
        <v>0.68</v>
      </c>
      <c r="G23">
        <v>2.642072200775146</v>
      </c>
      <c r="I23" t="b">
        <v>1</v>
      </c>
      <c r="J23">
        <v>0.3265872428146106</v>
      </c>
      <c r="K23">
        <v>0.68</v>
      </c>
      <c r="L23">
        <v>2.5464317798614502</v>
      </c>
    </row>
    <row r="24" spans="2:12" x14ac:dyDescent="0.25">
      <c r="D24" t="b">
        <v>1</v>
      </c>
      <c r="E24">
        <v>0.53885051479786839</v>
      </c>
      <c r="F24">
        <v>0.68</v>
      </c>
      <c r="G24">
        <v>2.5153508186340332</v>
      </c>
      <c r="I24" t="b">
        <v>1</v>
      </c>
      <c r="J24">
        <v>0.59982556512820984</v>
      </c>
      <c r="K24">
        <v>0.68</v>
      </c>
      <c r="L24">
        <v>2.5416498184204102</v>
      </c>
    </row>
    <row r="25" spans="2:12" x14ac:dyDescent="0.25">
      <c r="D25" t="b">
        <v>0</v>
      </c>
      <c r="E25">
        <v>0.84527421136777403</v>
      </c>
      <c r="F25">
        <v>0.68</v>
      </c>
      <c r="G25">
        <v>2.519245862960815</v>
      </c>
      <c r="I25" t="b">
        <v>0</v>
      </c>
      <c r="J25">
        <v>0.68595444200030076</v>
      </c>
      <c r="K25">
        <v>0.68</v>
      </c>
      <c r="L25">
        <v>2.5324044227600102</v>
      </c>
    </row>
    <row r="26" spans="2:12" x14ac:dyDescent="0.25">
      <c r="D26" t="b">
        <v>0</v>
      </c>
      <c r="E26">
        <v>0.79906302662143947</v>
      </c>
      <c r="F26">
        <v>0.68</v>
      </c>
      <c r="G26">
        <v>2.5289981365203862</v>
      </c>
      <c r="I26" t="b">
        <v>0</v>
      </c>
      <c r="J26">
        <v>0.80528711047621693</v>
      </c>
      <c r="K26">
        <v>0.68</v>
      </c>
      <c r="L26">
        <v>2.53858470916748</v>
      </c>
    </row>
    <row r="27" spans="2:12" x14ac:dyDescent="0.25">
      <c r="D27" t="b">
        <v>1</v>
      </c>
      <c r="E27">
        <v>0.4444374612236095</v>
      </c>
      <c r="F27">
        <v>0.68</v>
      </c>
      <c r="G27">
        <v>2.5185272693634029</v>
      </c>
      <c r="I27" t="b">
        <v>1</v>
      </c>
      <c r="J27">
        <v>0.38425790412975719</v>
      </c>
      <c r="K27">
        <v>0.68</v>
      </c>
      <c r="L27">
        <v>2.5311415195465088</v>
      </c>
    </row>
    <row r="28" spans="2:12" x14ac:dyDescent="0.25">
      <c r="D28" t="b">
        <v>1</v>
      </c>
      <c r="E28">
        <v>0.36918309001276139</v>
      </c>
      <c r="F28">
        <v>0.68</v>
      </c>
      <c r="G28">
        <v>2.52167820930481</v>
      </c>
      <c r="I28" t="b">
        <v>1</v>
      </c>
      <c r="J28">
        <v>0.36614862469892628</v>
      </c>
      <c r="K28">
        <v>0.68</v>
      </c>
      <c r="L28">
        <v>2.5829563140869141</v>
      </c>
    </row>
    <row r="29" spans="2:12" x14ac:dyDescent="0.25">
      <c r="D29" t="b">
        <v>1</v>
      </c>
      <c r="E29">
        <v>0.41846967240747812</v>
      </c>
      <c r="F29">
        <v>0.68</v>
      </c>
      <c r="G29">
        <v>2.6224732398986821</v>
      </c>
      <c r="I29" t="b">
        <v>1</v>
      </c>
      <c r="J29">
        <v>0.41347351286324158</v>
      </c>
      <c r="K29">
        <v>0.68</v>
      </c>
      <c r="L29">
        <v>2.59269118309021</v>
      </c>
    </row>
    <row r="30" spans="2:12" x14ac:dyDescent="0.25">
      <c r="D30" t="b">
        <v>0</v>
      </c>
      <c r="E30">
        <v>0.77748437265180514</v>
      </c>
      <c r="F30">
        <v>0.68</v>
      </c>
      <c r="G30">
        <v>2.5615303516387939</v>
      </c>
      <c r="I30" t="b">
        <v>1</v>
      </c>
      <c r="J30">
        <v>0.66040471157722214</v>
      </c>
      <c r="K30">
        <v>0.68</v>
      </c>
      <c r="L30">
        <v>2.5890064239501949</v>
      </c>
    </row>
    <row r="31" spans="2:12" x14ac:dyDescent="0.25">
      <c r="D31" t="b">
        <v>0</v>
      </c>
      <c r="E31">
        <v>0.86340365122441998</v>
      </c>
      <c r="F31">
        <v>0.68</v>
      </c>
      <c r="G31">
        <v>2.5929820537567139</v>
      </c>
      <c r="I31" t="b">
        <v>0</v>
      </c>
      <c r="J31">
        <v>0.83090629936380356</v>
      </c>
      <c r="K31">
        <v>0.68</v>
      </c>
      <c r="L31">
        <v>2.5626730918884282</v>
      </c>
    </row>
    <row r="32" spans="2:12" x14ac:dyDescent="0.25">
      <c r="D32" t="b">
        <v>1</v>
      </c>
      <c r="E32">
        <v>0.3951883231942116</v>
      </c>
      <c r="F32">
        <v>0.68</v>
      </c>
      <c r="G32">
        <v>2.5947327613830571</v>
      </c>
      <c r="I32" t="b">
        <v>1</v>
      </c>
      <c r="J32">
        <v>0.35706634183765867</v>
      </c>
      <c r="K32">
        <v>0.68</v>
      </c>
      <c r="L32">
        <v>2.5922281742095952</v>
      </c>
    </row>
    <row r="33" spans="2:12" x14ac:dyDescent="0.25">
      <c r="D33" t="b">
        <v>1</v>
      </c>
      <c r="E33">
        <v>0.34820864155046549</v>
      </c>
      <c r="F33">
        <v>0.68</v>
      </c>
      <c r="G33">
        <v>2.6396539211273189</v>
      </c>
      <c r="I33" t="b">
        <v>1</v>
      </c>
      <c r="J33">
        <v>0.35844613463405173</v>
      </c>
      <c r="K33">
        <v>0.68</v>
      </c>
      <c r="L33">
        <v>2.5658185482025151</v>
      </c>
    </row>
    <row r="34" spans="2:12" x14ac:dyDescent="0.25">
      <c r="D34" t="b">
        <v>1</v>
      </c>
      <c r="E34">
        <v>0.46811749752835491</v>
      </c>
      <c r="F34">
        <v>0.68</v>
      </c>
      <c r="G34">
        <v>2.5398414134979248</v>
      </c>
      <c r="I34" t="b">
        <v>1</v>
      </c>
      <c r="J34">
        <v>0.46895886311783208</v>
      </c>
      <c r="K34">
        <v>0.68</v>
      </c>
      <c r="L34">
        <v>2.6277742385864258</v>
      </c>
    </row>
    <row r="35" spans="2:12" x14ac:dyDescent="0.25">
      <c r="D35" t="b">
        <v>1</v>
      </c>
      <c r="E35">
        <v>0.43480318357690823</v>
      </c>
      <c r="F35">
        <v>0.68</v>
      </c>
      <c r="G35">
        <v>2.4567675590515141</v>
      </c>
      <c r="I35" t="b">
        <v>1</v>
      </c>
      <c r="J35">
        <v>0.47777961960711679</v>
      </c>
      <c r="K35">
        <v>0.68</v>
      </c>
      <c r="L35">
        <v>2.7066574096679692</v>
      </c>
    </row>
    <row r="36" spans="2:12" x14ac:dyDescent="0.25">
      <c r="D36" t="b">
        <v>0</v>
      </c>
      <c r="E36">
        <v>0.76669060143648671</v>
      </c>
      <c r="F36">
        <v>0.68</v>
      </c>
      <c r="G36">
        <v>2.542814970016479</v>
      </c>
      <c r="I36" t="b">
        <v>0</v>
      </c>
      <c r="J36">
        <v>0.72445076948155274</v>
      </c>
      <c r="K36">
        <v>0.68</v>
      </c>
      <c r="L36">
        <v>2.5860517024993901</v>
      </c>
    </row>
    <row r="38" spans="2:12" x14ac:dyDescent="0.25">
      <c r="B38" s="1" t="s">
        <v>10</v>
      </c>
    </row>
    <row r="39" spans="2:12" x14ac:dyDescent="0.25">
      <c r="C39" s="3" t="s">
        <v>4</v>
      </c>
      <c r="D39" s="9" t="s">
        <v>8</v>
      </c>
      <c r="E39" s="9"/>
      <c r="F39" s="9"/>
      <c r="G39" s="9"/>
      <c r="I39" s="9" t="s">
        <v>9</v>
      </c>
      <c r="J39" s="9"/>
      <c r="K39" s="9"/>
      <c r="L39" s="9"/>
    </row>
    <row r="40" spans="2:12" x14ac:dyDescent="0.25">
      <c r="D40" s="5" t="s">
        <v>5</v>
      </c>
      <c r="E40" s="5" t="s">
        <v>6</v>
      </c>
      <c r="F40" s="5" t="s">
        <v>7</v>
      </c>
      <c r="G40" s="4" t="s">
        <v>13</v>
      </c>
      <c r="I40" s="5" t="s">
        <v>5</v>
      </c>
      <c r="J40" s="5" t="s">
        <v>6</v>
      </c>
      <c r="K40" s="5" t="s">
        <v>7</v>
      </c>
      <c r="L40" s="4" t="s">
        <v>13</v>
      </c>
    </row>
    <row r="41" spans="2:12" x14ac:dyDescent="0.25">
      <c r="D41" s="2" t="b">
        <v>1</v>
      </c>
      <c r="E41" s="2">
        <v>0.67960049927779353</v>
      </c>
      <c r="F41" s="2">
        <v>0.68</v>
      </c>
      <c r="G41" s="2">
        <v>7.4838969707489014</v>
      </c>
      <c r="I41" s="2" t="b">
        <v>0</v>
      </c>
      <c r="J41" s="2">
        <v>0.82166605172184637</v>
      </c>
      <c r="K41" s="2">
        <v>0.68</v>
      </c>
      <c r="L41" s="2">
        <v>12.948491334915159</v>
      </c>
    </row>
    <row r="42" spans="2:12" x14ac:dyDescent="0.25">
      <c r="D42" s="2" t="b">
        <v>1</v>
      </c>
      <c r="E42" s="2">
        <v>0.59034917680085774</v>
      </c>
      <c r="F42" s="2">
        <v>0.68</v>
      </c>
      <c r="G42" s="2">
        <v>1.907156705856323</v>
      </c>
      <c r="I42" s="2" t="b">
        <v>1</v>
      </c>
      <c r="J42" s="2">
        <v>0.6235159185191228</v>
      </c>
      <c r="K42" s="2">
        <v>0.68</v>
      </c>
      <c r="L42" s="2">
        <v>4.1110198497772217</v>
      </c>
    </row>
    <row r="43" spans="2:12" x14ac:dyDescent="0.25">
      <c r="D43" s="2" t="b">
        <v>1</v>
      </c>
      <c r="E43" s="2">
        <v>0.60362808244801158</v>
      </c>
      <c r="F43" s="2">
        <v>0.68</v>
      </c>
      <c r="G43" s="2">
        <v>2.038047075271606</v>
      </c>
      <c r="I43" s="2" t="b">
        <v>0</v>
      </c>
      <c r="J43" s="2">
        <v>0.70020583904974198</v>
      </c>
      <c r="K43" s="2">
        <v>0.68</v>
      </c>
      <c r="L43" s="2">
        <v>4.1224911212921143</v>
      </c>
    </row>
    <row r="44" spans="2:12" x14ac:dyDescent="0.25">
      <c r="D44" s="2" t="b">
        <v>1</v>
      </c>
      <c r="E44" s="2">
        <v>0.60970478826382024</v>
      </c>
      <c r="F44" s="2">
        <v>0.68</v>
      </c>
      <c r="G44" s="2">
        <v>1.94319748878479</v>
      </c>
      <c r="I44" s="2" t="b">
        <v>1</v>
      </c>
      <c r="J44" s="2">
        <v>0.65023806065072953</v>
      </c>
      <c r="K44" s="2">
        <v>0.68</v>
      </c>
      <c r="L44" s="2">
        <v>5.7191040515899658</v>
      </c>
    </row>
    <row r="45" spans="2:12" x14ac:dyDescent="0.25">
      <c r="D45" s="2" t="b">
        <v>1</v>
      </c>
      <c r="E45" s="2">
        <v>0.66154981068575958</v>
      </c>
      <c r="F45" s="2">
        <v>0.68</v>
      </c>
      <c r="G45" s="2">
        <v>1.98173451423645</v>
      </c>
      <c r="I45" s="2" t="b">
        <v>0</v>
      </c>
      <c r="J45" s="2">
        <v>0.71535300494265286</v>
      </c>
      <c r="K45" s="2">
        <v>0.68</v>
      </c>
      <c r="L45" s="2">
        <v>4.8108587265014648</v>
      </c>
    </row>
    <row r="46" spans="2:12" x14ac:dyDescent="0.25">
      <c r="D46" s="2" t="b">
        <v>1</v>
      </c>
      <c r="E46" s="2">
        <v>0.47797310242554158</v>
      </c>
      <c r="F46" s="2">
        <v>0.68</v>
      </c>
      <c r="G46" s="2">
        <v>1.9515459537506099</v>
      </c>
      <c r="I46" s="2" t="b">
        <v>1</v>
      </c>
      <c r="J46" s="2">
        <v>0.59759577058956359</v>
      </c>
      <c r="K46" s="2">
        <v>0.68</v>
      </c>
      <c r="L46" s="2">
        <v>4.6714160442352286</v>
      </c>
    </row>
    <row r="47" spans="2:12" x14ac:dyDescent="0.25">
      <c r="D47" s="2" t="b">
        <v>1</v>
      </c>
      <c r="E47" s="2">
        <v>0.47436589988000633</v>
      </c>
      <c r="F47" s="2">
        <v>0.68</v>
      </c>
      <c r="G47" s="2">
        <v>2.0219724178314209</v>
      </c>
      <c r="I47" s="2" t="b">
        <v>1</v>
      </c>
      <c r="J47" s="2">
        <v>0.50670888808463677</v>
      </c>
      <c r="K47" s="2">
        <v>0.68</v>
      </c>
      <c r="L47" s="2">
        <v>4.6705341339111328</v>
      </c>
    </row>
    <row r="48" spans="2:12" x14ac:dyDescent="0.25">
      <c r="D48" s="2" t="b">
        <v>1</v>
      </c>
      <c r="E48" s="2">
        <v>0.4325237265079277</v>
      </c>
      <c r="F48" s="2">
        <v>0.68</v>
      </c>
      <c r="G48" s="2">
        <v>1.9409322738647461</v>
      </c>
      <c r="I48" s="2" t="b">
        <v>1</v>
      </c>
      <c r="J48" s="2">
        <v>0.47342729773615472</v>
      </c>
      <c r="K48" s="2">
        <v>0.68</v>
      </c>
      <c r="L48" s="2">
        <v>4.6905882358551034</v>
      </c>
    </row>
    <row r="49" spans="2:12" x14ac:dyDescent="0.25">
      <c r="D49" s="2" t="b">
        <v>1</v>
      </c>
      <c r="E49" s="2">
        <v>0.54277629873959099</v>
      </c>
      <c r="F49" s="2">
        <v>0.68</v>
      </c>
      <c r="G49" s="2">
        <v>1.990100145339966</v>
      </c>
      <c r="I49" s="2" t="b">
        <v>1</v>
      </c>
      <c r="J49" s="2">
        <v>0.65361862817966077</v>
      </c>
      <c r="K49" s="2">
        <v>0.68</v>
      </c>
      <c r="L49" s="2">
        <v>4.6987240314483643</v>
      </c>
    </row>
    <row r="50" spans="2:12" x14ac:dyDescent="0.25">
      <c r="D50" s="2" t="b">
        <v>0</v>
      </c>
      <c r="E50" s="2">
        <v>0.68127584293618737</v>
      </c>
      <c r="F50" s="2">
        <v>0.68</v>
      </c>
      <c r="G50" s="2">
        <v>1.918921232223511</v>
      </c>
      <c r="I50" s="2" t="b">
        <v>1</v>
      </c>
      <c r="J50" s="2">
        <v>0.65846648962111487</v>
      </c>
      <c r="K50" s="2">
        <v>0.68</v>
      </c>
      <c r="L50" s="2">
        <v>4.7992532253265381</v>
      </c>
    </row>
    <row r="51" spans="2:12" x14ac:dyDescent="0.25">
      <c r="D51" s="2" t="b">
        <v>1</v>
      </c>
      <c r="E51" s="2">
        <v>0.58516480164142859</v>
      </c>
      <c r="F51" s="2">
        <v>0.68</v>
      </c>
      <c r="G51" s="2">
        <v>1.937963485717773</v>
      </c>
      <c r="I51" s="2" t="b">
        <v>1</v>
      </c>
      <c r="J51" s="2">
        <v>0.6519592392487854</v>
      </c>
      <c r="K51" s="2">
        <v>0.68</v>
      </c>
      <c r="L51" s="2">
        <v>4.8099749088287354</v>
      </c>
    </row>
    <row r="52" spans="2:12" x14ac:dyDescent="0.25">
      <c r="D52" s="2" t="b">
        <v>1</v>
      </c>
      <c r="E52" s="2">
        <v>0.454680755369537</v>
      </c>
      <c r="F52" s="2">
        <v>0.68</v>
      </c>
      <c r="G52" s="2">
        <v>1.90032958984375</v>
      </c>
      <c r="I52" s="2" t="b">
        <v>1</v>
      </c>
      <c r="J52" s="2">
        <v>0.57716653999100909</v>
      </c>
      <c r="K52" s="2">
        <v>0.68</v>
      </c>
      <c r="L52" s="2">
        <v>4.7191944122314453</v>
      </c>
    </row>
    <row r="53" spans="2:12" x14ac:dyDescent="0.25">
      <c r="D53" s="2" t="b">
        <v>1</v>
      </c>
      <c r="E53" s="2">
        <v>0.54436552633625779</v>
      </c>
      <c r="F53" s="2">
        <v>0.68</v>
      </c>
      <c r="G53" s="2">
        <v>2.0406498908996582</v>
      </c>
      <c r="I53" s="2" t="b">
        <v>1</v>
      </c>
      <c r="J53" s="2">
        <v>0.55462805655552772</v>
      </c>
      <c r="K53" s="2">
        <v>0.68</v>
      </c>
      <c r="L53" s="2">
        <v>4.6394641399383536</v>
      </c>
    </row>
    <row r="54" spans="2:12" x14ac:dyDescent="0.25">
      <c r="D54" s="2" t="b">
        <v>1</v>
      </c>
      <c r="E54" s="2">
        <v>0.55101455047708414</v>
      </c>
      <c r="F54" s="2">
        <v>0.68</v>
      </c>
      <c r="G54" s="2">
        <v>1.956962108612061</v>
      </c>
      <c r="I54" s="2" t="b">
        <v>1</v>
      </c>
      <c r="J54" s="2">
        <v>0.57960942214247169</v>
      </c>
      <c r="K54" s="2">
        <v>0.68</v>
      </c>
      <c r="L54" s="2">
        <v>4.656184196472168</v>
      </c>
    </row>
    <row r="55" spans="2:12" x14ac:dyDescent="0.25">
      <c r="D55" s="2" t="b">
        <v>1</v>
      </c>
      <c r="E55" s="2">
        <v>0.66078668333741319</v>
      </c>
      <c r="F55" s="2">
        <v>0.68</v>
      </c>
      <c r="G55" s="2">
        <v>1.932695865631104</v>
      </c>
      <c r="I55" s="2" t="b">
        <v>1</v>
      </c>
      <c r="J55" s="2">
        <v>0.64420402740484106</v>
      </c>
      <c r="K55" s="2">
        <v>0.68</v>
      </c>
      <c r="L55" s="2">
        <v>4.7174134254455566</v>
      </c>
    </row>
    <row r="57" spans="2:12" x14ac:dyDescent="0.25">
      <c r="B57" s="1" t="s">
        <v>12</v>
      </c>
    </row>
    <row r="58" spans="2:12" x14ac:dyDescent="0.25">
      <c r="C58" s="3" t="s">
        <v>4</v>
      </c>
      <c r="D58" s="9" t="s">
        <v>8</v>
      </c>
      <c r="E58" s="9"/>
      <c r="F58" s="9"/>
      <c r="G58" s="9"/>
      <c r="I58" s="9" t="s">
        <v>9</v>
      </c>
      <c r="J58" s="9"/>
      <c r="K58" s="9"/>
      <c r="L58" s="9"/>
    </row>
    <row r="59" spans="2:12" x14ac:dyDescent="0.25">
      <c r="D59" s="5" t="s">
        <v>5</v>
      </c>
      <c r="E59" s="5" t="s">
        <v>6</v>
      </c>
      <c r="F59" s="5" t="s">
        <v>7</v>
      </c>
      <c r="G59" s="4" t="s">
        <v>13</v>
      </c>
      <c r="I59" s="5" t="s">
        <v>5</v>
      </c>
      <c r="J59" s="5" t="s">
        <v>6</v>
      </c>
      <c r="K59" s="5" t="s">
        <v>7</v>
      </c>
      <c r="L59" s="4" t="s">
        <v>13</v>
      </c>
    </row>
    <row r="60" spans="2:12" x14ac:dyDescent="0.25">
      <c r="D60" s="2" t="b">
        <v>1</v>
      </c>
      <c r="E60" s="2">
        <v>0.58434263190753599</v>
      </c>
      <c r="F60" s="2">
        <v>0.68</v>
      </c>
      <c r="G60" s="2">
        <v>7.6819603443145752</v>
      </c>
      <c r="I60" s="2" t="b">
        <v>1</v>
      </c>
      <c r="J60" s="2">
        <v>0.56283918702304214</v>
      </c>
      <c r="K60" s="2">
        <v>0.68</v>
      </c>
      <c r="L60" s="2">
        <v>12.925822973251339</v>
      </c>
    </row>
    <row r="61" spans="2:12" x14ac:dyDescent="0.25">
      <c r="D61" s="2" t="b">
        <v>1</v>
      </c>
      <c r="E61" s="2">
        <v>0.64528439674299953</v>
      </c>
      <c r="F61" s="2">
        <v>0.68</v>
      </c>
      <c r="G61" s="2">
        <v>1.8616423606872561</v>
      </c>
      <c r="I61" s="2" t="b">
        <v>1</v>
      </c>
      <c r="J61" s="2">
        <v>0.58697352598900521</v>
      </c>
      <c r="K61" s="2">
        <v>0.68</v>
      </c>
      <c r="L61" s="2">
        <v>4.090914249420166</v>
      </c>
    </row>
    <row r="62" spans="2:12" x14ac:dyDescent="0.25">
      <c r="D62" s="2" t="b">
        <v>1</v>
      </c>
      <c r="E62" s="2">
        <v>0.59764062855104783</v>
      </c>
      <c r="F62" s="2">
        <v>0.68</v>
      </c>
      <c r="G62" s="2">
        <v>2.0669882297515869</v>
      </c>
      <c r="I62" s="2" t="b">
        <v>1</v>
      </c>
      <c r="J62" s="2">
        <v>0.54078535698173535</v>
      </c>
      <c r="K62" s="2">
        <v>0.68</v>
      </c>
      <c r="L62" s="2">
        <v>4.0904767513275146</v>
      </c>
    </row>
    <row r="63" spans="2:12" x14ac:dyDescent="0.25">
      <c r="D63" s="2" t="b">
        <v>1</v>
      </c>
      <c r="E63" s="2">
        <v>0.60298126385699091</v>
      </c>
      <c r="F63" s="2">
        <v>0.68</v>
      </c>
      <c r="G63" s="2">
        <v>1.902666568756104</v>
      </c>
      <c r="I63" s="2" t="b">
        <v>1</v>
      </c>
      <c r="J63" s="2">
        <v>0.56875669438342991</v>
      </c>
      <c r="K63" s="2">
        <v>0.68</v>
      </c>
      <c r="L63" s="2">
        <v>4.1876978874206543</v>
      </c>
    </row>
    <row r="64" spans="2:12" x14ac:dyDescent="0.25">
      <c r="D64" s="2" t="b">
        <v>0</v>
      </c>
      <c r="E64" s="2">
        <v>0.8364646976195369</v>
      </c>
      <c r="F64" s="2">
        <v>0.68</v>
      </c>
      <c r="G64" s="2">
        <v>1.9293069839477539</v>
      </c>
      <c r="I64" s="2" t="b">
        <v>0</v>
      </c>
      <c r="J64" s="2">
        <v>0.833975399134256</v>
      </c>
      <c r="K64" s="2">
        <v>0.68</v>
      </c>
      <c r="L64" s="2">
        <v>4.1996307373046884</v>
      </c>
    </row>
    <row r="65" spans="3:12" x14ac:dyDescent="0.25">
      <c r="D65" s="2" t="b">
        <v>1</v>
      </c>
      <c r="E65" s="2">
        <v>0.50729853696601168</v>
      </c>
      <c r="F65" s="2">
        <v>0.68</v>
      </c>
      <c r="G65" s="2">
        <v>1.9506170749664311</v>
      </c>
      <c r="I65" s="2" t="b">
        <v>1</v>
      </c>
      <c r="J65" s="2">
        <v>0.50470371508762724</v>
      </c>
      <c r="K65" s="2">
        <v>0.68</v>
      </c>
      <c r="L65" s="2">
        <v>4.1901464462280273</v>
      </c>
    </row>
    <row r="66" spans="3:12" x14ac:dyDescent="0.25">
      <c r="D66" s="2" t="b">
        <v>1</v>
      </c>
      <c r="E66" s="2">
        <v>0.46744036685923812</v>
      </c>
      <c r="F66" s="2">
        <v>0.68</v>
      </c>
      <c r="G66" s="2">
        <v>1.8721339702606199</v>
      </c>
      <c r="I66" s="2" t="b">
        <v>1</v>
      </c>
      <c r="J66" s="2">
        <v>0.44559426900028631</v>
      </c>
      <c r="K66" s="2">
        <v>0.68</v>
      </c>
      <c r="L66" s="2">
        <v>4.2590477466583252</v>
      </c>
    </row>
    <row r="67" spans="3:12" x14ac:dyDescent="0.25">
      <c r="D67" s="2" t="b">
        <v>1</v>
      </c>
      <c r="E67" s="2">
        <v>0.54006756150407553</v>
      </c>
      <c r="F67" s="2">
        <v>0.68</v>
      </c>
      <c r="G67" s="2">
        <v>1.8633091449737551</v>
      </c>
      <c r="I67" s="2" t="b">
        <v>1</v>
      </c>
      <c r="J67" s="2">
        <v>0.40457978555601237</v>
      </c>
      <c r="K67" s="2">
        <v>0.68</v>
      </c>
      <c r="L67" s="2">
        <v>4.2468311786651611</v>
      </c>
    </row>
    <row r="68" spans="3:12" x14ac:dyDescent="0.25">
      <c r="D68" s="2" t="b">
        <v>1</v>
      </c>
      <c r="E68" s="2">
        <v>0.56998101646048371</v>
      </c>
      <c r="F68" s="2">
        <v>0.68</v>
      </c>
      <c r="G68" s="2">
        <v>1.9460077285766599</v>
      </c>
      <c r="I68" s="2" t="b">
        <v>1</v>
      </c>
      <c r="J68" s="2">
        <v>0.52862675364825584</v>
      </c>
      <c r="K68" s="2">
        <v>0.68</v>
      </c>
      <c r="L68" s="2">
        <v>4.2218172550201416</v>
      </c>
    </row>
    <row r="69" spans="3:12" x14ac:dyDescent="0.25">
      <c r="D69" s="2" t="b">
        <v>0</v>
      </c>
      <c r="E69" s="2">
        <v>0.9114347977356525</v>
      </c>
      <c r="F69" s="2">
        <v>0.68</v>
      </c>
      <c r="G69" s="2">
        <v>1.9751720428466799</v>
      </c>
      <c r="I69" s="2" t="b">
        <v>0</v>
      </c>
      <c r="J69" s="2">
        <v>0.77445709444768618</v>
      </c>
      <c r="K69" s="2">
        <v>0.68</v>
      </c>
      <c r="L69" s="2">
        <v>4.399198055267334</v>
      </c>
    </row>
    <row r="70" spans="3:12" x14ac:dyDescent="0.25">
      <c r="D70" s="2" t="b">
        <v>0</v>
      </c>
      <c r="E70" s="2">
        <v>0.69693000491103874</v>
      </c>
      <c r="F70" s="2">
        <v>0.68</v>
      </c>
      <c r="G70" s="2">
        <v>1.904494047164917</v>
      </c>
      <c r="I70" s="2" t="b">
        <v>1</v>
      </c>
      <c r="J70" s="2">
        <v>0.57968017639315472</v>
      </c>
      <c r="K70" s="2">
        <v>0.68</v>
      </c>
      <c r="L70" s="2">
        <v>4.2163527011871338</v>
      </c>
    </row>
    <row r="71" spans="3:12" x14ac:dyDescent="0.25">
      <c r="D71" s="2" t="b">
        <v>1</v>
      </c>
      <c r="E71" s="2">
        <v>0.6797831653753601</v>
      </c>
      <c r="F71" s="2">
        <v>0.68</v>
      </c>
      <c r="G71" s="2">
        <v>1.935835123062134</v>
      </c>
      <c r="I71" s="2" t="b">
        <v>1</v>
      </c>
      <c r="J71" s="2">
        <v>0.54058993392660071</v>
      </c>
      <c r="K71" s="2">
        <v>0.68</v>
      </c>
      <c r="L71" s="2">
        <v>4.2492470741271973</v>
      </c>
    </row>
    <row r="72" spans="3:12" x14ac:dyDescent="0.25">
      <c r="D72" s="2" t="b">
        <v>1</v>
      </c>
      <c r="E72" s="2">
        <v>0.65658166065223522</v>
      </c>
      <c r="F72" s="2">
        <v>0.68</v>
      </c>
      <c r="G72" s="2">
        <v>1.9305820465087891</v>
      </c>
      <c r="I72" s="2" t="b">
        <v>1</v>
      </c>
      <c r="J72" s="2">
        <v>0.58956151178102179</v>
      </c>
      <c r="K72" s="2">
        <v>0.68</v>
      </c>
      <c r="L72" s="2">
        <v>4.1922309398651123</v>
      </c>
    </row>
    <row r="73" spans="3:12" x14ac:dyDescent="0.25">
      <c r="D73" s="2" t="b">
        <v>0</v>
      </c>
      <c r="E73" s="2">
        <v>0.81821225001739362</v>
      </c>
      <c r="F73" s="2">
        <v>0.68</v>
      </c>
      <c r="G73" s="2">
        <v>2.0835673809051509</v>
      </c>
      <c r="I73" s="2" t="b">
        <v>0</v>
      </c>
      <c r="J73" s="2">
        <v>0.68027738298925144</v>
      </c>
      <c r="K73" s="2">
        <v>0.68</v>
      </c>
      <c r="L73" s="2">
        <v>4.2093803882598877</v>
      </c>
    </row>
    <row r="74" spans="3:12" x14ac:dyDescent="0.25">
      <c r="D74" s="2" t="b">
        <v>0</v>
      </c>
      <c r="E74" s="2">
        <v>0.85827752619515318</v>
      </c>
      <c r="F74" s="2">
        <v>0.68</v>
      </c>
      <c r="G74" s="2">
        <v>1.899395704269409</v>
      </c>
      <c r="I74" s="2" t="b">
        <v>0</v>
      </c>
      <c r="J74" s="2">
        <v>0.83233528097558818</v>
      </c>
      <c r="K74" s="2">
        <v>0.68</v>
      </c>
      <c r="L74" s="2">
        <v>4.2016017436981201</v>
      </c>
    </row>
    <row r="79" spans="3:12" x14ac:dyDescent="0.25">
      <c r="C79" s="1" t="s">
        <v>21</v>
      </c>
    </row>
    <row r="80" spans="3:12" x14ac:dyDescent="0.25">
      <c r="C80" s="1" t="s">
        <v>14</v>
      </c>
    </row>
    <row r="81" spans="3:9" x14ac:dyDescent="0.25">
      <c r="D81" s="7" t="s">
        <v>4</v>
      </c>
      <c r="E81" s="10" t="s">
        <v>15</v>
      </c>
      <c r="F81" s="10"/>
      <c r="G81" s="10" t="s">
        <v>18</v>
      </c>
      <c r="H81" s="10"/>
      <c r="I81" s="9" t="s">
        <v>31</v>
      </c>
    </row>
    <row r="82" spans="3:9" x14ac:dyDescent="0.25">
      <c r="E82" s="8" t="s">
        <v>16</v>
      </c>
      <c r="F82" s="8" t="s">
        <v>17</v>
      </c>
      <c r="G82" s="8" t="s">
        <v>16</v>
      </c>
      <c r="H82" s="8" t="s">
        <v>17</v>
      </c>
      <c r="I82" s="9"/>
    </row>
    <row r="83" spans="3:9" ht="46.9" customHeight="1" x14ac:dyDescent="0.25">
      <c r="E83" s="2" t="str">
        <f>"TRUE: " &amp; COUNTIF(D22:D36, TRUE) &amp; ", FALSE: " &amp; COUNTIF(D22:D36, FALSE)</f>
        <v>TRUE: 10, FALSE: 5</v>
      </c>
      <c r="F83" s="2" t="str">
        <f>"TRUE: " &amp; COUNTIF(I22:I36, TRUE) &amp; ", FALSE: " &amp; COUNTIF(I22:I36, FALSE)</f>
        <v>TRUE: 11, FALSE: 4</v>
      </c>
      <c r="G83" s="2">
        <f>COUNTIF(D22:D36, "TRUE") / 15 * 100</f>
        <v>66.666666666666657</v>
      </c>
      <c r="H83" s="2">
        <f>COUNTIF(I22:I36, "TRUE") / 15 * 100</f>
        <v>73.333333333333329</v>
      </c>
      <c r="I83" s="2">
        <f>AVERAGE(G22:G36,L22:L36)</f>
        <v>2.8716674566268923</v>
      </c>
    </row>
    <row r="85" spans="3:9" x14ac:dyDescent="0.25">
      <c r="C85" s="1" t="s">
        <v>19</v>
      </c>
    </row>
    <row r="86" spans="3:9" x14ac:dyDescent="0.25">
      <c r="D86" s="7" t="s">
        <v>4</v>
      </c>
      <c r="E86" s="10" t="s">
        <v>15</v>
      </c>
      <c r="F86" s="10"/>
      <c r="G86" s="10" t="s">
        <v>18</v>
      </c>
      <c r="H86" s="10"/>
      <c r="I86" s="9" t="s">
        <v>31</v>
      </c>
    </row>
    <row r="87" spans="3:9" x14ac:dyDescent="0.25">
      <c r="E87" s="8" t="s">
        <v>16</v>
      </c>
      <c r="F87" s="8" t="s">
        <v>17</v>
      </c>
      <c r="G87" s="8" t="s">
        <v>16</v>
      </c>
      <c r="H87" s="8" t="s">
        <v>17</v>
      </c>
      <c r="I87" s="9"/>
    </row>
    <row r="88" spans="3:9" ht="42" customHeight="1" x14ac:dyDescent="0.25">
      <c r="E88" s="2" t="str">
        <f>"TRUE: " &amp; COUNTIF(D41:D55, TRUE) &amp; ", FALSE: " &amp; COUNTIF(D41:D55, FALSE)</f>
        <v>TRUE: 14, FALSE: 1</v>
      </c>
      <c r="F88" s="2" t="str">
        <f>"TRUE: " &amp; COUNTIF(I41:I55, TRUE) &amp; ", FALSE: " &amp; COUNTIF(I41:I55, FALSE)</f>
        <v>TRUE: 12, FALSE: 3</v>
      </c>
      <c r="G88" s="2">
        <f>COUNTIF(D41:D55, "TRUE") / 15 * 100</f>
        <v>93.333333333333329</v>
      </c>
      <c r="H88" s="2">
        <f>COUNTIF(I41:I55, "TRUE") / 15 * 100</f>
        <v>80</v>
      </c>
      <c r="I88" s="2">
        <f>AVERAGE(G41:G55,L41:L55)</f>
        <v>3.7910272518793744</v>
      </c>
    </row>
    <row r="90" spans="3:9" x14ac:dyDescent="0.25">
      <c r="C90" s="1" t="s">
        <v>20</v>
      </c>
    </row>
    <row r="91" spans="3:9" x14ac:dyDescent="0.25">
      <c r="D91" s="7" t="s">
        <v>4</v>
      </c>
      <c r="E91" s="10" t="s">
        <v>15</v>
      </c>
      <c r="F91" s="10"/>
      <c r="G91" s="10" t="s">
        <v>18</v>
      </c>
      <c r="H91" s="10"/>
      <c r="I91" s="9" t="s">
        <v>31</v>
      </c>
    </row>
    <row r="92" spans="3:9" x14ac:dyDescent="0.25">
      <c r="E92" s="8" t="s">
        <v>16</v>
      </c>
      <c r="F92" s="8" t="s">
        <v>17</v>
      </c>
      <c r="G92" s="8" t="s">
        <v>16</v>
      </c>
      <c r="H92" s="8" t="s">
        <v>17</v>
      </c>
      <c r="I92" s="9"/>
    </row>
    <row r="93" spans="3:9" ht="46.9" customHeight="1" x14ac:dyDescent="0.25">
      <c r="E93" s="2" t="str">
        <f>"TRUE: " &amp; COUNTIF(D60:D74, TRUE) &amp; ", FALSE: " &amp; COUNTIF(D60:D74, FALSE)</f>
        <v>TRUE: 10, FALSE: 5</v>
      </c>
      <c r="F93" s="2" t="str">
        <f>"TRUE: " &amp; COUNTIF(I60:I74, TRUE) &amp; ", FALSE: " &amp; COUNTIF(I60:I74, FALSE)</f>
        <v>TRUE: 11, FALSE: 4</v>
      </c>
      <c r="G93" s="2">
        <f>COUNTIF(D60:D74, "TRUE") / 15 * 100</f>
        <v>66.666666666666657</v>
      </c>
      <c r="H93" s="2">
        <f>COUNTIF(I60:I74, "TRUE") / 15 * 100</f>
        <v>73.333333333333329</v>
      </c>
      <c r="I93" s="2">
        <f>AVERAGE(G60:G74,L60:L74)</f>
        <v>3.556135829289754</v>
      </c>
    </row>
    <row r="94" spans="3:9" ht="46.9" customHeight="1" x14ac:dyDescent="0.25">
      <c r="E94" s="11"/>
      <c r="F94" s="11"/>
      <c r="G94" s="11"/>
      <c r="H94" s="11"/>
      <c r="I94" s="11"/>
    </row>
    <row r="95" spans="3:9" x14ac:dyDescent="0.25">
      <c r="C95" s="1" t="s">
        <v>30</v>
      </c>
      <c r="G95">
        <f>AVERAGE(G83,G88,G93)</f>
        <v>75.555555555555557</v>
      </c>
      <c r="H95">
        <f>AVERAGE(H83,H88,H93)</f>
        <v>75.555555555555543</v>
      </c>
      <c r="I95">
        <f>AVERAGE(I83,I88,I93)</f>
        <v>3.4062768459320072</v>
      </c>
    </row>
    <row r="97" spans="3:11" x14ac:dyDescent="0.25">
      <c r="C97" s="1" t="s">
        <v>22</v>
      </c>
    </row>
    <row r="98" spans="3:11" x14ac:dyDescent="0.25">
      <c r="D98" s="6" t="s">
        <v>23</v>
      </c>
      <c r="E98" s="6" t="s">
        <v>24</v>
      </c>
      <c r="F98" s="6" t="s">
        <v>25</v>
      </c>
      <c r="G98" s="6" t="s">
        <v>26</v>
      </c>
      <c r="H98" s="6"/>
      <c r="I98" s="6" t="s">
        <v>27</v>
      </c>
      <c r="J98" s="6" t="s">
        <v>28</v>
      </c>
      <c r="K98" s="6" t="s">
        <v>29</v>
      </c>
    </row>
    <row r="99" spans="3:11" x14ac:dyDescent="0.25">
      <c r="D99" s="2" t="s">
        <v>4</v>
      </c>
      <c r="E99" s="2">
        <f>MIN(E22:E36,E41:E55,E60:E74,J22:J36,J41:J55,J60:J74)</f>
        <v>0.3265872428146106</v>
      </c>
      <c r="F99" s="2">
        <f>MAX(E22:E36,E41:E55,E60:E74,J22:J36,J41:J55,J60:J74)</f>
        <v>0.9114347977356525</v>
      </c>
      <c r="G99" s="2">
        <f>MIN(G22:G36,G41:G55,G60:G74,L22:L36,L41:L55,L60:L74)</f>
        <v>1.8616423606872561</v>
      </c>
      <c r="H99" s="2"/>
      <c r="I99" s="2">
        <f>MAX(G22:G36,G41:G55,G60:G74,L22:L36,L41:L55,L60:L74)</f>
        <v>12.948491334915159</v>
      </c>
      <c r="J99" s="2">
        <f>AVERAGE(E22:E36,E41:E55,E60:E74,J22:J36,J41:J55,J60:J74)</f>
        <v>0.59272972174549132</v>
      </c>
      <c r="K99" s="2">
        <f>AVERAGE(G83:H83,G88:H88,G93:H93)</f>
        <v>75.555555555555557</v>
      </c>
    </row>
    <row r="102" spans="3:11" x14ac:dyDescent="0.25">
      <c r="C102" s="1"/>
    </row>
  </sheetData>
  <mergeCells count="15">
    <mergeCell ref="D58:G58"/>
    <mergeCell ref="I20:L20"/>
    <mergeCell ref="D39:G39"/>
    <mergeCell ref="I39:L39"/>
    <mergeCell ref="D20:G20"/>
    <mergeCell ref="E86:F86"/>
    <mergeCell ref="I58:L58"/>
    <mergeCell ref="E81:F81"/>
    <mergeCell ref="G81:H81"/>
    <mergeCell ref="I81:I82"/>
    <mergeCell ref="I86:I87"/>
    <mergeCell ref="I91:I92"/>
    <mergeCell ref="G86:H86"/>
    <mergeCell ref="E91:F91"/>
    <mergeCell ref="G91:H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Laudry</dc:creator>
  <cp:lastModifiedBy>FERDY FEBRIYANTO</cp:lastModifiedBy>
  <dcterms:created xsi:type="dcterms:W3CDTF">2023-07-14T09:04:02Z</dcterms:created>
  <dcterms:modified xsi:type="dcterms:W3CDTF">2023-07-16T18:33:20Z</dcterms:modified>
</cp:coreProperties>
</file>