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727CC70B-1480-4D41-8F7E-B3E9EFE6A9B1}" xr6:coauthVersionLast="47" xr6:coauthVersionMax="47" xr10:uidLastSave="{00000000-0000-0000-0000-000000000000}"/>
  <bookViews>
    <workbookView xWindow="-108" yWindow="-108" windowWidth="23256" windowHeight="12576" xr2:uid="{EB1F2A38-FA6F-466D-84DF-DA1B621B8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94" i="1" l="1"/>
  <c r="O94" i="1"/>
  <c r="H94" i="1"/>
  <c r="V93" i="1"/>
  <c r="V88" i="1"/>
  <c r="V83" i="1"/>
  <c r="K98" i="1"/>
  <c r="O93" i="1"/>
  <c r="O88" i="1"/>
  <c r="O83" i="1"/>
  <c r="H93" i="1"/>
  <c r="H88" i="1"/>
  <c r="H83" i="1"/>
  <c r="T94" i="1"/>
  <c r="N94" i="1"/>
  <c r="U94" i="1"/>
  <c r="M94" i="1"/>
  <c r="J100" i="1"/>
  <c r="F100" i="1"/>
  <c r="I100" i="1"/>
  <c r="G100" i="1"/>
  <c r="E100" i="1"/>
  <c r="J99" i="1"/>
  <c r="F99" i="1"/>
  <c r="I99" i="1"/>
  <c r="G99" i="1"/>
  <c r="E99" i="1"/>
  <c r="F98" i="1"/>
  <c r="E98" i="1"/>
  <c r="J98" i="1"/>
  <c r="I98" i="1"/>
  <c r="G98" i="1"/>
  <c r="U93" i="1"/>
  <c r="S93" i="1"/>
  <c r="T93" i="1"/>
  <c r="R93" i="1"/>
  <c r="N93" i="1"/>
  <c r="L93" i="1"/>
  <c r="M93" i="1"/>
  <c r="K93" i="1"/>
  <c r="G93" i="1"/>
  <c r="E93" i="1"/>
  <c r="F93" i="1"/>
  <c r="D93" i="1"/>
  <c r="U88" i="1"/>
  <c r="S88" i="1"/>
  <c r="T88" i="1"/>
  <c r="R88" i="1"/>
  <c r="N88" i="1"/>
  <c r="L88" i="1"/>
  <c r="K88" i="1"/>
  <c r="M88" i="1"/>
  <c r="G88" i="1"/>
  <c r="E88" i="1"/>
  <c r="F88" i="1"/>
  <c r="D88" i="1"/>
  <c r="D83" i="1"/>
  <c r="U83" i="1"/>
  <c r="T83" i="1"/>
  <c r="S83" i="1"/>
  <c r="R83" i="1"/>
  <c r="N83" i="1"/>
  <c r="M83" i="1"/>
  <c r="L83" i="1"/>
  <c r="K83" i="1"/>
  <c r="G83" i="1"/>
  <c r="F83" i="1"/>
  <c r="E83" i="1"/>
  <c r="K99" i="1" l="1"/>
  <c r="K100" i="1"/>
  <c r="G94" i="1"/>
  <c r="F94" i="1"/>
</calcChain>
</file>

<file path=xl/sharedStrings.xml><?xml version="1.0" encoding="utf-8"?>
<sst xmlns="http://schemas.openxmlformats.org/spreadsheetml/2006/main" count="195" uniqueCount="35">
  <si>
    <t>Nama: Laudry</t>
  </si>
  <si>
    <t>Gambar 1</t>
  </si>
  <si>
    <t>dataset (normal)</t>
  </si>
  <si>
    <t>dataset (glasses)</t>
  </si>
  <si>
    <t>NORMAL</t>
  </si>
  <si>
    <t>Facenet</t>
  </si>
  <si>
    <t>Facenet512</t>
  </si>
  <si>
    <t>ArcFace</t>
  </si>
  <si>
    <t>verified</t>
  </si>
  <si>
    <t>distance</t>
  </si>
  <si>
    <t>threshold</t>
  </si>
  <si>
    <t>MTCNN</t>
  </si>
  <si>
    <t>RETINA FACE</t>
  </si>
  <si>
    <t>GLASSES</t>
  </si>
  <si>
    <t>dataset (masker)</t>
  </si>
  <si>
    <t>MASKER</t>
  </si>
  <si>
    <t>time</t>
  </si>
  <si>
    <t>Foto Normal</t>
  </si>
  <si>
    <t>detector backend</t>
  </si>
  <si>
    <t>mtcnn</t>
  </si>
  <si>
    <t>retina face</t>
  </si>
  <si>
    <t>akurasi</t>
  </si>
  <si>
    <t>Glasses</t>
  </si>
  <si>
    <t>Masker</t>
  </si>
  <si>
    <t>Kesimpulan Akurasi</t>
  </si>
  <si>
    <t>Kesimpulan Model</t>
  </si>
  <si>
    <t>Model</t>
  </si>
  <si>
    <t>Distance Terkecil</t>
  </si>
  <si>
    <t>Distance Terbesar</t>
  </si>
  <si>
    <t>Waktu Tercepat</t>
  </si>
  <si>
    <t>Waktu Terlama</t>
  </si>
  <si>
    <t>Rata Rata Distance</t>
  </si>
  <si>
    <t>Akurasi</t>
  </si>
  <si>
    <t>RATA RATA</t>
  </si>
  <si>
    <t>rata rata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</si>
</sst>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/>
    <xf numFmtId="0" fontId="1" fillId="5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384561</xdr:colOff>
      <xdr:row>3</xdr:row>
      <xdr:rowOff>28487</xdr:rowOff>
    </xdr:from>
    <xdr:to>
      <xdr:col>3</xdr:col>
      <xdr:colOff>217918</xdr:colOff>
      <xdr:row>12</xdr:row>
      <xdr:rowOff>48121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6033E7-C535-CED8-3A66-3E7999F8F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010" y="583964"/>
          <a:ext cx="1210654" cy="1686064"/>
        </a:xfrm>
        <a:prstGeom prst="rect">
          <a:avLst/>
        </a:prstGeom>
      </xdr:spPr>
    </xdr:pic>
    <xdr:clientData/>
  </xdr:twoCellAnchor>
  <xdr:twoCellAnchor editAs="oneCell">
    <xdr:from>
      <xdr:col>4</xdr:col>
      <xdr:colOff>370319</xdr:colOff>
      <xdr:row>3</xdr:row>
      <xdr:rowOff>28485</xdr:rowOff>
    </xdr:from>
    <xdr:to>
      <xdr:col>8</xdr:col>
      <xdr:colOff>323639</xdr:colOff>
      <xdr:row>17</xdr:row>
      <xdr:rowOff>112664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FCAFAA-7D9B-3A50-FDB7-F8235753C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20113" y="583962"/>
          <a:ext cx="4315625" cy="2676403"/>
        </a:xfrm>
        <a:prstGeom prst="rect">
          <a:avLst/>
        </a:prstGeom>
      </xdr:spPr>
    </xdr:pic>
    <xdr:clientData/>
  </xdr:twoCellAnchor>
  <xdr:twoCellAnchor editAs="oneCell">
    <xdr:from>
      <xdr:col>10</xdr:col>
      <xdr:colOff>1024837</xdr:colOff>
      <xdr:row>3</xdr:row>
      <xdr:rowOff>12954</xdr:rowOff>
    </xdr:from>
    <xdr:to>
      <xdr:col>15</xdr:col>
      <xdr:colOff>484088</xdr:colOff>
      <xdr:row>17</xdr:row>
      <xdr:rowOff>90547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E53AEB-4207-57CD-FD7F-674D003A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93699" y="575662"/>
          <a:ext cx="4230544" cy="2703562"/>
        </a:xfrm>
        <a:prstGeom prst="rect">
          <a:avLst/>
        </a:prstGeom>
      </xdr:spPr>
    </xdr:pic>
    <xdr:clientData/>
  </xdr:twoCellAnchor>
  <xdr:twoCellAnchor editAs="oneCell">
    <xdr:from>
      <xdr:col>19</xdr:col>
      <xdr:colOff>309730</xdr:colOff>
      <xdr:row>3</xdr:row>
      <xdr:rowOff>9928</xdr:rowOff>
    </xdr:from>
    <xdr:to>
      <xdr:col>25</xdr:col>
      <xdr:colOff>184939</xdr:colOff>
      <xdr:row>17</xdr:row>
      <xdr:rowOff>57234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FD7044-13F6-96B8-7484-1990A3E82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46899" y="572636"/>
          <a:ext cx="4224471" cy="2673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1B93-CF32-4A01-A913-CB23A4EEACE3}">
  <dimension ref="A1:AI103"/>
  <sheetViews>
    <sheetView tabSelected="1" topLeftCell="A65" zoomScale="65" workbookViewId="0">
      <selection activeCell="F83" sqref="F83"/>
    </sheetView>
  </sheetViews>
  <sheetFormatPr defaultRowHeight="14.4" x14ac:dyDescent="0.3"/>
  <cols>
    <col min="3" max="3" width="11.109375" customWidth="1"/>
    <col min="4" max="4" width="18.44140625" customWidth="1"/>
    <col min="5" max="5" width="16.44140625" customWidth="1"/>
    <col min="6" max="6" width="16.6640625" customWidth="1"/>
    <col min="7" max="8" width="15" customWidth="1"/>
    <col min="9" max="9" width="14.33203125" customWidth="1"/>
    <col min="10" max="10" width="17.88671875" customWidth="1"/>
    <col min="11" max="11" width="16.77734375" customWidth="1"/>
    <col min="12" max="12" width="17.6640625" customWidth="1"/>
    <col min="14" max="14" width="11.5546875" customWidth="1"/>
    <col min="15" max="15" width="14.6640625" customWidth="1"/>
    <col min="18" max="18" width="17.33203125" customWidth="1"/>
    <col min="19" max="19" width="17.5546875" customWidth="1"/>
    <col min="21" max="21" width="11.33203125" customWidth="1"/>
    <col min="22" max="22" width="16.5546875" customWidth="1"/>
  </cols>
  <sheetData>
    <row r="1" spans="1:22" x14ac:dyDescent="0.3">
      <c r="A1" t="s">
        <v>0</v>
      </c>
    </row>
    <row r="3" spans="1:22" x14ac:dyDescent="0.3">
      <c r="C3" t="s">
        <v>1</v>
      </c>
      <c r="J3" t="s">
        <v>2</v>
      </c>
      <c r="M3" t="s">
        <v>3</v>
      </c>
      <c r="V3" t="s">
        <v>14</v>
      </c>
    </row>
    <row r="19" spans="2:35" x14ac:dyDescent="0.3">
      <c r="B19" s="1" t="s">
        <v>4</v>
      </c>
    </row>
    <row r="20" spans="2:35" x14ac:dyDescent="0.3">
      <c r="B20" s="4" t="s">
        <v>5</v>
      </c>
      <c r="C20" s="9" t="s">
        <v>11</v>
      </c>
      <c r="D20" s="9"/>
      <c r="E20" s="9"/>
      <c r="F20" s="9"/>
      <c r="I20" s="9" t="s">
        <v>12</v>
      </c>
      <c r="J20" s="9"/>
      <c r="K20" s="9"/>
      <c r="L20" s="9"/>
      <c r="N20" s="5" t="s">
        <v>6</v>
      </c>
      <c r="O20" s="5"/>
      <c r="P20" s="8" t="s">
        <v>11</v>
      </c>
      <c r="Q20" s="8"/>
      <c r="R20" s="8"/>
      <c r="S20" s="8"/>
      <c r="U20" s="8" t="s">
        <v>12</v>
      </c>
      <c r="V20" s="8"/>
      <c r="W20" s="8"/>
      <c r="X20" s="8"/>
      <c r="Z20" s="6" t="s">
        <v>7</v>
      </c>
      <c r="AA20" s="7" t="s">
        <v>11</v>
      </c>
      <c r="AB20" s="7"/>
      <c r="AC20" s="7"/>
      <c r="AD20" s="7"/>
      <c r="AF20" s="7" t="s">
        <v>12</v>
      </c>
      <c r="AG20" s="7"/>
      <c r="AH20" s="7"/>
      <c r="AI20" s="7"/>
    </row>
    <row r="21" spans="2:35" x14ac:dyDescent="0.3">
      <c r="B21" s="1"/>
      <c r="C21" s="2" t="s">
        <v>8</v>
      </c>
      <c r="D21" s="2" t="s">
        <v>9</v>
      </c>
      <c r="E21" s="2" t="s">
        <v>10</v>
      </c>
      <c r="F21" s="10" t="s">
        <v>16</v>
      </c>
      <c r="I21" s="2" t="s">
        <v>8</v>
      </c>
      <c r="J21" s="2" t="s">
        <v>9</v>
      </c>
      <c r="K21" s="2" t="s">
        <v>10</v>
      </c>
      <c r="L21" s="10" t="s">
        <v>16</v>
      </c>
      <c r="P21" s="11" t="s">
        <v>8</v>
      </c>
      <c r="Q21" s="11" t="s">
        <v>9</v>
      </c>
      <c r="R21" s="11" t="s">
        <v>10</v>
      </c>
      <c r="S21" s="10" t="s">
        <v>16</v>
      </c>
      <c r="U21" s="2" t="s">
        <v>8</v>
      </c>
      <c r="V21" s="2" t="s">
        <v>9</v>
      </c>
      <c r="W21" s="2" t="s">
        <v>10</v>
      </c>
      <c r="X21" s="10" t="s">
        <v>16</v>
      </c>
      <c r="AA21" s="11" t="s">
        <v>8</v>
      </c>
      <c r="AB21" s="11" t="s">
        <v>9</v>
      </c>
      <c r="AC21" s="11" t="s">
        <v>10</v>
      </c>
      <c r="AD21" s="10" t="s">
        <v>16</v>
      </c>
      <c r="AF21" s="11" t="s">
        <v>8</v>
      </c>
      <c r="AG21" s="11" t="s">
        <v>9</v>
      </c>
      <c r="AH21" s="11" t="s">
        <v>10</v>
      </c>
      <c r="AI21" s="10" t="s">
        <v>16</v>
      </c>
    </row>
    <row r="22" spans="2:35" x14ac:dyDescent="0.3">
      <c r="C22" s="3" t="b">
        <v>1</v>
      </c>
      <c r="D22" s="3">
        <v>0.37788347632414232</v>
      </c>
      <c r="E22" s="3">
        <v>0.4</v>
      </c>
      <c r="F22" s="3">
        <v>8.8849911689758301</v>
      </c>
      <c r="I22" s="3" t="b">
        <v>0</v>
      </c>
      <c r="J22" s="3">
        <v>0.43563814139221352</v>
      </c>
      <c r="K22" s="3">
        <v>0.4</v>
      </c>
      <c r="L22" s="12">
        <v>15.01571083068848</v>
      </c>
      <c r="P22" s="3" t="b">
        <v>0</v>
      </c>
      <c r="Q22" s="3">
        <v>0.31458941303606008</v>
      </c>
      <c r="R22" s="3">
        <v>0.3</v>
      </c>
      <c r="S22" s="3">
        <v>9.3778245449066162</v>
      </c>
      <c r="U22" s="3" t="b">
        <v>0</v>
      </c>
      <c r="V22" s="3">
        <v>0.39308340019787619</v>
      </c>
      <c r="W22" s="3">
        <v>0.3</v>
      </c>
      <c r="X22" s="3">
        <v>15.185795068740839</v>
      </c>
      <c r="AA22" s="3" t="b">
        <v>1</v>
      </c>
      <c r="AB22" s="3">
        <v>0.53710796324464771</v>
      </c>
      <c r="AC22" s="3">
        <v>0.68</v>
      </c>
      <c r="AD22" s="3">
        <v>7.8744556903839111</v>
      </c>
      <c r="AF22" s="3" t="b">
        <v>1</v>
      </c>
      <c r="AG22" s="3">
        <v>0.45218448264603872</v>
      </c>
      <c r="AH22" s="3">
        <v>0.68</v>
      </c>
      <c r="AI22" s="3">
        <v>12.997316360473629</v>
      </c>
    </row>
    <row r="23" spans="2:35" x14ac:dyDescent="0.3">
      <c r="C23" s="3" t="b">
        <v>1</v>
      </c>
      <c r="D23" s="3">
        <v>0.23726590241383019</v>
      </c>
      <c r="E23" s="3">
        <v>0.4</v>
      </c>
      <c r="F23" s="3">
        <v>1.8668298721313481</v>
      </c>
      <c r="I23" s="3" t="b">
        <v>1</v>
      </c>
      <c r="J23" s="3">
        <v>0.27931805370083529</v>
      </c>
      <c r="K23" s="3">
        <v>0.4</v>
      </c>
      <c r="L23" s="3">
        <v>3.9819128513336182</v>
      </c>
      <c r="P23" s="3" t="b">
        <v>0</v>
      </c>
      <c r="Q23" s="3">
        <v>0.30331085186138618</v>
      </c>
      <c r="R23" s="3">
        <v>0.3</v>
      </c>
      <c r="S23" s="3">
        <v>1.832684278488159</v>
      </c>
      <c r="U23" s="3" t="b">
        <v>1</v>
      </c>
      <c r="V23" s="3">
        <v>0.29530412149349672</v>
      </c>
      <c r="W23" s="3">
        <v>0.3</v>
      </c>
      <c r="X23" s="3">
        <v>4.0484092235565194</v>
      </c>
      <c r="AA23" s="3" t="b">
        <v>1</v>
      </c>
      <c r="AB23" s="3">
        <v>0.59937560231698961</v>
      </c>
      <c r="AC23" s="3">
        <v>0.68</v>
      </c>
      <c r="AD23" s="3">
        <v>1.970883369445801</v>
      </c>
      <c r="AF23" s="3" t="b">
        <v>1</v>
      </c>
      <c r="AG23" s="3">
        <v>0.48606511089235133</v>
      </c>
      <c r="AH23" s="3">
        <v>0.68</v>
      </c>
      <c r="AI23" s="3">
        <v>4.0738601684570313</v>
      </c>
    </row>
    <row r="24" spans="2:35" x14ac:dyDescent="0.3">
      <c r="C24" s="3" t="b">
        <v>1</v>
      </c>
      <c r="D24" s="3">
        <v>0.30145576678553121</v>
      </c>
      <c r="E24" s="3">
        <v>0.4</v>
      </c>
      <c r="F24" s="3">
        <v>2.177342414855957</v>
      </c>
      <c r="I24" s="3" t="b">
        <v>1</v>
      </c>
      <c r="J24" s="3">
        <v>0.28573493719466808</v>
      </c>
      <c r="K24" s="3">
        <v>0.4</v>
      </c>
      <c r="L24" s="3">
        <v>4.044313907623291</v>
      </c>
      <c r="P24" s="3" t="b">
        <v>0</v>
      </c>
      <c r="Q24" s="3">
        <v>0.32189991409616608</v>
      </c>
      <c r="R24" s="3">
        <v>0.3</v>
      </c>
      <c r="S24" s="3">
        <v>2.1004116535186772</v>
      </c>
      <c r="U24" s="3" t="b">
        <v>1</v>
      </c>
      <c r="V24" s="3">
        <v>0.29155686528316149</v>
      </c>
      <c r="W24" s="3">
        <v>0.3</v>
      </c>
      <c r="X24" s="3">
        <v>4.1018693447113037</v>
      </c>
      <c r="AA24" s="3" t="b">
        <v>1</v>
      </c>
      <c r="AB24" s="3">
        <v>0.53661205458790295</v>
      </c>
      <c r="AC24" s="3">
        <v>0.68</v>
      </c>
      <c r="AD24" s="3">
        <v>1.994804382324219</v>
      </c>
      <c r="AF24" s="3" t="b">
        <v>1</v>
      </c>
      <c r="AG24" s="3">
        <v>0.47166593283959951</v>
      </c>
      <c r="AH24" s="3">
        <v>0.68</v>
      </c>
      <c r="AI24" s="3">
        <v>4.0902144908905029</v>
      </c>
    </row>
    <row r="25" spans="2:35" x14ac:dyDescent="0.3">
      <c r="C25" s="3" t="b">
        <v>1</v>
      </c>
      <c r="D25" s="3">
        <v>0.30389137924714688</v>
      </c>
      <c r="E25" s="3">
        <v>0.4</v>
      </c>
      <c r="F25" s="3">
        <v>2.038840770721436</v>
      </c>
      <c r="I25" s="3" t="b">
        <v>1</v>
      </c>
      <c r="J25" s="3">
        <v>0.27883807459334592</v>
      </c>
      <c r="K25" s="3">
        <v>0.4</v>
      </c>
      <c r="L25" s="3">
        <v>4.0911266803741464</v>
      </c>
      <c r="P25" s="3" t="b">
        <v>1</v>
      </c>
      <c r="Q25" s="3">
        <v>0.27941203777593931</v>
      </c>
      <c r="R25" s="3">
        <v>0.3</v>
      </c>
      <c r="S25" s="3">
        <v>1.999284029006958</v>
      </c>
      <c r="U25" s="3" t="b">
        <v>0</v>
      </c>
      <c r="V25" s="3">
        <v>0.32855199896436299</v>
      </c>
      <c r="W25" s="3">
        <v>0.3</v>
      </c>
      <c r="X25" s="3">
        <v>4.0923304557800293</v>
      </c>
      <c r="AA25" s="3" t="b">
        <v>1</v>
      </c>
      <c r="AB25" s="3">
        <v>0.49141919090672292</v>
      </c>
      <c r="AC25" s="3">
        <v>0.68</v>
      </c>
      <c r="AD25" s="3">
        <v>1.889281034469604</v>
      </c>
      <c r="AF25" s="3" t="b">
        <v>1</v>
      </c>
      <c r="AG25" s="3">
        <v>0.4744205748979885</v>
      </c>
      <c r="AH25" s="3">
        <v>0.68</v>
      </c>
      <c r="AI25" s="3">
        <v>4.2954657077789307</v>
      </c>
    </row>
    <row r="26" spans="2:35" x14ac:dyDescent="0.3">
      <c r="C26" s="3" t="b">
        <v>0</v>
      </c>
      <c r="D26" s="3">
        <v>0.52739068864796401</v>
      </c>
      <c r="E26" s="3">
        <v>0.4</v>
      </c>
      <c r="F26" s="3">
        <v>1.9639678001403811</v>
      </c>
      <c r="I26" s="3" t="b">
        <v>0</v>
      </c>
      <c r="J26" s="3">
        <v>0.47190376535338763</v>
      </c>
      <c r="K26" s="3">
        <v>0.4</v>
      </c>
      <c r="L26" s="3">
        <v>4.1069180965423584</v>
      </c>
      <c r="P26" s="3" t="b">
        <v>0</v>
      </c>
      <c r="Q26" s="3">
        <v>0.47267374524033978</v>
      </c>
      <c r="R26" s="3">
        <v>0.3</v>
      </c>
      <c r="S26" s="3">
        <v>2.016016006469727</v>
      </c>
      <c r="U26" s="3" t="b">
        <v>0</v>
      </c>
      <c r="V26" s="3">
        <v>0.3371124186145269</v>
      </c>
      <c r="W26" s="3">
        <v>0.3</v>
      </c>
      <c r="X26" s="3">
        <v>4.1056721210479736</v>
      </c>
      <c r="AA26" s="3" t="b">
        <v>1</v>
      </c>
      <c r="AB26" s="3">
        <v>0.58451547748082811</v>
      </c>
      <c r="AC26" s="3">
        <v>0.68</v>
      </c>
      <c r="AD26" s="3">
        <v>2.016018152236938</v>
      </c>
      <c r="AF26" s="3" t="b">
        <v>1</v>
      </c>
      <c r="AG26" s="3">
        <v>0.49242770000882857</v>
      </c>
      <c r="AH26" s="3">
        <v>0.68</v>
      </c>
      <c r="AI26" s="3">
        <v>4.2329063415527344</v>
      </c>
    </row>
    <row r="27" spans="2:35" x14ac:dyDescent="0.3">
      <c r="C27" s="3" t="b">
        <v>0</v>
      </c>
      <c r="D27" s="3">
        <v>0.41567911945479108</v>
      </c>
      <c r="E27" s="3">
        <v>0.4</v>
      </c>
      <c r="F27" s="3">
        <v>1.8327381610870359</v>
      </c>
      <c r="I27" s="3" t="b">
        <v>1</v>
      </c>
      <c r="J27" s="3">
        <v>0.38021143292253962</v>
      </c>
      <c r="K27" s="3">
        <v>0.4</v>
      </c>
      <c r="L27" s="3">
        <v>4.0748422145843506</v>
      </c>
      <c r="P27" s="3" t="b">
        <v>1</v>
      </c>
      <c r="Q27" s="3">
        <v>0.29254487109907618</v>
      </c>
      <c r="R27" s="3">
        <v>0.3</v>
      </c>
      <c r="S27" s="3">
        <v>1.8327207565307619</v>
      </c>
      <c r="U27" s="3" t="b">
        <v>0</v>
      </c>
      <c r="V27" s="3">
        <v>0.3628684846336474</v>
      </c>
      <c r="W27" s="3">
        <v>0.3</v>
      </c>
      <c r="X27" s="3">
        <v>4.1228783130645752</v>
      </c>
      <c r="AA27" s="3" t="b">
        <v>1</v>
      </c>
      <c r="AB27" s="3">
        <v>0.48793646308084671</v>
      </c>
      <c r="AC27" s="3">
        <v>0.68</v>
      </c>
      <c r="AD27" s="3">
        <v>1.954669237136841</v>
      </c>
      <c r="AF27" s="3" t="b">
        <v>1</v>
      </c>
      <c r="AG27" s="3">
        <v>0.45911006471625782</v>
      </c>
      <c r="AH27" s="3">
        <v>0.68</v>
      </c>
      <c r="AI27" s="3">
        <v>4.2162704467773438</v>
      </c>
    </row>
    <row r="28" spans="2:35" x14ac:dyDescent="0.3">
      <c r="C28" s="3" t="b">
        <v>1</v>
      </c>
      <c r="D28" s="3">
        <v>0.26630996813941238</v>
      </c>
      <c r="E28" s="3">
        <v>0.4</v>
      </c>
      <c r="F28" s="3">
        <v>1.817045927047729</v>
      </c>
      <c r="I28" s="3" t="b">
        <v>1</v>
      </c>
      <c r="J28" s="3">
        <v>0.27284673014658228</v>
      </c>
      <c r="K28" s="3">
        <v>0.4</v>
      </c>
      <c r="L28" s="3">
        <v>4.1153514385223389</v>
      </c>
      <c r="P28" s="3" t="b">
        <v>1</v>
      </c>
      <c r="Q28" s="3">
        <v>0.26054525441287318</v>
      </c>
      <c r="R28" s="3">
        <v>0.3</v>
      </c>
      <c r="S28" s="3">
        <v>1.8326959609985349</v>
      </c>
      <c r="U28" s="3" t="b">
        <v>1</v>
      </c>
      <c r="V28" s="3">
        <v>0.26707868675175828</v>
      </c>
      <c r="W28" s="3">
        <v>0.3</v>
      </c>
      <c r="X28" s="3">
        <v>4.9854731559753418</v>
      </c>
      <c r="AA28" s="3" t="b">
        <v>1</v>
      </c>
      <c r="AB28" s="3">
        <v>0.46843171815260309</v>
      </c>
      <c r="AC28" s="3">
        <v>0.68</v>
      </c>
      <c r="AD28" s="3">
        <v>1.893733024597168</v>
      </c>
      <c r="AF28" s="3" t="b">
        <v>1</v>
      </c>
      <c r="AG28" s="3">
        <v>0.409669971682871</v>
      </c>
      <c r="AH28" s="3">
        <v>0.68</v>
      </c>
      <c r="AI28" s="3">
        <v>4.1814072132110596</v>
      </c>
    </row>
    <row r="29" spans="2:35" x14ac:dyDescent="0.3">
      <c r="C29" s="3" t="b">
        <v>1</v>
      </c>
      <c r="D29" s="3">
        <v>0.27587430994684581</v>
      </c>
      <c r="E29" s="3">
        <v>0.4</v>
      </c>
      <c r="F29" s="3">
        <v>1.885165929794312</v>
      </c>
      <c r="I29" s="3" t="b">
        <v>1</v>
      </c>
      <c r="J29" s="3">
        <v>0.2626660434638306</v>
      </c>
      <c r="K29" s="3">
        <v>0.4</v>
      </c>
      <c r="L29" s="3">
        <v>4.1627538204193124</v>
      </c>
      <c r="P29" s="3" t="b">
        <v>1</v>
      </c>
      <c r="Q29" s="3">
        <v>0.28171868992575988</v>
      </c>
      <c r="R29" s="3">
        <v>0.3</v>
      </c>
      <c r="S29" s="3">
        <v>1.971427440643311</v>
      </c>
      <c r="U29" s="3" t="b">
        <v>1</v>
      </c>
      <c r="V29" s="3">
        <v>0.26701419652716529</v>
      </c>
      <c r="W29" s="3">
        <v>0.3</v>
      </c>
      <c r="X29" s="3">
        <v>4.6393895149230957</v>
      </c>
      <c r="AA29" s="3" t="b">
        <v>1</v>
      </c>
      <c r="AB29" s="3">
        <v>0.43344005641889011</v>
      </c>
      <c r="AC29" s="3">
        <v>0.68</v>
      </c>
      <c r="AD29" s="3">
        <v>1.9204061031341551</v>
      </c>
      <c r="AF29" s="3" t="b">
        <v>1</v>
      </c>
      <c r="AG29" s="3">
        <v>0.37743091257168482</v>
      </c>
      <c r="AH29" s="3">
        <v>0.68</v>
      </c>
      <c r="AI29" s="3">
        <v>4.1814613342285156</v>
      </c>
    </row>
    <row r="30" spans="2:35" x14ac:dyDescent="0.3">
      <c r="C30" s="3" t="b">
        <v>1</v>
      </c>
      <c r="D30" s="3">
        <v>0.32410808172351557</v>
      </c>
      <c r="E30" s="3">
        <v>0.4</v>
      </c>
      <c r="F30" s="3">
        <v>1.947004556655884</v>
      </c>
      <c r="I30" s="3" t="b">
        <v>1</v>
      </c>
      <c r="J30" s="3">
        <v>0.37016757045161058</v>
      </c>
      <c r="K30" s="3">
        <v>0.4</v>
      </c>
      <c r="L30" s="3">
        <v>4.1384572982788086</v>
      </c>
      <c r="P30" s="3" t="b">
        <v>1</v>
      </c>
      <c r="Q30" s="3">
        <v>0.2784695763999111</v>
      </c>
      <c r="R30" s="3">
        <v>0.3</v>
      </c>
      <c r="S30" s="3">
        <v>1.891621589660645</v>
      </c>
      <c r="U30" s="3" t="b">
        <v>1</v>
      </c>
      <c r="V30" s="3">
        <v>0.29433946587390281</v>
      </c>
      <c r="W30" s="3">
        <v>0.3</v>
      </c>
      <c r="X30" s="3">
        <v>4.6254205703735352</v>
      </c>
      <c r="AA30" s="3" t="b">
        <v>1</v>
      </c>
      <c r="AB30" s="3">
        <v>0.45200250674499243</v>
      </c>
      <c r="AC30" s="3">
        <v>0.68</v>
      </c>
      <c r="AD30" s="3">
        <v>1.9213933944702151</v>
      </c>
      <c r="AF30" s="3" t="b">
        <v>1</v>
      </c>
      <c r="AG30" s="3">
        <v>0.44849540369379087</v>
      </c>
      <c r="AH30" s="3">
        <v>0.68</v>
      </c>
      <c r="AI30" s="3">
        <v>4.2323393821716309</v>
      </c>
    </row>
    <row r="31" spans="2:35" x14ac:dyDescent="0.3">
      <c r="C31" s="3" t="b">
        <v>1</v>
      </c>
      <c r="D31" s="3">
        <v>0.36908926062823239</v>
      </c>
      <c r="E31" s="3">
        <v>0.4</v>
      </c>
      <c r="F31" s="3">
        <v>1.8662817478179929</v>
      </c>
      <c r="I31" s="3" t="b">
        <v>1</v>
      </c>
      <c r="J31" s="3">
        <v>0.31134925602238561</v>
      </c>
      <c r="K31" s="3">
        <v>0.4</v>
      </c>
      <c r="L31" s="3">
        <v>4.216402530670166</v>
      </c>
      <c r="P31" s="3" t="b">
        <v>0</v>
      </c>
      <c r="Q31" s="3">
        <v>0.32161833635662979</v>
      </c>
      <c r="R31" s="3">
        <v>0.3</v>
      </c>
      <c r="S31" s="3">
        <v>1.875027656555176</v>
      </c>
      <c r="U31" s="3" t="b">
        <v>0</v>
      </c>
      <c r="V31" s="3">
        <v>0.33634832745551402</v>
      </c>
      <c r="W31" s="3">
        <v>0.3</v>
      </c>
      <c r="X31" s="3">
        <v>4.6255016326904297</v>
      </c>
      <c r="AA31" s="3" t="b">
        <v>1</v>
      </c>
      <c r="AB31" s="3">
        <v>0.54690254045336861</v>
      </c>
      <c r="AC31" s="3">
        <v>0.68</v>
      </c>
      <c r="AD31" s="3">
        <v>1.906457901000977</v>
      </c>
      <c r="AF31" s="3" t="b">
        <v>1</v>
      </c>
      <c r="AG31" s="3">
        <v>0.51103723849377969</v>
      </c>
      <c r="AH31" s="3">
        <v>0.68</v>
      </c>
      <c r="AI31" s="3">
        <v>4.2188451290130624</v>
      </c>
    </row>
    <row r="32" spans="2:35" x14ac:dyDescent="0.3">
      <c r="C32" s="3" t="b">
        <v>0</v>
      </c>
      <c r="D32" s="3">
        <v>0.48712703193107781</v>
      </c>
      <c r="E32" s="3">
        <v>0.4</v>
      </c>
      <c r="F32" s="3">
        <v>1.8737916946411131</v>
      </c>
      <c r="I32" s="3" t="b">
        <v>0</v>
      </c>
      <c r="J32" s="3">
        <v>0.53302631762338559</v>
      </c>
      <c r="K32" s="3">
        <v>0.4</v>
      </c>
      <c r="L32" s="3">
        <v>4.1844184398651123</v>
      </c>
      <c r="P32" s="3" t="b">
        <v>0</v>
      </c>
      <c r="Q32" s="3">
        <v>0.36691066358371482</v>
      </c>
      <c r="R32" s="3">
        <v>0.3</v>
      </c>
      <c r="S32" s="3">
        <v>1.859364986419678</v>
      </c>
      <c r="U32" s="3" t="b">
        <v>0</v>
      </c>
      <c r="V32" s="3">
        <v>0.44830472750721689</v>
      </c>
      <c r="W32" s="3">
        <v>0.3</v>
      </c>
      <c r="X32" s="3">
        <v>4.6093525886535636</v>
      </c>
      <c r="AA32" s="3" t="b">
        <v>1</v>
      </c>
      <c r="AB32" s="3">
        <v>0.50344423975654773</v>
      </c>
      <c r="AC32" s="3">
        <v>0.68</v>
      </c>
      <c r="AD32" s="3">
        <v>1.9641308784484861</v>
      </c>
      <c r="AF32" s="3" t="b">
        <v>1</v>
      </c>
      <c r="AG32" s="3">
        <v>0.56593983043101315</v>
      </c>
      <c r="AH32" s="3">
        <v>0.68</v>
      </c>
      <c r="AI32" s="3">
        <v>4.1869072914123544</v>
      </c>
    </row>
    <row r="33" spans="2:35" x14ac:dyDescent="0.3">
      <c r="C33" s="3" t="b">
        <v>0</v>
      </c>
      <c r="D33" s="3">
        <v>0.47861457894098153</v>
      </c>
      <c r="E33" s="3">
        <v>0.4</v>
      </c>
      <c r="F33" s="3">
        <v>2.157148122787476</v>
      </c>
      <c r="I33" s="3" t="b">
        <v>0</v>
      </c>
      <c r="J33" s="3">
        <v>0.52481626775989321</v>
      </c>
      <c r="K33" s="3">
        <v>0.4</v>
      </c>
      <c r="L33" s="3">
        <v>4.1376156806945801</v>
      </c>
      <c r="P33" s="3" t="b">
        <v>0</v>
      </c>
      <c r="Q33" s="3">
        <v>0.44316641846610361</v>
      </c>
      <c r="R33" s="3">
        <v>0.3</v>
      </c>
      <c r="S33" s="3">
        <v>1.8586592674255371</v>
      </c>
      <c r="U33" s="3" t="b">
        <v>0</v>
      </c>
      <c r="V33" s="3">
        <v>0.39231246292414412</v>
      </c>
      <c r="W33" s="3">
        <v>0.3</v>
      </c>
      <c r="X33" s="3">
        <v>4.5755589008331299</v>
      </c>
      <c r="AA33" s="3" t="b">
        <v>1</v>
      </c>
      <c r="AB33" s="3">
        <v>0.50368507141804075</v>
      </c>
      <c r="AC33" s="3">
        <v>0.68</v>
      </c>
      <c r="AD33" s="3">
        <v>1.889262914657593</v>
      </c>
      <c r="AF33" s="3" t="b">
        <v>1</v>
      </c>
      <c r="AG33" s="3">
        <v>0.50338614719502162</v>
      </c>
      <c r="AH33" s="3">
        <v>0.68</v>
      </c>
      <c r="AI33" s="3">
        <v>4.2176666259765616</v>
      </c>
    </row>
    <row r="34" spans="2:35" x14ac:dyDescent="0.3">
      <c r="C34" s="3" t="b">
        <v>0</v>
      </c>
      <c r="D34" s="3">
        <v>0.44511529883461087</v>
      </c>
      <c r="E34" s="3">
        <v>0.4</v>
      </c>
      <c r="F34" s="3">
        <v>1.8989589214324949</v>
      </c>
      <c r="I34" s="3" t="b">
        <v>0</v>
      </c>
      <c r="J34" s="3">
        <v>0.50950092309344741</v>
      </c>
      <c r="K34" s="3">
        <v>0.4</v>
      </c>
      <c r="L34" s="3">
        <v>4.1079537868499756</v>
      </c>
      <c r="P34" s="3" t="b">
        <v>0</v>
      </c>
      <c r="Q34" s="3">
        <v>0.45199677843209868</v>
      </c>
      <c r="R34" s="3">
        <v>0.3</v>
      </c>
      <c r="S34" s="3">
        <v>1.843612432479858</v>
      </c>
      <c r="U34" s="3" t="b">
        <v>0</v>
      </c>
      <c r="V34" s="3">
        <v>0.3982371936173047</v>
      </c>
      <c r="W34" s="3">
        <v>0.3</v>
      </c>
      <c r="X34" s="3">
        <v>4.5459001064300537</v>
      </c>
      <c r="AA34" s="3" t="b">
        <v>1</v>
      </c>
      <c r="AB34" s="3">
        <v>0.48997957262691522</v>
      </c>
      <c r="AC34" s="3">
        <v>0.68</v>
      </c>
      <c r="AD34" s="3">
        <v>1.8612744808197019</v>
      </c>
      <c r="AF34" s="3" t="b">
        <v>1</v>
      </c>
      <c r="AG34" s="3">
        <v>0.55426798269564848</v>
      </c>
      <c r="AH34" s="3">
        <v>0.68</v>
      </c>
      <c r="AI34" s="3">
        <v>4.1655008792877197</v>
      </c>
    </row>
    <row r="35" spans="2:35" x14ac:dyDescent="0.3">
      <c r="C35" s="3" t="b">
        <v>0</v>
      </c>
      <c r="D35" s="3">
        <v>0.42647115105074962</v>
      </c>
      <c r="E35" s="3">
        <v>0.4</v>
      </c>
      <c r="F35" s="3">
        <v>1.931432247161865</v>
      </c>
      <c r="I35" s="3" t="b">
        <v>0</v>
      </c>
      <c r="J35" s="3">
        <v>0.49677891085309989</v>
      </c>
      <c r="K35" s="3">
        <v>0.4</v>
      </c>
      <c r="L35" s="3">
        <v>4.1547622680664063</v>
      </c>
      <c r="P35" s="3" t="b">
        <v>1</v>
      </c>
      <c r="Q35" s="3">
        <v>0.26129377443970142</v>
      </c>
      <c r="R35" s="3">
        <v>0.3</v>
      </c>
      <c r="S35" s="3">
        <v>2.0457968711853032</v>
      </c>
      <c r="U35" s="3" t="b">
        <v>0</v>
      </c>
      <c r="V35" s="3">
        <v>0.35309149004886642</v>
      </c>
      <c r="W35" s="3">
        <v>0.3</v>
      </c>
      <c r="X35" s="3">
        <v>4.5604972839355469</v>
      </c>
      <c r="AA35" s="3" t="b">
        <v>1</v>
      </c>
      <c r="AB35" s="3">
        <v>0.57065639735571894</v>
      </c>
      <c r="AC35" s="3">
        <v>0.68</v>
      </c>
      <c r="AD35" s="3">
        <v>1.9870233535766599</v>
      </c>
      <c r="AF35" s="3" t="b">
        <v>1</v>
      </c>
      <c r="AG35" s="3">
        <v>0.61700020436790348</v>
      </c>
      <c r="AH35" s="3">
        <v>0.68</v>
      </c>
      <c r="AI35" s="3">
        <v>4.1723990440368652</v>
      </c>
    </row>
    <row r="36" spans="2:35" x14ac:dyDescent="0.3">
      <c r="C36" s="3" t="b">
        <v>0</v>
      </c>
      <c r="D36" s="3">
        <v>0.4417445809438395</v>
      </c>
      <c r="E36" s="3">
        <v>0.4</v>
      </c>
      <c r="F36" s="3">
        <v>2.0036356449127202</v>
      </c>
      <c r="I36" s="3" t="b">
        <v>0</v>
      </c>
      <c r="J36" s="3">
        <v>0.50069762813889451</v>
      </c>
      <c r="K36" s="3">
        <v>0.4</v>
      </c>
      <c r="L36" s="3">
        <v>4.1069519519805908</v>
      </c>
      <c r="P36" s="3" t="b">
        <v>0</v>
      </c>
      <c r="Q36" s="3">
        <v>0.30587140925965139</v>
      </c>
      <c r="R36" s="3">
        <v>0.3</v>
      </c>
      <c r="S36" s="3">
        <v>1.952322244644165</v>
      </c>
      <c r="U36" s="3" t="b">
        <v>0</v>
      </c>
      <c r="V36" s="3">
        <v>0.32007619618426669</v>
      </c>
      <c r="W36" s="3">
        <v>0.3</v>
      </c>
      <c r="X36" s="3">
        <v>4.6346249580383301</v>
      </c>
      <c r="AA36" s="3" t="b">
        <v>0</v>
      </c>
      <c r="AB36" s="3">
        <v>0.74195640780981809</v>
      </c>
      <c r="AC36" s="3">
        <v>0.68</v>
      </c>
      <c r="AD36" s="3">
        <v>1.929371118545532</v>
      </c>
      <c r="AF36" s="3" t="b">
        <v>1</v>
      </c>
      <c r="AG36" s="3">
        <v>0.64923877329399726</v>
      </c>
      <c r="AH36" s="3">
        <v>0.68</v>
      </c>
      <c r="AI36" s="3">
        <v>4.2755668163299561</v>
      </c>
    </row>
    <row r="38" spans="2:35" x14ac:dyDescent="0.3">
      <c r="B38" s="1" t="s">
        <v>13</v>
      </c>
    </row>
    <row r="39" spans="2:35" x14ac:dyDescent="0.3">
      <c r="B39" s="4" t="s">
        <v>5</v>
      </c>
      <c r="C39" s="9" t="s">
        <v>11</v>
      </c>
      <c r="D39" s="9"/>
      <c r="E39" s="9"/>
      <c r="F39" s="9"/>
      <c r="I39" s="9" t="s">
        <v>12</v>
      </c>
      <c r="J39" s="9"/>
      <c r="K39" s="9"/>
      <c r="L39" s="9"/>
      <c r="N39" s="5" t="s">
        <v>6</v>
      </c>
      <c r="O39" s="5"/>
      <c r="P39" s="8" t="s">
        <v>11</v>
      </c>
      <c r="Q39" s="8"/>
      <c r="R39" s="8"/>
      <c r="S39" s="8"/>
      <c r="U39" s="8" t="s">
        <v>12</v>
      </c>
      <c r="V39" s="8"/>
      <c r="W39" s="8"/>
      <c r="X39" s="8"/>
      <c r="Z39" s="6" t="s">
        <v>7</v>
      </c>
      <c r="AA39" s="7" t="s">
        <v>11</v>
      </c>
      <c r="AB39" s="7"/>
      <c r="AC39" s="7"/>
      <c r="AD39" s="7"/>
      <c r="AF39" s="7" t="s">
        <v>12</v>
      </c>
      <c r="AG39" s="7"/>
      <c r="AH39" s="7"/>
      <c r="AI39" s="7"/>
    </row>
    <row r="40" spans="2:35" x14ac:dyDescent="0.3">
      <c r="C40" s="11" t="s">
        <v>8</v>
      </c>
      <c r="D40" s="11" t="s">
        <v>9</v>
      </c>
      <c r="E40" s="11" t="s">
        <v>10</v>
      </c>
      <c r="F40" s="10" t="s">
        <v>16</v>
      </c>
      <c r="I40" s="11" t="s">
        <v>8</v>
      </c>
      <c r="J40" s="11" t="s">
        <v>9</v>
      </c>
      <c r="K40" s="11" t="s">
        <v>10</v>
      </c>
      <c r="L40" s="10" t="s">
        <v>16</v>
      </c>
      <c r="P40" s="11" t="s">
        <v>8</v>
      </c>
      <c r="Q40" s="11" t="s">
        <v>9</v>
      </c>
      <c r="R40" s="11" t="s">
        <v>10</v>
      </c>
      <c r="S40" s="10" t="s">
        <v>16</v>
      </c>
      <c r="U40" s="11" t="s">
        <v>8</v>
      </c>
      <c r="V40" s="11" t="s">
        <v>9</v>
      </c>
      <c r="W40" s="11" t="s">
        <v>10</v>
      </c>
      <c r="X40" s="10" t="s">
        <v>16</v>
      </c>
      <c r="AA40" s="11" t="s">
        <v>8</v>
      </c>
      <c r="AB40" s="11" t="s">
        <v>9</v>
      </c>
      <c r="AC40" s="11" t="s">
        <v>10</v>
      </c>
      <c r="AD40" s="10" t="s">
        <v>16</v>
      </c>
      <c r="AF40" s="11" t="s">
        <v>8</v>
      </c>
      <c r="AG40" s="11" t="s">
        <v>9</v>
      </c>
      <c r="AH40" s="11" t="s">
        <v>10</v>
      </c>
      <c r="AI40" s="10" t="s">
        <v>16</v>
      </c>
    </row>
    <row r="41" spans="2:35" x14ac:dyDescent="0.3">
      <c r="C41" s="3" t="b">
        <v>0</v>
      </c>
      <c r="D41" s="3">
        <v>0.75436139192121443</v>
      </c>
      <c r="E41" s="3">
        <v>0.4</v>
      </c>
      <c r="F41" s="3">
        <v>9.48256516456604</v>
      </c>
      <c r="I41" s="3" t="b">
        <v>0</v>
      </c>
      <c r="J41" s="12">
        <v>0.85186844905289649</v>
      </c>
      <c r="K41" s="3">
        <v>0.4</v>
      </c>
      <c r="L41" s="3">
        <v>14.65028667449951</v>
      </c>
      <c r="P41" s="3" t="b">
        <v>0</v>
      </c>
      <c r="Q41" s="3">
        <v>0.31457693899610811</v>
      </c>
      <c r="R41" s="3">
        <v>0.3</v>
      </c>
      <c r="S41" s="3">
        <v>9.7184696197509766</v>
      </c>
      <c r="U41" s="3" t="b">
        <v>0</v>
      </c>
      <c r="V41" s="3">
        <v>0.42067020322352949</v>
      </c>
      <c r="W41" s="3">
        <v>0.3</v>
      </c>
      <c r="X41" s="3">
        <v>14.72732543945312</v>
      </c>
      <c r="AA41" s="3" t="b">
        <v>1</v>
      </c>
      <c r="AB41" s="3">
        <v>0.67960049927779353</v>
      </c>
      <c r="AC41" s="3">
        <v>0.68</v>
      </c>
      <c r="AD41" s="3">
        <v>7.4838969707489014</v>
      </c>
      <c r="AF41" s="3" t="b">
        <v>0</v>
      </c>
      <c r="AG41" s="3">
        <v>0.82166605172184637</v>
      </c>
      <c r="AH41" s="3">
        <v>0.68</v>
      </c>
      <c r="AI41" s="3">
        <v>12.948491334915159</v>
      </c>
    </row>
    <row r="42" spans="2:35" x14ac:dyDescent="0.3">
      <c r="C42" s="3" t="b">
        <v>1</v>
      </c>
      <c r="D42" s="3">
        <v>0.36795801243162041</v>
      </c>
      <c r="E42" s="3">
        <v>0.4</v>
      </c>
      <c r="F42" s="3">
        <v>1.8219039440155029</v>
      </c>
      <c r="I42" s="3" t="b">
        <v>0</v>
      </c>
      <c r="J42" s="3">
        <v>0.46891905071057283</v>
      </c>
      <c r="K42" s="3">
        <v>0.4</v>
      </c>
      <c r="L42" s="3">
        <v>4.1296229362487793</v>
      </c>
      <c r="P42" s="3" t="b">
        <v>0</v>
      </c>
      <c r="Q42" s="3">
        <v>0.39252482081915863</v>
      </c>
      <c r="R42" s="3">
        <v>0.3</v>
      </c>
      <c r="S42" s="3">
        <v>1.820997476577759</v>
      </c>
      <c r="U42" s="3" t="b">
        <v>0</v>
      </c>
      <c r="V42" s="3">
        <v>0.36137161091791248</v>
      </c>
      <c r="W42" s="3">
        <v>0.3</v>
      </c>
      <c r="X42" s="3">
        <v>4.0048437118530273</v>
      </c>
      <c r="AA42" s="3" t="b">
        <v>1</v>
      </c>
      <c r="AB42" s="3">
        <v>0.59034917680085774</v>
      </c>
      <c r="AC42" s="3">
        <v>0.68</v>
      </c>
      <c r="AD42" s="3">
        <v>1.907156705856323</v>
      </c>
      <c r="AF42" s="3" t="b">
        <v>1</v>
      </c>
      <c r="AG42" s="3">
        <v>0.6235159185191228</v>
      </c>
      <c r="AH42" s="3">
        <v>0.68</v>
      </c>
      <c r="AI42" s="3">
        <v>4.1110198497772217</v>
      </c>
    </row>
    <row r="43" spans="2:35" x14ac:dyDescent="0.3">
      <c r="C43" s="3" t="b">
        <v>0</v>
      </c>
      <c r="D43" s="3">
        <v>0.41845116687719819</v>
      </c>
      <c r="E43" s="3">
        <v>0.4</v>
      </c>
      <c r="F43" s="3">
        <v>1.799441337585449</v>
      </c>
      <c r="I43" s="3" t="b">
        <v>0</v>
      </c>
      <c r="J43" s="3">
        <v>0.53643169340560903</v>
      </c>
      <c r="K43" s="3">
        <v>0.4</v>
      </c>
      <c r="L43" s="3">
        <v>4.0921525955200204</v>
      </c>
      <c r="P43" s="3" t="b">
        <v>0</v>
      </c>
      <c r="Q43" s="3">
        <v>0.43967278354708511</v>
      </c>
      <c r="R43" s="3">
        <v>0.3</v>
      </c>
      <c r="S43" s="3">
        <v>1.8495831489562991</v>
      </c>
      <c r="U43" s="3" t="b">
        <v>0</v>
      </c>
      <c r="V43" s="3">
        <v>0.42500842639192121</v>
      </c>
      <c r="W43" s="3">
        <v>0.3</v>
      </c>
      <c r="X43" s="3">
        <v>4.0297117233276367</v>
      </c>
      <c r="AA43" s="3" t="b">
        <v>1</v>
      </c>
      <c r="AB43" s="3">
        <v>0.60362808244801158</v>
      </c>
      <c r="AC43" s="3">
        <v>0.68</v>
      </c>
      <c r="AD43" s="3">
        <v>2.038047075271606</v>
      </c>
      <c r="AF43" s="3" t="b">
        <v>0</v>
      </c>
      <c r="AG43" s="3">
        <v>0.70020583904974198</v>
      </c>
      <c r="AH43" s="3">
        <v>0.68</v>
      </c>
      <c r="AI43" s="3">
        <v>4.1224911212921143</v>
      </c>
    </row>
    <row r="44" spans="2:35" x14ac:dyDescent="0.3">
      <c r="C44" s="3" t="b">
        <v>0</v>
      </c>
      <c r="D44" s="3">
        <v>0.52481021147739937</v>
      </c>
      <c r="E44" s="3">
        <v>0.4</v>
      </c>
      <c r="F44" s="3">
        <v>1.836140632629395</v>
      </c>
      <c r="I44" s="3" t="b">
        <v>0</v>
      </c>
      <c r="J44" s="3">
        <v>0.71540582907225392</v>
      </c>
      <c r="K44" s="3">
        <v>0.4</v>
      </c>
      <c r="L44" s="3">
        <v>5.0787723064422607</v>
      </c>
      <c r="P44" s="3" t="b">
        <v>0</v>
      </c>
      <c r="Q44" s="3">
        <v>0.46759769547513308</v>
      </c>
      <c r="R44" s="3">
        <v>0.3</v>
      </c>
      <c r="S44" s="3">
        <v>1.800188541412354</v>
      </c>
      <c r="U44" s="3" t="b">
        <v>0</v>
      </c>
      <c r="V44" s="3">
        <v>0.45907241508219038</v>
      </c>
      <c r="W44" s="3">
        <v>0.3</v>
      </c>
      <c r="X44" s="3">
        <v>4.0775980949401864</v>
      </c>
      <c r="AA44" s="3" t="b">
        <v>1</v>
      </c>
      <c r="AB44" s="3">
        <v>0.60970478826382024</v>
      </c>
      <c r="AC44" s="3">
        <v>0.68</v>
      </c>
      <c r="AD44" s="3">
        <v>1.94319748878479</v>
      </c>
      <c r="AF44" s="3" t="b">
        <v>1</v>
      </c>
      <c r="AG44" s="3">
        <v>0.65023806065072953</v>
      </c>
      <c r="AH44" s="3">
        <v>0.68</v>
      </c>
      <c r="AI44" s="3">
        <v>5.7191040515899658</v>
      </c>
    </row>
    <row r="45" spans="2:35" x14ac:dyDescent="0.3">
      <c r="C45" s="3" t="b">
        <v>0</v>
      </c>
      <c r="D45" s="3">
        <v>0.66948481694478135</v>
      </c>
      <c r="E45" s="3">
        <v>0.4</v>
      </c>
      <c r="F45" s="3">
        <v>1.9138538837432859</v>
      </c>
      <c r="I45" s="3" t="b">
        <v>0</v>
      </c>
      <c r="J45" s="3">
        <v>0.70521579699394232</v>
      </c>
      <c r="K45" s="3">
        <v>0.4</v>
      </c>
      <c r="L45" s="3">
        <v>4.7649610042572021</v>
      </c>
      <c r="P45" s="3" t="b">
        <v>0</v>
      </c>
      <c r="Q45" s="3">
        <v>0.41508330299688728</v>
      </c>
      <c r="R45" s="3">
        <v>0.3</v>
      </c>
      <c r="S45" s="3">
        <v>1.899557828903198</v>
      </c>
      <c r="U45" s="3" t="b">
        <v>0</v>
      </c>
      <c r="V45" s="3">
        <v>0.43140531004408439</v>
      </c>
      <c r="W45" s="3">
        <v>0.3</v>
      </c>
      <c r="X45" s="3">
        <v>4.1040196418762207</v>
      </c>
      <c r="AA45" s="3" t="b">
        <v>1</v>
      </c>
      <c r="AB45" s="3">
        <v>0.66154981068575958</v>
      </c>
      <c r="AC45" s="3">
        <v>0.68</v>
      </c>
      <c r="AD45" s="3">
        <v>1.98173451423645</v>
      </c>
      <c r="AF45" s="3" t="b">
        <v>0</v>
      </c>
      <c r="AG45" s="3">
        <v>0.71535300494265286</v>
      </c>
      <c r="AH45" s="3">
        <v>0.68</v>
      </c>
      <c r="AI45" s="3">
        <v>4.8108587265014648</v>
      </c>
    </row>
    <row r="46" spans="2:35" x14ac:dyDescent="0.3">
      <c r="C46" s="3" t="b">
        <v>0</v>
      </c>
      <c r="D46" s="3">
        <v>0.4710031351160312</v>
      </c>
      <c r="E46" s="3">
        <v>0.4</v>
      </c>
      <c r="F46" s="3">
        <v>1.847158670425415</v>
      </c>
      <c r="I46" s="3" t="b">
        <v>0</v>
      </c>
      <c r="J46" s="3">
        <v>0.4932173807076542</v>
      </c>
      <c r="K46" s="3">
        <v>0.4</v>
      </c>
      <c r="L46" s="3">
        <v>4.576507568359375</v>
      </c>
      <c r="P46" s="3" t="b">
        <v>0</v>
      </c>
      <c r="Q46" s="3">
        <v>0.47659967902020572</v>
      </c>
      <c r="R46" s="3">
        <v>0.3</v>
      </c>
      <c r="S46" s="3">
        <v>1.832525968551636</v>
      </c>
      <c r="U46" s="3" t="b">
        <v>0</v>
      </c>
      <c r="V46" s="3">
        <v>0.40973560916737439</v>
      </c>
      <c r="W46" s="3">
        <v>0.3</v>
      </c>
      <c r="X46" s="3">
        <v>4.107558012008667</v>
      </c>
      <c r="AA46" s="3" t="b">
        <v>1</v>
      </c>
      <c r="AB46" s="3">
        <v>0.47797310242554158</v>
      </c>
      <c r="AC46" s="3">
        <v>0.68</v>
      </c>
      <c r="AD46" s="3">
        <v>1.9515459537506099</v>
      </c>
      <c r="AF46" s="3" t="b">
        <v>1</v>
      </c>
      <c r="AG46" s="3">
        <v>0.59759577058956359</v>
      </c>
      <c r="AH46" s="3">
        <v>0.68</v>
      </c>
      <c r="AI46" s="3">
        <v>4.6714160442352286</v>
      </c>
    </row>
    <row r="47" spans="2:35" x14ac:dyDescent="0.3">
      <c r="C47" s="3" t="b">
        <v>1</v>
      </c>
      <c r="D47" s="3">
        <v>0.31891129254205491</v>
      </c>
      <c r="E47" s="3">
        <v>0.4</v>
      </c>
      <c r="F47" s="3">
        <v>1.833595991134644</v>
      </c>
      <c r="I47" s="3" t="b">
        <v>1</v>
      </c>
      <c r="J47" s="3">
        <v>0.31039513655454931</v>
      </c>
      <c r="K47" s="3">
        <v>0.4</v>
      </c>
      <c r="L47" s="3">
        <v>4.5808932781219482</v>
      </c>
      <c r="P47" s="3" t="b">
        <v>0</v>
      </c>
      <c r="Q47" s="3">
        <v>0.38757011241718198</v>
      </c>
      <c r="R47" s="3">
        <v>0.3</v>
      </c>
      <c r="S47" s="3">
        <v>1.8017785549163821</v>
      </c>
      <c r="U47" s="3" t="b">
        <v>0</v>
      </c>
      <c r="V47" s="3">
        <v>0.37056099616679522</v>
      </c>
      <c r="W47" s="3">
        <v>0.3</v>
      </c>
      <c r="X47" s="3">
        <v>4.0511958599090576</v>
      </c>
      <c r="AA47" s="3" t="b">
        <v>1</v>
      </c>
      <c r="AB47" s="3">
        <v>0.47436589988000633</v>
      </c>
      <c r="AC47" s="3">
        <v>0.68</v>
      </c>
      <c r="AD47" s="3">
        <v>2.0219724178314209</v>
      </c>
      <c r="AF47" s="3" t="b">
        <v>1</v>
      </c>
      <c r="AG47" s="3">
        <v>0.50670888808463677</v>
      </c>
      <c r="AH47" s="3">
        <v>0.68</v>
      </c>
      <c r="AI47" s="3">
        <v>4.6705341339111328</v>
      </c>
    </row>
    <row r="48" spans="2:35" x14ac:dyDescent="0.3">
      <c r="C48" s="3" t="b">
        <v>1</v>
      </c>
      <c r="D48" s="12">
        <v>0.21113999007027351</v>
      </c>
      <c r="E48" s="3">
        <v>0.4</v>
      </c>
      <c r="F48" s="3">
        <v>1.8983809947967529</v>
      </c>
      <c r="I48" s="3" t="b">
        <v>1</v>
      </c>
      <c r="J48" s="3">
        <v>0.272460311046274</v>
      </c>
      <c r="K48" s="3">
        <v>0.4</v>
      </c>
      <c r="L48" s="3">
        <v>4.6401011943817139</v>
      </c>
      <c r="P48" s="3" t="b">
        <v>0</v>
      </c>
      <c r="Q48" s="3">
        <v>0.30685860189364972</v>
      </c>
      <c r="R48" s="3">
        <v>0.3</v>
      </c>
      <c r="S48" s="3">
        <v>1.9445207118988039</v>
      </c>
      <c r="U48" s="3" t="b">
        <v>1</v>
      </c>
      <c r="V48" s="3">
        <v>0.29192477297209501</v>
      </c>
      <c r="W48" s="3">
        <v>0.3</v>
      </c>
      <c r="X48" s="3">
        <v>4.2411131858825684</v>
      </c>
      <c r="AA48" s="3" t="b">
        <v>1</v>
      </c>
      <c r="AB48" s="3">
        <v>0.4325237265079277</v>
      </c>
      <c r="AC48" s="3">
        <v>0.68</v>
      </c>
      <c r="AD48" s="3">
        <v>1.9409322738647461</v>
      </c>
      <c r="AF48" s="3" t="b">
        <v>1</v>
      </c>
      <c r="AG48" s="3">
        <v>0.47342729773615472</v>
      </c>
      <c r="AH48" s="3">
        <v>0.68</v>
      </c>
      <c r="AI48" s="3">
        <v>4.6905882358551034</v>
      </c>
    </row>
    <row r="49" spans="2:35" x14ac:dyDescent="0.3">
      <c r="C49" s="3" t="b">
        <v>0</v>
      </c>
      <c r="D49" s="3">
        <v>0.43102938569068772</v>
      </c>
      <c r="E49" s="3">
        <v>0.4</v>
      </c>
      <c r="F49" s="3">
        <v>1.9503242969512939</v>
      </c>
      <c r="I49" s="3" t="b">
        <v>0</v>
      </c>
      <c r="J49" s="3">
        <v>0.49113842589463103</v>
      </c>
      <c r="K49" s="3">
        <v>0.4</v>
      </c>
      <c r="L49" s="3">
        <v>4.6515777111053467</v>
      </c>
      <c r="P49" s="3" t="b">
        <v>1</v>
      </c>
      <c r="Q49" s="3">
        <v>0.28249928070249758</v>
      </c>
      <c r="R49" s="3">
        <v>0.3</v>
      </c>
      <c r="S49" s="3">
        <v>1.9351053237915039</v>
      </c>
      <c r="U49" s="3" t="b">
        <v>1</v>
      </c>
      <c r="V49" s="3">
        <v>0.27135570601499459</v>
      </c>
      <c r="W49" s="3">
        <v>0.3</v>
      </c>
      <c r="X49" s="3">
        <v>4.1060910224914551</v>
      </c>
      <c r="AA49" s="3" t="b">
        <v>1</v>
      </c>
      <c r="AB49" s="3">
        <v>0.54277629873959099</v>
      </c>
      <c r="AC49" s="3">
        <v>0.68</v>
      </c>
      <c r="AD49" s="3">
        <v>1.990100145339966</v>
      </c>
      <c r="AF49" s="3" t="b">
        <v>1</v>
      </c>
      <c r="AG49" s="3">
        <v>0.65361862817966077</v>
      </c>
      <c r="AH49" s="3">
        <v>0.68</v>
      </c>
      <c r="AI49" s="3">
        <v>4.6987240314483643</v>
      </c>
    </row>
    <row r="50" spans="2:35" x14ac:dyDescent="0.3">
      <c r="C50" s="3" t="b">
        <v>0</v>
      </c>
      <c r="D50" s="3">
        <v>0.44766552543078741</v>
      </c>
      <c r="E50" s="3">
        <v>0.4</v>
      </c>
      <c r="F50" s="3">
        <v>1.832779169082642</v>
      </c>
      <c r="I50" s="3" t="b">
        <v>0</v>
      </c>
      <c r="J50" s="3">
        <v>0.46712129417258069</v>
      </c>
      <c r="K50" s="3">
        <v>0.4</v>
      </c>
      <c r="L50" s="3">
        <v>4.6250805854797363</v>
      </c>
      <c r="P50" s="3" t="b">
        <v>0</v>
      </c>
      <c r="Q50" s="3">
        <v>0.4346549385953774</v>
      </c>
      <c r="R50" s="3">
        <v>0.3</v>
      </c>
      <c r="S50" s="3">
        <v>1.8171172142028811</v>
      </c>
      <c r="U50" s="3" t="b">
        <v>0</v>
      </c>
      <c r="V50" s="3">
        <v>0.3724183850877627</v>
      </c>
      <c r="W50" s="3">
        <v>0.3</v>
      </c>
      <c r="X50" s="3">
        <v>4.0766382217407227</v>
      </c>
      <c r="AA50" s="3" t="b">
        <v>0</v>
      </c>
      <c r="AB50" s="3">
        <v>0.68127584293618737</v>
      </c>
      <c r="AC50" s="3">
        <v>0.68</v>
      </c>
      <c r="AD50" s="3">
        <v>1.918921232223511</v>
      </c>
      <c r="AF50" s="3" t="b">
        <v>1</v>
      </c>
      <c r="AG50" s="3">
        <v>0.65846648962111487</v>
      </c>
      <c r="AH50" s="3">
        <v>0.68</v>
      </c>
      <c r="AI50" s="3">
        <v>4.7992532253265381</v>
      </c>
    </row>
    <row r="51" spans="2:35" x14ac:dyDescent="0.3">
      <c r="C51" s="3" t="b">
        <v>0</v>
      </c>
      <c r="D51" s="3">
        <v>0.47284907236026041</v>
      </c>
      <c r="E51" s="3">
        <v>0.4</v>
      </c>
      <c r="F51" s="3">
        <v>1.817193984985352</v>
      </c>
      <c r="I51" s="3" t="b">
        <v>0</v>
      </c>
      <c r="J51" s="3">
        <v>0.57260153737324671</v>
      </c>
      <c r="K51" s="3">
        <v>0.4</v>
      </c>
      <c r="L51" s="3">
        <v>4.5788505077362061</v>
      </c>
      <c r="P51" s="3" t="b">
        <v>0</v>
      </c>
      <c r="Q51" s="3">
        <v>0.48652852036217609</v>
      </c>
      <c r="R51" s="3">
        <v>0.3</v>
      </c>
      <c r="S51" s="3">
        <v>1.816294193267822</v>
      </c>
      <c r="U51" s="3" t="b">
        <v>0</v>
      </c>
      <c r="V51" s="3">
        <v>0.50527329645786667</v>
      </c>
      <c r="W51" s="3">
        <v>0.3</v>
      </c>
      <c r="X51" s="3">
        <v>4.098675012588501</v>
      </c>
      <c r="AA51" s="3" t="b">
        <v>1</v>
      </c>
      <c r="AB51" s="3">
        <v>0.58516480164142859</v>
      </c>
      <c r="AC51" s="3">
        <v>0.68</v>
      </c>
      <c r="AD51" s="3">
        <v>1.937963485717773</v>
      </c>
      <c r="AF51" s="3" t="b">
        <v>1</v>
      </c>
      <c r="AG51" s="3">
        <v>0.6519592392487854</v>
      </c>
      <c r="AH51" s="3">
        <v>0.68</v>
      </c>
      <c r="AI51" s="3">
        <v>4.8099749088287354</v>
      </c>
    </row>
    <row r="52" spans="2:35" x14ac:dyDescent="0.3">
      <c r="C52" s="3" t="b">
        <v>0</v>
      </c>
      <c r="D52" s="3">
        <v>0.48870981482827908</v>
      </c>
      <c r="E52" s="3">
        <v>0.4</v>
      </c>
      <c r="F52" s="3">
        <v>2.0657365322113042</v>
      </c>
      <c r="I52" s="3" t="b">
        <v>0</v>
      </c>
      <c r="J52" s="3">
        <v>0.54299153622330065</v>
      </c>
      <c r="K52" s="3">
        <v>0.4</v>
      </c>
      <c r="L52" s="3">
        <v>4.6070373058319092</v>
      </c>
      <c r="P52" s="3" t="b">
        <v>0</v>
      </c>
      <c r="Q52" s="3">
        <v>0.45288371622814583</v>
      </c>
      <c r="R52" s="3">
        <v>0.3</v>
      </c>
      <c r="S52" s="3">
        <v>1.865904808044434</v>
      </c>
      <c r="U52" s="3" t="b">
        <v>0</v>
      </c>
      <c r="V52" s="3">
        <v>0.42975159024538939</v>
      </c>
      <c r="W52" s="3">
        <v>0.3</v>
      </c>
      <c r="X52" s="3">
        <v>4.1132309436798096</v>
      </c>
      <c r="AA52" s="3" t="b">
        <v>1</v>
      </c>
      <c r="AB52" s="3">
        <v>0.454680755369537</v>
      </c>
      <c r="AC52" s="3">
        <v>0.68</v>
      </c>
      <c r="AD52" s="3">
        <v>1.90032958984375</v>
      </c>
      <c r="AF52" s="3" t="b">
        <v>1</v>
      </c>
      <c r="AG52" s="3">
        <v>0.57716653999100909</v>
      </c>
      <c r="AH52" s="3">
        <v>0.68</v>
      </c>
      <c r="AI52" s="3">
        <v>4.7191944122314453</v>
      </c>
    </row>
    <row r="53" spans="2:35" x14ac:dyDescent="0.3">
      <c r="C53" s="3" t="b">
        <v>0</v>
      </c>
      <c r="D53" s="3">
        <v>0.50450415034015483</v>
      </c>
      <c r="E53" s="3">
        <v>0.4</v>
      </c>
      <c r="F53" s="3">
        <v>1.8017516136169429</v>
      </c>
      <c r="I53" s="3" t="b">
        <v>0</v>
      </c>
      <c r="J53" s="3">
        <v>0.4775630295625608</v>
      </c>
      <c r="K53" s="3">
        <v>0.4</v>
      </c>
      <c r="L53" s="3">
        <v>4.6430778503417969</v>
      </c>
      <c r="P53" s="3" t="b">
        <v>0</v>
      </c>
      <c r="Q53" s="3">
        <v>0.49885681768883122</v>
      </c>
      <c r="R53" s="3">
        <v>0.3</v>
      </c>
      <c r="S53" s="3">
        <v>1.818287134170532</v>
      </c>
      <c r="U53" s="3" t="b">
        <v>0</v>
      </c>
      <c r="V53" s="3">
        <v>0.40388579377585981</v>
      </c>
      <c r="W53" s="3">
        <v>0.3</v>
      </c>
      <c r="X53" s="3">
        <v>4.1079635620117188</v>
      </c>
      <c r="AA53" s="3" t="b">
        <v>1</v>
      </c>
      <c r="AB53" s="3">
        <v>0.54436552633625779</v>
      </c>
      <c r="AC53" s="3">
        <v>0.68</v>
      </c>
      <c r="AD53" s="3">
        <v>2.0406498908996582</v>
      </c>
      <c r="AF53" s="3" t="b">
        <v>1</v>
      </c>
      <c r="AG53" s="3">
        <v>0.55462805655552772</v>
      </c>
      <c r="AH53" s="3">
        <v>0.68</v>
      </c>
      <c r="AI53" s="3">
        <v>4.6394641399383536</v>
      </c>
    </row>
    <row r="54" spans="2:35" x14ac:dyDescent="0.3">
      <c r="C54" s="3" t="b">
        <v>0</v>
      </c>
      <c r="D54" s="3">
        <v>0.43552401468087992</v>
      </c>
      <c r="E54" s="3">
        <v>0.4</v>
      </c>
      <c r="F54" s="3">
        <v>1.829400300979614</v>
      </c>
      <c r="I54" s="3" t="b">
        <v>0</v>
      </c>
      <c r="J54" s="3">
        <v>0.4936665874981585</v>
      </c>
      <c r="K54" s="3">
        <v>0.4</v>
      </c>
      <c r="L54" s="3">
        <v>4.5420417785644531</v>
      </c>
      <c r="P54" s="3" t="b">
        <v>1</v>
      </c>
      <c r="Q54" s="3">
        <v>0.29955554149029978</v>
      </c>
      <c r="R54" s="3">
        <v>0.3</v>
      </c>
      <c r="S54" s="3">
        <v>2.290581226348877</v>
      </c>
      <c r="U54" s="3" t="b">
        <v>0</v>
      </c>
      <c r="V54" s="3">
        <v>0.36198648558825702</v>
      </c>
      <c r="W54" s="3">
        <v>0.3</v>
      </c>
      <c r="X54" s="3">
        <v>4.1125473976135254</v>
      </c>
      <c r="AA54" s="3" t="b">
        <v>1</v>
      </c>
      <c r="AB54" s="3">
        <v>0.55101455047708414</v>
      </c>
      <c r="AC54" s="3">
        <v>0.68</v>
      </c>
      <c r="AD54" s="3">
        <v>1.956962108612061</v>
      </c>
      <c r="AF54" s="3" t="b">
        <v>1</v>
      </c>
      <c r="AG54" s="3">
        <v>0.57960942214247169</v>
      </c>
      <c r="AH54" s="3">
        <v>0.68</v>
      </c>
      <c r="AI54" s="3">
        <v>4.656184196472168</v>
      </c>
    </row>
    <row r="55" spans="2:35" x14ac:dyDescent="0.3">
      <c r="C55" s="3" t="b">
        <v>0</v>
      </c>
      <c r="D55" s="3">
        <v>0.49057033641362757</v>
      </c>
      <c r="E55" s="3">
        <v>0.4</v>
      </c>
      <c r="F55" s="3">
        <v>1.829241991043091</v>
      </c>
      <c r="I55" s="3" t="b">
        <v>0</v>
      </c>
      <c r="J55" s="3">
        <v>0.54631092719437802</v>
      </c>
      <c r="K55" s="3">
        <v>0.4</v>
      </c>
      <c r="L55" s="3">
        <v>4.7650701999664307</v>
      </c>
      <c r="P55" s="3" t="b">
        <v>0</v>
      </c>
      <c r="Q55" s="3">
        <v>0.46149869529124438</v>
      </c>
      <c r="R55" s="3">
        <v>0.3</v>
      </c>
      <c r="S55" s="3">
        <v>2.0830552577972412</v>
      </c>
      <c r="U55" s="3" t="b">
        <v>0</v>
      </c>
      <c r="V55" s="3">
        <v>0.42343443558396732</v>
      </c>
      <c r="W55" s="3">
        <v>0.3</v>
      </c>
      <c r="X55" s="3">
        <v>4.119379997253418</v>
      </c>
      <c r="AA55" s="3" t="b">
        <v>1</v>
      </c>
      <c r="AB55" s="3">
        <v>0.66078668333741319</v>
      </c>
      <c r="AC55" s="3">
        <v>0.68</v>
      </c>
      <c r="AD55" s="3">
        <v>1.932695865631104</v>
      </c>
      <c r="AF55" s="3" t="b">
        <v>1</v>
      </c>
      <c r="AG55" s="3">
        <v>0.64420402740484106</v>
      </c>
      <c r="AH55" s="3">
        <v>0.68</v>
      </c>
      <c r="AI55" s="3">
        <v>4.7174134254455566</v>
      </c>
    </row>
    <row r="57" spans="2:35" x14ac:dyDescent="0.3">
      <c r="B57" s="1" t="s">
        <v>15</v>
      </c>
    </row>
    <row r="58" spans="2:35" x14ac:dyDescent="0.3">
      <c r="B58" s="4" t="s">
        <v>5</v>
      </c>
      <c r="C58" s="9" t="s">
        <v>11</v>
      </c>
      <c r="D58" s="9"/>
      <c r="E58" s="9"/>
      <c r="F58" s="9"/>
      <c r="I58" s="9" t="s">
        <v>12</v>
      </c>
      <c r="J58" s="9"/>
      <c r="K58" s="9"/>
      <c r="L58" s="9"/>
      <c r="N58" s="5" t="s">
        <v>6</v>
      </c>
      <c r="O58" s="5"/>
      <c r="P58" s="8" t="s">
        <v>11</v>
      </c>
      <c r="Q58" s="8"/>
      <c r="R58" s="8"/>
      <c r="S58" s="8"/>
      <c r="U58" s="8" t="s">
        <v>12</v>
      </c>
      <c r="V58" s="8"/>
      <c r="W58" s="8"/>
      <c r="X58" s="8"/>
      <c r="Z58" s="6" t="s">
        <v>7</v>
      </c>
      <c r="AA58" s="7" t="s">
        <v>11</v>
      </c>
      <c r="AB58" s="7"/>
      <c r="AC58" s="7"/>
      <c r="AD58" s="7"/>
      <c r="AF58" s="7" t="s">
        <v>12</v>
      </c>
      <c r="AG58" s="7"/>
      <c r="AH58" s="7"/>
      <c r="AI58" s="7"/>
    </row>
    <row r="59" spans="2:35" x14ac:dyDescent="0.3">
      <c r="C59" s="11" t="s">
        <v>8</v>
      </c>
      <c r="D59" s="11" t="s">
        <v>9</v>
      </c>
      <c r="E59" s="11" t="s">
        <v>10</v>
      </c>
      <c r="F59" s="10" t="s">
        <v>16</v>
      </c>
      <c r="I59" s="11" t="s">
        <v>8</v>
      </c>
      <c r="J59" s="11" t="s">
        <v>9</v>
      </c>
      <c r="K59" s="11" t="s">
        <v>10</v>
      </c>
      <c r="L59" s="10" t="s">
        <v>16</v>
      </c>
      <c r="P59" s="11" t="s">
        <v>8</v>
      </c>
      <c r="Q59" s="11" t="s">
        <v>9</v>
      </c>
      <c r="R59" s="11" t="s">
        <v>10</v>
      </c>
      <c r="S59" s="10" t="s">
        <v>16</v>
      </c>
      <c r="U59" s="11" t="s">
        <v>8</v>
      </c>
      <c r="V59" s="11" t="s">
        <v>9</v>
      </c>
      <c r="W59" s="11" t="s">
        <v>10</v>
      </c>
      <c r="X59" s="10" t="s">
        <v>16</v>
      </c>
      <c r="AA59" s="11" t="s">
        <v>8</v>
      </c>
      <c r="AB59" s="11" t="s">
        <v>9</v>
      </c>
      <c r="AC59" s="11" t="s">
        <v>10</v>
      </c>
      <c r="AD59" s="10" t="s">
        <v>16</v>
      </c>
      <c r="AF59" s="11" t="s">
        <v>8</v>
      </c>
      <c r="AG59" s="11" t="s">
        <v>9</v>
      </c>
      <c r="AH59" s="11" t="s">
        <v>10</v>
      </c>
      <c r="AI59" s="10" t="s">
        <v>16</v>
      </c>
    </row>
    <row r="60" spans="2:35" x14ac:dyDescent="0.3">
      <c r="C60" s="3" t="b">
        <v>0</v>
      </c>
      <c r="D60" s="3">
        <v>0.55145132532372976</v>
      </c>
      <c r="E60" s="3">
        <v>0.4</v>
      </c>
      <c r="F60" s="3">
        <v>9.3742287158966064</v>
      </c>
      <c r="I60" s="3" t="b">
        <v>0</v>
      </c>
      <c r="J60" s="3">
        <v>0.54360695868462816</v>
      </c>
      <c r="K60" s="3">
        <v>0.4</v>
      </c>
      <c r="L60" s="3">
        <v>14.65551590919495</v>
      </c>
      <c r="P60" s="3" t="b">
        <v>0</v>
      </c>
      <c r="Q60" s="3">
        <v>0.53970835695757802</v>
      </c>
      <c r="R60" s="3">
        <v>0.3</v>
      </c>
      <c r="S60" s="3">
        <v>9.5310945510864258</v>
      </c>
      <c r="U60" s="3" t="b">
        <v>0</v>
      </c>
      <c r="V60" s="3">
        <v>0.44721587968726351</v>
      </c>
      <c r="W60" s="3">
        <v>0.3</v>
      </c>
      <c r="X60" s="3">
        <v>14.783047199249269</v>
      </c>
      <c r="AA60" s="3" t="b">
        <v>1</v>
      </c>
      <c r="AB60" s="3">
        <v>0.58434263190753599</v>
      </c>
      <c r="AC60" s="3">
        <v>0.68</v>
      </c>
      <c r="AD60" s="3">
        <v>7.6819603443145752</v>
      </c>
      <c r="AF60" s="3" t="b">
        <v>1</v>
      </c>
      <c r="AG60" s="3">
        <v>0.56283918702304214</v>
      </c>
      <c r="AH60" s="3">
        <v>0.68</v>
      </c>
      <c r="AI60" s="3">
        <v>12.925822973251339</v>
      </c>
    </row>
    <row r="61" spans="2:35" x14ac:dyDescent="0.3">
      <c r="C61" s="3" t="b">
        <v>0</v>
      </c>
      <c r="D61" s="3">
        <v>0.42612479694593469</v>
      </c>
      <c r="E61" s="3">
        <v>0.4</v>
      </c>
      <c r="F61" s="12">
        <v>1.780152559280396</v>
      </c>
      <c r="I61" s="3" t="b">
        <v>0</v>
      </c>
      <c r="J61" s="3">
        <v>0.48993559226138372</v>
      </c>
      <c r="K61" s="3">
        <v>0.4</v>
      </c>
      <c r="L61" s="3">
        <v>3.9671914577484131</v>
      </c>
      <c r="P61" s="3" t="b">
        <v>0</v>
      </c>
      <c r="Q61" s="3">
        <v>0.38594590217075209</v>
      </c>
      <c r="R61" s="3">
        <v>0.3</v>
      </c>
      <c r="S61" s="3">
        <v>1.885596752166748</v>
      </c>
      <c r="U61" s="3" t="b">
        <v>1</v>
      </c>
      <c r="V61" s="3">
        <v>0.2932054662325444</v>
      </c>
      <c r="W61" s="3">
        <v>0.3</v>
      </c>
      <c r="X61" s="3">
        <v>3.9496884346008301</v>
      </c>
      <c r="AA61" s="3" t="b">
        <v>1</v>
      </c>
      <c r="AB61" s="3">
        <v>0.64528439674299953</v>
      </c>
      <c r="AC61" s="3">
        <v>0.68</v>
      </c>
      <c r="AD61" s="3">
        <v>1.8616423606872561</v>
      </c>
      <c r="AF61" s="3" t="b">
        <v>1</v>
      </c>
      <c r="AG61" s="3">
        <v>0.58697352598900521</v>
      </c>
      <c r="AH61" s="3">
        <v>0.68</v>
      </c>
      <c r="AI61" s="3">
        <v>4.090914249420166</v>
      </c>
    </row>
    <row r="62" spans="2:35" x14ac:dyDescent="0.3">
      <c r="C62" s="3" t="b">
        <v>0</v>
      </c>
      <c r="D62" s="3">
        <v>0.47867305404871691</v>
      </c>
      <c r="E62" s="3">
        <v>0.4</v>
      </c>
      <c r="F62" s="3">
        <v>1.797638893127441</v>
      </c>
      <c r="I62" s="3" t="b">
        <v>0</v>
      </c>
      <c r="J62" s="3">
        <v>0.47696248840282091</v>
      </c>
      <c r="K62" s="3">
        <v>0.4</v>
      </c>
      <c r="L62" s="3">
        <v>3.981958150863647</v>
      </c>
      <c r="P62" s="3" t="b">
        <v>0</v>
      </c>
      <c r="Q62" s="3">
        <v>0.45383169346122521</v>
      </c>
      <c r="R62" s="3">
        <v>0.3</v>
      </c>
      <c r="S62" s="3">
        <v>1.799419641494751</v>
      </c>
      <c r="U62" s="3" t="b">
        <v>0</v>
      </c>
      <c r="V62" s="3">
        <v>0.34535359956822081</v>
      </c>
      <c r="W62" s="3">
        <v>0.3</v>
      </c>
      <c r="X62" s="3">
        <v>3.9967424869537349</v>
      </c>
      <c r="AA62" s="3" t="b">
        <v>1</v>
      </c>
      <c r="AB62" s="3">
        <v>0.59764062855104783</v>
      </c>
      <c r="AC62" s="3">
        <v>0.68</v>
      </c>
      <c r="AD62" s="3">
        <v>2.0669882297515869</v>
      </c>
      <c r="AF62" s="3" t="b">
        <v>1</v>
      </c>
      <c r="AG62" s="3">
        <v>0.54078535698173535</v>
      </c>
      <c r="AH62" s="3">
        <v>0.68</v>
      </c>
      <c r="AI62" s="3">
        <v>4.0904767513275146</v>
      </c>
    </row>
    <row r="63" spans="2:35" x14ac:dyDescent="0.3">
      <c r="C63" s="3" t="b">
        <v>1</v>
      </c>
      <c r="D63" s="3">
        <v>0.35375426875401089</v>
      </c>
      <c r="E63" s="3">
        <v>0.4</v>
      </c>
      <c r="F63" s="3">
        <v>1.8637015819549561</v>
      </c>
      <c r="I63" s="3" t="b">
        <v>0</v>
      </c>
      <c r="J63" s="3">
        <v>0.50013031906435135</v>
      </c>
      <c r="K63" s="3">
        <v>0.4</v>
      </c>
      <c r="L63" s="3">
        <v>4.0903186798095703</v>
      </c>
      <c r="P63" s="3" t="b">
        <v>0</v>
      </c>
      <c r="Q63" s="3">
        <v>0.38366007789003148</v>
      </c>
      <c r="R63" s="3">
        <v>0.3</v>
      </c>
      <c r="S63" s="3">
        <v>1.866021394729614</v>
      </c>
      <c r="U63" s="3" t="b">
        <v>0</v>
      </c>
      <c r="V63" s="3">
        <v>0.36068945518998291</v>
      </c>
      <c r="W63" s="3">
        <v>0.3</v>
      </c>
      <c r="X63" s="3">
        <v>4.0950450897216797</v>
      </c>
      <c r="AA63" s="3" t="b">
        <v>1</v>
      </c>
      <c r="AB63" s="3">
        <v>0.60298126385699091</v>
      </c>
      <c r="AC63" s="3">
        <v>0.68</v>
      </c>
      <c r="AD63" s="3">
        <v>1.902666568756104</v>
      </c>
      <c r="AF63" s="3" t="b">
        <v>1</v>
      </c>
      <c r="AG63" s="3">
        <v>0.56875669438342991</v>
      </c>
      <c r="AH63" s="3">
        <v>0.68</v>
      </c>
      <c r="AI63" s="3">
        <v>4.1876978874206543</v>
      </c>
    </row>
    <row r="64" spans="2:35" x14ac:dyDescent="0.3">
      <c r="C64" s="3" t="b">
        <v>0</v>
      </c>
      <c r="D64" s="3">
        <v>0.49780579219695031</v>
      </c>
      <c r="E64" s="3">
        <v>0.4</v>
      </c>
      <c r="F64" s="3">
        <v>2.120006799697876</v>
      </c>
      <c r="I64" s="3" t="b">
        <v>0</v>
      </c>
      <c r="J64" s="3">
        <v>0.48204922100256908</v>
      </c>
      <c r="K64" s="3">
        <v>0.4</v>
      </c>
      <c r="L64" s="3">
        <v>4.1380469799041748</v>
      </c>
      <c r="P64" s="3" t="b">
        <v>0</v>
      </c>
      <c r="Q64" s="3">
        <v>0.4373751896025655</v>
      </c>
      <c r="R64" s="3">
        <v>0.3</v>
      </c>
      <c r="S64" s="3">
        <v>1.8659927845001221</v>
      </c>
      <c r="U64" s="3" t="b">
        <v>0</v>
      </c>
      <c r="V64" s="3">
        <v>0.38979371221718812</v>
      </c>
      <c r="W64" s="3">
        <v>0.3</v>
      </c>
      <c r="X64" s="3">
        <v>4.0885167121887207</v>
      </c>
      <c r="AA64" s="3" t="b">
        <v>0</v>
      </c>
      <c r="AB64" s="3">
        <v>0.8364646976195369</v>
      </c>
      <c r="AC64" s="3">
        <v>0.68</v>
      </c>
      <c r="AD64" s="3">
        <v>1.9293069839477539</v>
      </c>
      <c r="AF64" s="3" t="b">
        <v>0</v>
      </c>
      <c r="AG64" s="3">
        <v>0.833975399134256</v>
      </c>
      <c r="AH64" s="3">
        <v>0.68</v>
      </c>
      <c r="AI64" s="3">
        <v>4.1996307373046884</v>
      </c>
    </row>
    <row r="65" spans="3:35" x14ac:dyDescent="0.3">
      <c r="C65" s="3" t="b">
        <v>0</v>
      </c>
      <c r="D65" s="3">
        <v>0.48955867303143991</v>
      </c>
      <c r="E65" s="3">
        <v>0.4</v>
      </c>
      <c r="F65" s="3">
        <v>1.964962959289551</v>
      </c>
      <c r="I65" s="3" t="b">
        <v>0</v>
      </c>
      <c r="J65" s="3">
        <v>0.57046240490217892</v>
      </c>
      <c r="K65" s="3">
        <v>0.4</v>
      </c>
      <c r="L65" s="3">
        <v>4.1235928535461426</v>
      </c>
      <c r="P65" s="3" t="b">
        <v>0</v>
      </c>
      <c r="Q65" s="3">
        <v>0.57310131238801709</v>
      </c>
      <c r="R65" s="3">
        <v>0.3</v>
      </c>
      <c r="S65" s="3">
        <v>1.8660774230957029</v>
      </c>
      <c r="U65" s="3" t="b">
        <v>0</v>
      </c>
      <c r="V65" s="3">
        <v>0.49033063352126149</v>
      </c>
      <c r="W65" s="3">
        <v>0.3</v>
      </c>
      <c r="X65" s="3">
        <v>4.137920618057251</v>
      </c>
      <c r="AA65" s="3" t="b">
        <v>1</v>
      </c>
      <c r="AB65" s="3">
        <v>0.50729853696601168</v>
      </c>
      <c r="AC65" s="3">
        <v>0.68</v>
      </c>
      <c r="AD65" s="3">
        <v>1.9506170749664311</v>
      </c>
      <c r="AF65" s="3" t="b">
        <v>1</v>
      </c>
      <c r="AG65" s="3">
        <v>0.50470371508762724</v>
      </c>
      <c r="AH65" s="3">
        <v>0.68</v>
      </c>
      <c r="AI65" s="3">
        <v>4.1901464462280273</v>
      </c>
    </row>
    <row r="66" spans="3:35" x14ac:dyDescent="0.3">
      <c r="C66" s="3" t="b">
        <v>0</v>
      </c>
      <c r="D66" s="3">
        <v>0.44204958595918142</v>
      </c>
      <c r="E66" s="3">
        <v>0.4</v>
      </c>
      <c r="F66" s="3">
        <v>1.8165690898895259</v>
      </c>
      <c r="I66" s="3" t="b">
        <v>0</v>
      </c>
      <c r="J66" s="3">
        <v>0.47119848038073953</v>
      </c>
      <c r="K66" s="3">
        <v>0.4</v>
      </c>
      <c r="L66" s="3">
        <v>4.1050572395324707</v>
      </c>
      <c r="P66" s="3" t="b">
        <v>0</v>
      </c>
      <c r="Q66" s="3">
        <v>0.44301371520024191</v>
      </c>
      <c r="R66" s="3">
        <v>0.3</v>
      </c>
      <c r="S66" s="3">
        <v>1.799504280090332</v>
      </c>
      <c r="U66" s="3" t="b">
        <v>0</v>
      </c>
      <c r="V66" s="3">
        <v>0.35490221237965952</v>
      </c>
      <c r="W66" s="3">
        <v>0.3</v>
      </c>
      <c r="X66" s="3">
        <v>4.1062488555908203</v>
      </c>
      <c r="AA66" s="3" t="b">
        <v>1</v>
      </c>
      <c r="AB66" s="3">
        <v>0.46744036685923812</v>
      </c>
      <c r="AC66" s="3">
        <v>0.68</v>
      </c>
      <c r="AD66" s="3">
        <v>1.8721339702606199</v>
      </c>
      <c r="AF66" s="3" t="b">
        <v>1</v>
      </c>
      <c r="AG66" s="3">
        <v>0.44559426900028631</v>
      </c>
      <c r="AH66" s="3">
        <v>0.68</v>
      </c>
      <c r="AI66" s="3">
        <v>4.2590477466583252</v>
      </c>
    </row>
    <row r="67" spans="3:35" x14ac:dyDescent="0.3">
      <c r="C67" s="3" t="b">
        <v>0</v>
      </c>
      <c r="D67" s="3">
        <v>0.40293520064334237</v>
      </c>
      <c r="E67" s="3">
        <v>0.4</v>
      </c>
      <c r="F67" s="3">
        <v>1.8666126728057859</v>
      </c>
      <c r="I67" s="3" t="b">
        <v>0</v>
      </c>
      <c r="J67" s="3">
        <v>0.43708529091569992</v>
      </c>
      <c r="K67" s="3">
        <v>0.4</v>
      </c>
      <c r="L67" s="3">
        <v>4.0922672748565674</v>
      </c>
      <c r="P67" s="3" t="b">
        <v>0</v>
      </c>
      <c r="Q67" s="3">
        <v>0.43273965208529092</v>
      </c>
      <c r="R67" s="3">
        <v>0.3</v>
      </c>
      <c r="S67" s="3">
        <v>1.7998859882354741</v>
      </c>
      <c r="U67" s="3" t="b">
        <v>0</v>
      </c>
      <c r="V67" s="3">
        <v>0.44670092128162031</v>
      </c>
      <c r="W67" s="3">
        <v>0.3</v>
      </c>
      <c r="X67" s="3">
        <v>4.1235466003417969</v>
      </c>
      <c r="AA67" s="3" t="b">
        <v>1</v>
      </c>
      <c r="AB67" s="3">
        <v>0.54006756150407553</v>
      </c>
      <c r="AC67" s="3">
        <v>0.68</v>
      </c>
      <c r="AD67" s="3">
        <v>1.8633091449737551</v>
      </c>
      <c r="AF67" s="3" t="b">
        <v>1</v>
      </c>
      <c r="AG67" s="3">
        <v>0.40457978555601237</v>
      </c>
      <c r="AH67" s="3">
        <v>0.68</v>
      </c>
      <c r="AI67" s="3">
        <v>4.2468311786651611</v>
      </c>
    </row>
    <row r="68" spans="3:35" x14ac:dyDescent="0.3">
      <c r="C68" s="3" t="b">
        <v>0</v>
      </c>
      <c r="D68" s="3">
        <v>0.44887453552752221</v>
      </c>
      <c r="E68" s="3">
        <v>0.4</v>
      </c>
      <c r="F68" s="3">
        <v>1.8702399730682371</v>
      </c>
      <c r="I68" s="3" t="b">
        <v>0</v>
      </c>
      <c r="J68" s="3">
        <v>0.50350273760671316</v>
      </c>
      <c r="K68" s="3">
        <v>0.4</v>
      </c>
      <c r="L68" s="3">
        <v>4.1699132919311523</v>
      </c>
      <c r="P68" s="3" t="b">
        <v>0</v>
      </c>
      <c r="Q68" s="3">
        <v>0.45509648263391461</v>
      </c>
      <c r="R68" s="3">
        <v>0.3</v>
      </c>
      <c r="S68" s="3">
        <v>1.836339473724365</v>
      </c>
      <c r="U68" s="3" t="b">
        <v>0</v>
      </c>
      <c r="V68" s="3">
        <v>0.43027404352867799</v>
      </c>
      <c r="W68" s="3">
        <v>0.3</v>
      </c>
      <c r="X68" s="3">
        <v>4.1527760028839111</v>
      </c>
      <c r="AA68" s="3" t="b">
        <v>1</v>
      </c>
      <c r="AB68" s="3">
        <v>0.56998101646048371</v>
      </c>
      <c r="AC68" s="3">
        <v>0.68</v>
      </c>
      <c r="AD68" s="3">
        <v>1.9460077285766599</v>
      </c>
      <c r="AF68" s="3" t="b">
        <v>1</v>
      </c>
      <c r="AG68" s="3">
        <v>0.52862675364825584</v>
      </c>
      <c r="AH68" s="3">
        <v>0.68</v>
      </c>
      <c r="AI68" s="3">
        <v>4.2218172550201416</v>
      </c>
    </row>
    <row r="69" spans="3:35" x14ac:dyDescent="0.3">
      <c r="C69" s="3" t="b">
        <v>0</v>
      </c>
      <c r="D69" s="3">
        <v>0.40662704156308288</v>
      </c>
      <c r="E69" s="3">
        <v>0.4</v>
      </c>
      <c r="F69" s="3">
        <v>1.9107367992401121</v>
      </c>
      <c r="I69" s="3" t="b">
        <v>0</v>
      </c>
      <c r="J69" s="3">
        <v>0.53534280476125029</v>
      </c>
      <c r="K69" s="3">
        <v>0.4</v>
      </c>
      <c r="L69" s="3">
        <v>4.1230180263519287</v>
      </c>
      <c r="P69" s="3" t="b">
        <v>0</v>
      </c>
      <c r="Q69" s="3">
        <v>0.37050754788427748</v>
      </c>
      <c r="R69" s="3">
        <v>0.3</v>
      </c>
      <c r="S69" s="3">
        <v>1.911697626113892</v>
      </c>
      <c r="U69" s="3" t="b">
        <v>0</v>
      </c>
      <c r="V69" s="3">
        <v>0.413874433659565</v>
      </c>
      <c r="W69" s="3">
        <v>0.3</v>
      </c>
      <c r="X69" s="3">
        <v>4.207129955291748</v>
      </c>
      <c r="AA69" s="3" t="b">
        <v>0</v>
      </c>
      <c r="AB69" s="3">
        <v>0.9114347977356525</v>
      </c>
      <c r="AC69" s="3">
        <v>0.68</v>
      </c>
      <c r="AD69" s="3">
        <v>1.9751720428466799</v>
      </c>
      <c r="AF69" s="3" t="b">
        <v>0</v>
      </c>
      <c r="AG69" s="3">
        <v>0.77445709444768618</v>
      </c>
      <c r="AH69" s="3">
        <v>0.68</v>
      </c>
      <c r="AI69" s="3">
        <v>4.399198055267334</v>
      </c>
    </row>
    <row r="70" spans="3:35" x14ac:dyDescent="0.3">
      <c r="C70" s="3" t="b">
        <v>0</v>
      </c>
      <c r="D70" s="3">
        <v>0.5354747336231851</v>
      </c>
      <c r="E70" s="3">
        <v>0.4</v>
      </c>
      <c r="F70" s="3">
        <v>1.8360409736633301</v>
      </c>
      <c r="I70" s="3" t="b">
        <v>0</v>
      </c>
      <c r="J70" s="3">
        <v>0.62007437647423846</v>
      </c>
      <c r="K70" s="3">
        <v>0.4</v>
      </c>
      <c r="L70" s="3">
        <v>4.1216800212860107</v>
      </c>
      <c r="P70" s="3" t="b">
        <v>0</v>
      </c>
      <c r="Q70" s="3">
        <v>0.457856189394376</v>
      </c>
      <c r="R70" s="3">
        <v>0.3</v>
      </c>
      <c r="S70" s="3">
        <v>1.819433212280273</v>
      </c>
      <c r="U70" s="3" t="b">
        <v>0</v>
      </c>
      <c r="V70" s="3">
        <v>0.62212998022611699</v>
      </c>
      <c r="W70" s="3">
        <v>0.3</v>
      </c>
      <c r="X70" s="3">
        <v>4.1630284786224374</v>
      </c>
      <c r="AA70" s="3" t="b">
        <v>0</v>
      </c>
      <c r="AB70" s="3">
        <v>0.69693000491103874</v>
      </c>
      <c r="AC70" s="3">
        <v>0.68</v>
      </c>
      <c r="AD70" s="3">
        <v>1.904494047164917</v>
      </c>
      <c r="AF70" s="3" t="b">
        <v>1</v>
      </c>
      <c r="AG70" s="3">
        <v>0.57968017639315472</v>
      </c>
      <c r="AH70" s="3">
        <v>0.68</v>
      </c>
      <c r="AI70" s="3">
        <v>4.2163527011871338</v>
      </c>
    </row>
    <row r="71" spans="3:35" x14ac:dyDescent="0.3">
      <c r="C71" s="3" t="b">
        <v>0</v>
      </c>
      <c r="D71" s="3">
        <v>0.48765785747192442</v>
      </c>
      <c r="E71" s="3">
        <v>0.4</v>
      </c>
      <c r="F71" s="3">
        <v>1.8959662914276121</v>
      </c>
      <c r="I71" s="3" t="b">
        <v>0</v>
      </c>
      <c r="J71" s="3">
        <v>0.59401487855105806</v>
      </c>
      <c r="K71" s="3">
        <v>0.4</v>
      </c>
      <c r="L71" s="3">
        <v>4.1693830490112296</v>
      </c>
      <c r="P71" s="3" t="b">
        <v>0</v>
      </c>
      <c r="Q71" s="3">
        <v>0.43093800269609772</v>
      </c>
      <c r="R71" s="3">
        <v>0.3</v>
      </c>
      <c r="S71" s="3">
        <v>1.863489151000977</v>
      </c>
      <c r="U71" s="3" t="b">
        <v>0</v>
      </c>
      <c r="V71" s="3">
        <v>0.46880339101863577</v>
      </c>
      <c r="W71" s="3">
        <v>0.3</v>
      </c>
      <c r="X71" s="3">
        <v>4.1548011302947998</v>
      </c>
      <c r="AA71" s="3" t="b">
        <v>1</v>
      </c>
      <c r="AB71" s="3">
        <v>0.6797831653753601</v>
      </c>
      <c r="AC71" s="3">
        <v>0.68</v>
      </c>
      <c r="AD71" s="3">
        <v>1.935835123062134</v>
      </c>
      <c r="AF71" s="3" t="b">
        <v>1</v>
      </c>
      <c r="AG71" s="3">
        <v>0.54058993392660071</v>
      </c>
      <c r="AH71" s="3">
        <v>0.68</v>
      </c>
      <c r="AI71" s="3">
        <v>4.2492470741271973</v>
      </c>
    </row>
    <row r="72" spans="3:35" x14ac:dyDescent="0.3">
      <c r="C72" s="3" t="b">
        <v>0</v>
      </c>
      <c r="D72" s="3">
        <v>0.57842508426658168</v>
      </c>
      <c r="E72" s="3">
        <v>0.4</v>
      </c>
      <c r="F72" s="3">
        <v>1.8518552780151369</v>
      </c>
      <c r="I72" s="3" t="b">
        <v>0</v>
      </c>
      <c r="J72" s="3">
        <v>0.60135930056807307</v>
      </c>
      <c r="K72" s="3">
        <v>0.4</v>
      </c>
      <c r="L72" s="3">
        <v>4.1713020801544189</v>
      </c>
      <c r="P72" s="3" t="b">
        <v>0</v>
      </c>
      <c r="Q72" s="3">
        <v>0.40332212663075973</v>
      </c>
      <c r="R72" s="3">
        <v>0.3</v>
      </c>
      <c r="S72" s="3">
        <v>1.7833831310272219</v>
      </c>
      <c r="U72" s="3" t="b">
        <v>0</v>
      </c>
      <c r="V72" s="3">
        <v>0.42923902733800767</v>
      </c>
      <c r="W72" s="3">
        <v>0.3</v>
      </c>
      <c r="X72" s="3">
        <v>4.1068906784057617</v>
      </c>
      <c r="AA72" s="3" t="b">
        <v>1</v>
      </c>
      <c r="AB72" s="3">
        <v>0.65658166065223522</v>
      </c>
      <c r="AC72" s="3">
        <v>0.68</v>
      </c>
      <c r="AD72" s="3">
        <v>1.9305820465087891</v>
      </c>
      <c r="AF72" s="3" t="b">
        <v>1</v>
      </c>
      <c r="AG72" s="3">
        <v>0.58956151178102179</v>
      </c>
      <c r="AH72" s="3">
        <v>0.68</v>
      </c>
      <c r="AI72" s="3">
        <v>4.1922309398651123</v>
      </c>
    </row>
    <row r="73" spans="3:35" x14ac:dyDescent="0.3">
      <c r="C73" s="3" t="b">
        <v>0</v>
      </c>
      <c r="D73" s="3">
        <v>0.56227805758892924</v>
      </c>
      <c r="E73" s="3">
        <v>0.4</v>
      </c>
      <c r="F73" s="3">
        <v>1.8978812694549561</v>
      </c>
      <c r="I73" s="3" t="b">
        <v>0</v>
      </c>
      <c r="J73" s="3">
        <v>0.61105679728026097</v>
      </c>
      <c r="K73" s="3">
        <v>0.4</v>
      </c>
      <c r="L73" s="3">
        <v>4.1847586631774902</v>
      </c>
      <c r="P73" s="3" t="b">
        <v>0</v>
      </c>
      <c r="Q73" s="3">
        <v>0.37542697329610097</v>
      </c>
      <c r="R73" s="3">
        <v>0.3</v>
      </c>
      <c r="S73" s="3">
        <v>1.831184387207031</v>
      </c>
      <c r="U73" s="3" t="b">
        <v>0</v>
      </c>
      <c r="V73" s="3">
        <v>0.3207457582792369</v>
      </c>
      <c r="W73" s="3">
        <v>0.3</v>
      </c>
      <c r="X73" s="3">
        <v>4.0992805957794189</v>
      </c>
      <c r="AA73" s="3" t="b">
        <v>0</v>
      </c>
      <c r="AB73" s="3">
        <v>0.81821225001739362</v>
      </c>
      <c r="AC73" s="3">
        <v>0.68</v>
      </c>
      <c r="AD73" s="3">
        <v>2.0835673809051509</v>
      </c>
      <c r="AF73" s="3" t="b">
        <v>0</v>
      </c>
      <c r="AG73" s="3">
        <v>0.68027738298925144</v>
      </c>
      <c r="AH73" s="3">
        <v>0.68</v>
      </c>
      <c r="AI73" s="3">
        <v>4.2093803882598877</v>
      </c>
    </row>
    <row r="74" spans="3:35" x14ac:dyDescent="0.3">
      <c r="C74" s="3" t="b">
        <v>0</v>
      </c>
      <c r="D74" s="3">
        <v>0.64836091457834111</v>
      </c>
      <c r="E74" s="3">
        <v>0.4</v>
      </c>
      <c r="F74" s="3">
        <v>2.1269090175628662</v>
      </c>
      <c r="I74" s="3" t="b">
        <v>0</v>
      </c>
      <c r="J74" s="3">
        <v>0.57980617305805637</v>
      </c>
      <c r="K74" s="3">
        <v>0.4</v>
      </c>
      <c r="L74" s="3">
        <v>4.1742932796478271</v>
      </c>
      <c r="P74" s="3" t="b">
        <v>0</v>
      </c>
      <c r="Q74" s="3">
        <v>0.3260369805123795</v>
      </c>
      <c r="R74" s="3">
        <v>0.3</v>
      </c>
      <c r="S74" s="3">
        <v>2.000749826431274</v>
      </c>
      <c r="U74" s="3" t="b">
        <v>0</v>
      </c>
      <c r="V74" s="3">
        <v>0.33103471014808611</v>
      </c>
      <c r="W74" s="3">
        <v>0.3</v>
      </c>
      <c r="X74" s="3">
        <v>4.0702295303344727</v>
      </c>
      <c r="AA74" s="3" t="b">
        <v>0</v>
      </c>
      <c r="AB74" s="3">
        <v>0.85827752619515318</v>
      </c>
      <c r="AC74" s="3">
        <v>0.68</v>
      </c>
      <c r="AD74" s="3">
        <v>1.899395704269409</v>
      </c>
      <c r="AF74" s="3" t="b">
        <v>0</v>
      </c>
      <c r="AG74" s="3">
        <v>0.83233528097558818</v>
      </c>
      <c r="AH74" s="3">
        <v>0.68</v>
      </c>
      <c r="AI74" s="3">
        <v>4.2016017436981201</v>
      </c>
    </row>
    <row r="79" spans="3:35" x14ac:dyDescent="0.3">
      <c r="C79" s="1" t="s">
        <v>24</v>
      </c>
    </row>
    <row r="80" spans="3:35" x14ac:dyDescent="0.3">
      <c r="C80" s="1" t="s">
        <v>17</v>
      </c>
    </row>
    <row r="81" spans="3:22" x14ac:dyDescent="0.3">
      <c r="C81" s="14" t="s">
        <v>5</v>
      </c>
      <c r="D81" s="17" t="s">
        <v>18</v>
      </c>
      <c r="E81" s="17"/>
      <c r="F81" s="17" t="s">
        <v>21</v>
      </c>
      <c r="G81" s="17"/>
      <c r="H81" s="17" t="s">
        <v>34</v>
      </c>
      <c r="J81" s="15" t="s">
        <v>6</v>
      </c>
      <c r="K81" s="19" t="s">
        <v>18</v>
      </c>
      <c r="L81" s="19"/>
      <c r="M81" s="19" t="s">
        <v>21</v>
      </c>
      <c r="N81" s="19"/>
      <c r="O81" s="19" t="s">
        <v>34</v>
      </c>
      <c r="Q81" s="16" t="s">
        <v>7</v>
      </c>
      <c r="R81" s="21" t="s">
        <v>18</v>
      </c>
      <c r="S81" s="21"/>
      <c r="T81" s="21" t="s">
        <v>21</v>
      </c>
      <c r="U81" s="21"/>
      <c r="V81" s="7" t="s">
        <v>34</v>
      </c>
    </row>
    <row r="82" spans="3:22" x14ac:dyDescent="0.3">
      <c r="D82" s="18" t="s">
        <v>19</v>
      </c>
      <c r="E82" s="18" t="s">
        <v>20</v>
      </c>
      <c r="F82" s="18" t="s">
        <v>19</v>
      </c>
      <c r="G82" s="18" t="s">
        <v>20</v>
      </c>
      <c r="H82" s="17"/>
      <c r="K82" s="20" t="s">
        <v>19</v>
      </c>
      <c r="L82" s="20" t="s">
        <v>20</v>
      </c>
      <c r="M82" s="20" t="s">
        <v>19</v>
      </c>
      <c r="N82" s="20" t="s">
        <v>20</v>
      </c>
      <c r="O82" s="19"/>
      <c r="R82" s="22" t="s">
        <v>19</v>
      </c>
      <c r="S82" s="22" t="s">
        <v>20</v>
      </c>
      <c r="T82" s="22" t="s">
        <v>19</v>
      </c>
      <c r="U82" s="22" t="s">
        <v>20</v>
      </c>
      <c r="V82" s="7"/>
    </row>
    <row r="83" spans="3:22" ht="46.8" customHeight="1" x14ac:dyDescent="0.3">
      <c r="D83" s="3" t="str">
        <f>"TRUE: " &amp; COUNTIF(C22:C36, TRUE) &amp; ", FALSE: " &amp; COUNTIF(C22:C36, FALSE)</f>
        <v>TRUE: 8, FALSE: 7</v>
      </c>
      <c r="E83" s="3" t="str">
        <f>"TRUE: " &amp; COUNTIF(I22:I36, TRUE) &amp; ", FALSE: " &amp; COUNTIF(I22:I36, FALSE)</f>
        <v>TRUE: 8, FALSE: 7</v>
      </c>
      <c r="F83" s="3">
        <f>COUNTIF(C22:C36, "TRUE") / 15 * 100</f>
        <v>53.333333333333336</v>
      </c>
      <c r="G83" s="3">
        <f>COUNTIF(I22:I36, "TRUE") / 15 * 100</f>
        <v>53.333333333333336</v>
      </c>
      <c r="H83" s="3">
        <f>AVERAGE(F22:F36,L22:L36)</f>
        <v>3.6261555592219037</v>
      </c>
      <c r="K83" s="3" t="str">
        <f>"TRUE: " &amp; COUNTIF(P22:P36, TRUE) &amp; ", FALSE: " &amp; COUNTIF(P22:P36, FALSE)</f>
        <v>TRUE: 6, FALSE: 9</v>
      </c>
      <c r="L83" s="3" t="str">
        <f>"TRUE: " &amp; COUNTIF(U22:U36, TRUE) &amp; ", FALSE: " &amp; COUNTIF(U22:U36, FALSE)</f>
        <v>TRUE: 5, FALSE: 10</v>
      </c>
      <c r="M83" s="3">
        <f>COUNTIF(P22:P36, "TRUE") / 15 * 100</f>
        <v>40</v>
      </c>
      <c r="N83" s="3">
        <f>COUNTIF(U22:U36, "TRUE") / 15 * 100</f>
        <v>33.333333333333329</v>
      </c>
      <c r="O83" s="3">
        <f>AVERAGE(S22:S36,X22:X36)</f>
        <v>3.7916047652562459</v>
      </c>
      <c r="R83" s="3" t="str">
        <f>"TRUE: " &amp; COUNTIF(AA22:AA36, TRUE) &amp; ", FALSE: " &amp; COUNTIF(AA22:AA36, FALSE)</f>
        <v>TRUE: 14, FALSE: 1</v>
      </c>
      <c r="S83" s="3" t="str">
        <f>"TRUE: " &amp; COUNTIF(AF22:AF36, TRUE) &amp; ", FALSE: " &amp; COUNTIF(AF22:AF36, FALSE)</f>
        <v>TRUE: 15, FALSE: 0</v>
      </c>
      <c r="T83" s="3">
        <f>COUNTIF(AA22:AA36, "TRUE") / 15 * 100</f>
        <v>93.333333333333329</v>
      </c>
      <c r="U83" s="3">
        <f>COUNTIF(AF22:AF36, "TRUE") / 15 * 100</f>
        <v>100</v>
      </c>
      <c r="V83" s="3">
        <f>AVERAGE(AD22:AD36,AI22:AI36)</f>
        <v>3.5570430755615234</v>
      </c>
    </row>
    <row r="85" spans="3:22" x14ac:dyDescent="0.3">
      <c r="C85" s="1" t="s">
        <v>22</v>
      </c>
    </row>
    <row r="86" spans="3:22" x14ac:dyDescent="0.3">
      <c r="C86" s="14" t="s">
        <v>5</v>
      </c>
      <c r="D86" s="17" t="s">
        <v>18</v>
      </c>
      <c r="E86" s="17"/>
      <c r="F86" s="17" t="s">
        <v>21</v>
      </c>
      <c r="G86" s="17"/>
      <c r="H86" s="17" t="s">
        <v>34</v>
      </c>
      <c r="J86" s="15" t="s">
        <v>6</v>
      </c>
      <c r="K86" s="19" t="s">
        <v>18</v>
      </c>
      <c r="L86" s="19"/>
      <c r="M86" s="19" t="s">
        <v>21</v>
      </c>
      <c r="N86" s="19"/>
      <c r="O86" s="19" t="s">
        <v>34</v>
      </c>
      <c r="Q86" s="16" t="s">
        <v>7</v>
      </c>
      <c r="R86" s="21" t="s">
        <v>18</v>
      </c>
      <c r="S86" s="21"/>
      <c r="T86" s="21" t="s">
        <v>21</v>
      </c>
      <c r="U86" s="21"/>
      <c r="V86" s="7" t="s">
        <v>34</v>
      </c>
    </row>
    <row r="87" spans="3:22" x14ac:dyDescent="0.3">
      <c r="D87" s="18" t="s">
        <v>19</v>
      </c>
      <c r="E87" s="18" t="s">
        <v>20</v>
      </c>
      <c r="F87" s="18" t="s">
        <v>19</v>
      </c>
      <c r="G87" s="18" t="s">
        <v>20</v>
      </c>
      <c r="H87" s="17"/>
      <c r="K87" s="20" t="s">
        <v>19</v>
      </c>
      <c r="L87" s="20" t="s">
        <v>20</v>
      </c>
      <c r="M87" s="20" t="s">
        <v>19</v>
      </c>
      <c r="N87" s="20" t="s">
        <v>20</v>
      </c>
      <c r="O87" s="19"/>
      <c r="R87" s="22" t="s">
        <v>19</v>
      </c>
      <c r="S87" s="22" t="s">
        <v>20</v>
      </c>
      <c r="T87" s="22" t="s">
        <v>19</v>
      </c>
      <c r="U87" s="22" t="s">
        <v>20</v>
      </c>
      <c r="V87" s="7"/>
    </row>
    <row r="88" spans="3:22" ht="42" customHeight="1" x14ac:dyDescent="0.3">
      <c r="D88" s="3" t="str">
        <f>"TRUE: " &amp; COUNTIF(C41:C55, TRUE) &amp; ", FALSE: " &amp; COUNTIF(C41:C55, FALSE)</f>
        <v>TRUE: 3, FALSE: 12</v>
      </c>
      <c r="E88" s="3" t="str">
        <f>"TRUE: " &amp; COUNTIF(I41:I55, TRUE) &amp; ", FALSE: " &amp; COUNTIF(I41:I55, FALSE)</f>
        <v>TRUE: 2, FALSE: 13</v>
      </c>
      <c r="F88" s="3">
        <f>COUNTIF(C41:C55, "TRUE") / 15 * 100</f>
        <v>20</v>
      </c>
      <c r="G88" s="3">
        <f>COUNTIF(I41:I55, "TRUE") / 15 * 100</f>
        <v>13.333333333333334</v>
      </c>
      <c r="H88" s="3">
        <f>AVERAGE(F41:F55,L41:L55)</f>
        <v>3.8161834001541139</v>
      </c>
      <c r="K88" s="3" t="str">
        <f>"TRUE: " &amp; COUNTIF(P41:P55, TRUE) &amp; ", FALSE: " &amp; COUNTIF(P41:P55, FALSE)</f>
        <v>TRUE: 2, FALSE: 13</v>
      </c>
      <c r="L88" s="3" t="str">
        <f>"TRUE: " &amp; COUNTIF(U41:U55, TRUE) &amp; ", FALSE: " &amp; COUNTIF(U41:U55, FALSE)</f>
        <v>TRUE: 2, FALSE: 13</v>
      </c>
      <c r="M88" s="3">
        <f>COUNTIF(P41:P55, "TRUE") / 15 * 100</f>
        <v>13.333333333333334</v>
      </c>
      <c r="N88" s="3">
        <f>COUNTIF(U41:U55, "TRUE") / 15 * 100</f>
        <v>13.333333333333334</v>
      </c>
      <c r="O88" s="3">
        <f>AVERAGE(S41:S55,X41:X55)</f>
        <v>3.6123952945073445</v>
      </c>
      <c r="R88" s="3" t="str">
        <f>"TRUE: " &amp; COUNTIF(AA41:AA55, TRUE) &amp; ", FALSE: " &amp; COUNTIF(AA41:AA55, FALSE)</f>
        <v>TRUE: 14, FALSE: 1</v>
      </c>
      <c r="S88" s="3" t="str">
        <f>"TRUE: " &amp; COUNTIF(AF41:AF55, TRUE) &amp; ", FALSE: " &amp; COUNTIF(AF41:AF55, FALSE)</f>
        <v>TRUE: 12, FALSE: 3</v>
      </c>
      <c r="T88" s="3">
        <f>COUNTIF(AA41:AA55, "TRUE") / 15 * 100</f>
        <v>93.333333333333329</v>
      </c>
      <c r="U88" s="3">
        <f>COUNTIF(AF41:AF55, "TRUE") / 15 * 100</f>
        <v>80</v>
      </c>
      <c r="V88" s="3">
        <f>AVERAGE(AD41:AD55,AI41:AI55)</f>
        <v>3.7910272518793744</v>
      </c>
    </row>
    <row r="90" spans="3:22" x14ac:dyDescent="0.3">
      <c r="C90" s="1" t="s">
        <v>23</v>
      </c>
    </row>
    <row r="91" spans="3:22" x14ac:dyDescent="0.3">
      <c r="C91" s="14" t="s">
        <v>5</v>
      </c>
      <c r="D91" s="17" t="s">
        <v>18</v>
      </c>
      <c r="E91" s="17"/>
      <c r="F91" s="17" t="s">
        <v>21</v>
      </c>
      <c r="G91" s="17"/>
      <c r="H91" s="17" t="s">
        <v>34</v>
      </c>
      <c r="J91" s="15" t="s">
        <v>6</v>
      </c>
      <c r="K91" s="19" t="s">
        <v>18</v>
      </c>
      <c r="L91" s="19"/>
      <c r="M91" s="19" t="s">
        <v>21</v>
      </c>
      <c r="N91" s="19"/>
      <c r="O91" s="19" t="s">
        <v>34</v>
      </c>
      <c r="Q91" s="16" t="s">
        <v>7</v>
      </c>
      <c r="R91" s="21" t="s">
        <v>18</v>
      </c>
      <c r="S91" s="21"/>
      <c r="T91" s="21" t="s">
        <v>21</v>
      </c>
      <c r="U91" s="21"/>
      <c r="V91" s="7" t="s">
        <v>34</v>
      </c>
    </row>
    <row r="92" spans="3:22" x14ac:dyDescent="0.3">
      <c r="D92" s="18" t="s">
        <v>19</v>
      </c>
      <c r="E92" s="18" t="s">
        <v>20</v>
      </c>
      <c r="F92" s="18" t="s">
        <v>19</v>
      </c>
      <c r="G92" s="18" t="s">
        <v>20</v>
      </c>
      <c r="H92" s="17"/>
      <c r="K92" s="20" t="s">
        <v>19</v>
      </c>
      <c r="L92" s="20" t="s">
        <v>20</v>
      </c>
      <c r="M92" s="20" t="s">
        <v>19</v>
      </c>
      <c r="N92" s="20" t="s">
        <v>20</v>
      </c>
      <c r="O92" s="19"/>
      <c r="R92" s="22" t="s">
        <v>19</v>
      </c>
      <c r="S92" s="22" t="s">
        <v>20</v>
      </c>
      <c r="T92" s="22" t="s">
        <v>19</v>
      </c>
      <c r="U92" s="22" t="s">
        <v>20</v>
      </c>
      <c r="V92" s="7"/>
    </row>
    <row r="93" spans="3:22" ht="46.8" customHeight="1" x14ac:dyDescent="0.3">
      <c r="D93" s="3" t="str">
        <f>"TRUE: " &amp; COUNTIF(C60:C74, TRUE) &amp; ", FALSE: " &amp; COUNTIF(C60:C74, FALSE)</f>
        <v>TRUE: 1, FALSE: 14</v>
      </c>
      <c r="E93" s="3" t="str">
        <f>"TRUE: " &amp; COUNTIF(I60:I74, TRUE) &amp; ", FALSE: " &amp; COUNTIF(I60:I74, FALSE)</f>
        <v>TRUE: 0, FALSE: 15</v>
      </c>
      <c r="F93" s="3">
        <f>COUNTIF(C60:C74, "TRUE") / 15 * 100</f>
        <v>6.666666666666667</v>
      </c>
      <c r="G93" s="3">
        <f>COUNTIF(I60:I74, "TRUE") / 15 * 100</f>
        <v>0</v>
      </c>
      <c r="H93" s="3">
        <f>AVERAGE(F60:F74,L60:L74)</f>
        <v>3.6080599943796794</v>
      </c>
      <c r="K93" s="3" t="str">
        <f>"TRUE: " &amp; COUNTIF(P60:P74, TRUE) &amp; ", FALSE: " &amp; COUNTIF(P60:P74, FALSE)</f>
        <v>TRUE: 0, FALSE: 15</v>
      </c>
      <c r="L93" s="3" t="str">
        <f>"TRUE: " &amp; COUNTIF(U60:U74, TRUE) &amp; ", FALSE: " &amp; COUNTIF(U60:U74, FALSE)</f>
        <v>TRUE: 1, FALSE: 14</v>
      </c>
      <c r="M93" s="3">
        <f>COUNTIF(P60:P74, "TRUE") / 15 * 100</f>
        <v>0</v>
      </c>
      <c r="N93" s="3">
        <f>COUNTIF(U60:U74, "TRUE") / 15 * 100</f>
        <v>6.666666666666667</v>
      </c>
      <c r="O93" s="3">
        <f>AVERAGE(S60:S74,X60:X74)</f>
        <v>3.5898253997166951</v>
      </c>
      <c r="R93" s="3" t="str">
        <f>"TRUE: " &amp; COUNTIF(AA60:AA74, TRUE) &amp; ", FALSE: " &amp; COUNTIF(AA60:AA74, FALSE)</f>
        <v>TRUE: 10, FALSE: 5</v>
      </c>
      <c r="S93" s="3" t="str">
        <f>"TRUE: " &amp; COUNTIF(AF60:AF74, TRUE) &amp; ", FALSE: " &amp; COUNTIF(AF60:AF74, FALSE)</f>
        <v>TRUE: 11, FALSE: 4</v>
      </c>
      <c r="T93" s="3">
        <f>COUNTIF(AA60:AA74, "TRUE") / 15 * 100</f>
        <v>66.666666666666657</v>
      </c>
      <c r="U93" s="3">
        <f>COUNTIF(AF60:AF74, "TRUE") / 15 * 100</f>
        <v>73.333333333333329</v>
      </c>
      <c r="V93" s="3">
        <f>AVERAGE(AD60:AD74,AI60:AI74)</f>
        <v>3.556135829289754</v>
      </c>
    </row>
    <row r="94" spans="3:22" x14ac:dyDescent="0.3">
      <c r="C94" s="1" t="s">
        <v>33</v>
      </c>
      <c r="F94">
        <f>AVERAGE(F83,F88,F93)</f>
        <v>26.666666666666671</v>
      </c>
      <c r="G94">
        <f>AVERAGE(G83,G88,G93)</f>
        <v>22.222222222222225</v>
      </c>
      <c r="H94">
        <f>AVERAGE(H83,H88,H93)</f>
        <v>3.6834663179185658</v>
      </c>
      <c r="M94">
        <f>AVERAGE(M83,M88,M93)</f>
        <v>17.777777777777779</v>
      </c>
      <c r="N94">
        <f>AVERAGE(N83,N88,N93)</f>
        <v>17.777777777777775</v>
      </c>
      <c r="O94">
        <f>AVERAGE(O83,O88,O93)</f>
        <v>3.6646084864934285</v>
      </c>
      <c r="T94">
        <f>AVERAGE(T83,T88,T93)</f>
        <v>84.444444444444443</v>
      </c>
      <c r="U94">
        <f t="shared" ref="N94:V94" si="0">AVERAGE(U83,U88,U93)</f>
        <v>84.444444444444443</v>
      </c>
      <c r="V94">
        <f t="shared" si="0"/>
        <v>3.6347353855768838</v>
      </c>
    </row>
    <row r="96" spans="3:22" x14ac:dyDescent="0.3">
      <c r="C96" s="1" t="s">
        <v>25</v>
      </c>
    </row>
    <row r="97" spans="3:11" x14ac:dyDescent="0.3">
      <c r="D97" s="13" t="s">
        <v>26</v>
      </c>
      <c r="E97" s="13" t="s">
        <v>27</v>
      </c>
      <c r="F97" s="13" t="s">
        <v>28</v>
      </c>
      <c r="G97" s="13" t="s">
        <v>29</v>
      </c>
      <c r="H97" s="13"/>
      <c r="I97" s="13" t="s">
        <v>30</v>
      </c>
      <c r="J97" s="13" t="s">
        <v>31</v>
      </c>
      <c r="K97" s="13" t="s">
        <v>32</v>
      </c>
    </row>
    <row r="98" spans="3:11" x14ac:dyDescent="0.3">
      <c r="D98" s="3" t="s">
        <v>5</v>
      </c>
      <c r="E98" s="3">
        <f>MIN(D22:D36,D41:D55,D60:D74,J22:J36,J41:J55,J60:J74)</f>
        <v>0.21113999007027351</v>
      </c>
      <c r="F98" s="3">
        <f>MAX(D22:D36, D41:D55, D60:D74, J22:J36, J41:J55, J60:J74)</f>
        <v>0.85186844905289649</v>
      </c>
      <c r="G98" s="3">
        <f>MIN(F22:F36,F41:F55,F60:F74,L22:L36,L41:L55,L60:L74)</f>
        <v>1.780152559280396</v>
      </c>
      <c r="H98" s="3"/>
      <c r="I98" s="3">
        <f>MAX(F22:F36,F41:F55,F60:F74,L22:L36,L41:L55,L60:L74)</f>
        <v>15.01571083068848</v>
      </c>
      <c r="J98" s="3">
        <f>AVERAGE(D22:D36,D41:D55,D60:D74,J22:J36,J41:J55,J60:J74)</f>
        <v>0.46522702995275045</v>
      </c>
      <c r="K98" s="3">
        <f>AVERAGE(F83:G83,F88:G88,F93:G93)</f>
        <v>24.444444444444443</v>
      </c>
    </row>
    <row r="99" spans="3:11" x14ac:dyDescent="0.3">
      <c r="D99" s="3" t="s">
        <v>6</v>
      </c>
      <c r="E99" s="3">
        <f>MIN(Q22:Q36,Q41:Q55,Q60:Q74,V22:V36,V41:V55,V60:V74)</f>
        <v>0.26054525441287318</v>
      </c>
      <c r="F99" s="3">
        <f>MAX(Q22:Q36,Q41:Q55,Q60:Q74,V22:V36,V41:V55,V60:V74)</f>
        <v>0.62212998022611699</v>
      </c>
      <c r="G99" s="3">
        <f>MIN(S22:S36,S41:S55,S60:S74,X22:X36,X41:X55,X60:X74)</f>
        <v>1.7833831310272219</v>
      </c>
      <c r="H99" s="3"/>
      <c r="I99" s="3">
        <f>MAX(S22:S36,S41:S55,S60:S74,X22:X36,X41:X55,X60:X74)</f>
        <v>15.185795068740839</v>
      </c>
      <c r="J99" s="3">
        <f>AVERAGE(Q22:Q36,Q41:Q55,Q60:Q74,V22:V36,V41:V55,V60:V74)</f>
        <v>0.38565524088651437</v>
      </c>
      <c r="K99" s="3">
        <f>AVERAGE(M83:N83,M88:N88,M93:N93)</f>
        <v>17.777777777777775</v>
      </c>
    </row>
    <row r="100" spans="3:11" x14ac:dyDescent="0.3">
      <c r="D100" s="3" t="s">
        <v>7</v>
      </c>
      <c r="E100" s="3">
        <f>MIN(AB22:AB36,AB41:AB55,AB60:AB74,AG22:AG36,AG41:AG55,AG60:AG74)</f>
        <v>0.37743091257168482</v>
      </c>
      <c r="F100" s="3">
        <f>MAX(AB22:AB36,AB41:AB55,AB60:AB74,AG22:AG36,AG41:AG55,AG60:AG74)</f>
        <v>0.9114347977356525</v>
      </c>
      <c r="G100" s="3">
        <f>MIN(AD22:AD36,AD41:AD55,AD60:AD74,AI22:AI36,AI41:AI55,AI60:AI74)</f>
        <v>1.8612744808197019</v>
      </c>
      <c r="H100" s="3"/>
      <c r="I100" s="3">
        <f>MAX(AD22:AD36,AD41:AD55,AD60:AD74,AI22:AI36,AI41:AI55,AI60:AI74)</f>
        <v>12.997316360473629</v>
      </c>
      <c r="J100" s="3">
        <f>AVERAGE(AB22:AB36,AB41:AB55,AB60:AB74,AG22:AG36,AG41:AG55,AG60:AG74)</f>
        <v>0.58138205494464867</v>
      </c>
      <c r="K100" s="3">
        <f>AVERAGE(T83:U83,T88:U88,T93:U93)</f>
        <v>84.444444444444429</v>
      </c>
    </row>
    <row r="103" spans="3:11" x14ac:dyDescent="0.3">
      <c r="C103" s="1"/>
    </row>
  </sheetData>
  <mergeCells count="45">
    <mergeCell ref="V86:V87"/>
    <mergeCell ref="V91:V92"/>
    <mergeCell ref="T86:U86"/>
    <mergeCell ref="D91:E91"/>
    <mergeCell ref="F91:G91"/>
    <mergeCell ref="K91:L91"/>
    <mergeCell ref="M91:N91"/>
    <mergeCell ref="R91:S91"/>
    <mergeCell ref="T91:U91"/>
    <mergeCell ref="H86:H87"/>
    <mergeCell ref="H91:H92"/>
    <mergeCell ref="O86:O87"/>
    <mergeCell ref="O91:O92"/>
    <mergeCell ref="D86:E86"/>
    <mergeCell ref="F86:G86"/>
    <mergeCell ref="K86:L86"/>
    <mergeCell ref="M86:N86"/>
    <mergeCell ref="R86:S86"/>
    <mergeCell ref="AF58:AI58"/>
    <mergeCell ref="D81:E81"/>
    <mergeCell ref="F81:G81"/>
    <mergeCell ref="K81:L81"/>
    <mergeCell ref="M81:N81"/>
    <mergeCell ref="R81:S81"/>
    <mergeCell ref="T81:U81"/>
    <mergeCell ref="H81:H82"/>
    <mergeCell ref="O81:O82"/>
    <mergeCell ref="V81:V82"/>
    <mergeCell ref="AF20:AI20"/>
    <mergeCell ref="C39:F39"/>
    <mergeCell ref="I39:L39"/>
    <mergeCell ref="P39:S39"/>
    <mergeCell ref="U39:X39"/>
    <mergeCell ref="AA39:AD39"/>
    <mergeCell ref="AF39:AI39"/>
    <mergeCell ref="C20:F20"/>
    <mergeCell ref="I20:L20"/>
    <mergeCell ref="U20:X20"/>
    <mergeCell ref="P20:S20"/>
    <mergeCell ref="AA20:AD20"/>
    <mergeCell ref="C58:F58"/>
    <mergeCell ref="I58:L58"/>
    <mergeCell ref="P58:S58"/>
    <mergeCell ref="U58:X58"/>
    <mergeCell ref="AA58:AD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Laudry</dc:creator>
  <cp:lastModifiedBy>Laudry</cp:lastModifiedBy>
  <dcterms:created xsi:type="dcterms:W3CDTF">2023-07-14T09:04:02Z</dcterms:created>
  <dcterms:modified xsi:type="dcterms:W3CDTF">2023-07-14T16:48:23Z</dcterms:modified>
</cp:coreProperties>
</file>