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mercedes benz\2015\garcia\"/>
    </mc:Choice>
  </mc:AlternateContent>
  <bookViews>
    <workbookView xWindow="0" yWindow="0" windowWidth="20490" windowHeight="7755"/>
  </bookViews>
  <sheets>
    <sheet name="ACCESOS" sheetId="9" r:id="rId1"/>
  </sheets>
  <calcPr calcId="152511"/>
</workbook>
</file>

<file path=xl/calcChain.xml><?xml version="1.0" encoding="utf-8"?>
<calcChain xmlns="http://schemas.openxmlformats.org/spreadsheetml/2006/main">
  <c r="I54" i="9" l="1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22" i="9"/>
  <c r="I23" i="9"/>
  <c r="I24" i="9"/>
  <c r="I25" i="9"/>
  <c r="I26" i="9"/>
  <c r="I27" i="9"/>
  <c r="I28" i="9"/>
  <c r="I29" i="9"/>
  <c r="I30" i="9"/>
  <c r="I31" i="9"/>
  <c r="I32" i="9"/>
  <c r="I21" i="9" l="1"/>
  <c r="I33" i="9"/>
  <c r="G55" i="9" l="1"/>
  <c r="G56" i="9" s="1"/>
  <c r="G57" i="9" l="1"/>
</calcChain>
</file>

<file path=xl/sharedStrings.xml><?xml version="1.0" encoding="utf-8"?>
<sst xmlns="http://schemas.openxmlformats.org/spreadsheetml/2006/main" count="115" uniqueCount="97">
  <si>
    <t>GRUPO ASERCOM, S.A. DE C.V.</t>
  </si>
  <si>
    <t>División Telecomunicaciones</t>
  </si>
  <si>
    <t>Cotizado a:</t>
  </si>
  <si>
    <t>Fecha:</t>
  </si>
  <si>
    <t>Atención:</t>
  </si>
  <si>
    <t>Tiempo de Entrega:</t>
  </si>
  <si>
    <t>Validez de la oferta:</t>
  </si>
  <si>
    <t>Agente:</t>
  </si>
  <si>
    <t>Condiciones de pago:</t>
  </si>
  <si>
    <t>Contado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</si>
  <si>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</si>
  <si>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</si>
  <si>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</si>
  <si>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</si>
  <si>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P.U. Material</t>
  </si>
  <si>
    <t>P.U. Mano de Obra</t>
  </si>
  <si>
    <t>Total</t>
  </si>
  <si>
    <t>Sub Total sin IVA</t>
  </si>
  <si>
    <t>X</t>
  </si>
  <si>
    <t>USD</t>
  </si>
  <si>
    <r>
      <t xml:space="preserve">LOS PRECIOS ESTAN COTIZADOS EN USD PAGADEROS CON LA MISMA MONEDA Y </t>
    </r>
    <r>
      <rPr>
        <b/>
        <u/>
        <sz val="9"/>
        <color theme="1"/>
        <rFont val="Calibri"/>
        <family val="2"/>
        <scheme val="minor"/>
      </rPr>
      <t xml:space="preserve">NO </t>
    </r>
    <r>
      <rPr>
        <sz val="9"/>
        <color theme="1"/>
        <rFont val="Calibri"/>
        <family val="2"/>
        <scheme val="minor"/>
      </rPr>
      <t>INCLUYEN IVA</t>
    </r>
  </si>
  <si>
    <t>MN</t>
  </si>
  <si>
    <r>
      <t xml:space="preserve">LOS PRECIOS ESTAN COTIZADOS EN MONEDA NACIONA Y </t>
    </r>
    <r>
      <rPr>
        <b/>
        <u/>
        <sz val="9"/>
        <color theme="1"/>
        <rFont val="Calibri"/>
        <family val="2"/>
        <scheme val="minor"/>
      </rPr>
      <t>NO</t>
    </r>
    <r>
      <rPr>
        <sz val="9"/>
        <color theme="1"/>
        <rFont val="Calibri"/>
        <family val="2"/>
        <scheme val="minor"/>
      </rPr>
      <t xml:space="preserve"> INCLUYEN IVA</t>
    </r>
  </si>
  <si>
    <t>Grupo Asercom, S.A. de C.V.</t>
  </si>
  <si>
    <t>www.grupoasercom.com</t>
  </si>
  <si>
    <t>Corporativo Monterrey</t>
  </si>
  <si>
    <t>Sucursal Guadalajara</t>
  </si>
  <si>
    <t>Sucursal México, D.F.</t>
  </si>
  <si>
    <t>Av. Circunvalación Agustín Yáñez No. 2360 Int 4-A</t>
  </si>
  <si>
    <t>Río Lerma No. 26 Col. Cuauhtémoc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</si>
  <si>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</si>
  <si>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</si>
  <si>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</si>
  <si>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</si>
  <si>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</si>
  <si>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15 días</t>
  </si>
  <si>
    <t>Ing. Natalia Cerutti</t>
  </si>
  <si>
    <t>Equipo de CCTV</t>
  </si>
  <si>
    <t>N/A</t>
  </si>
  <si>
    <t>Daimler Vehiculos Comerciales Mexico S de RL de CV</t>
  </si>
  <si>
    <t>ACX 5740, 8 readers, 12 in, 4 DO, 10/100bt, 0 infinet nodes, no options</t>
  </si>
  <si>
    <t>ACX-4-0000000</t>
  </si>
  <si>
    <t xml:space="preserve">Gabinete Himel 500X400X200 mm </t>
  </si>
  <si>
    <t>SCHNSYCRN54200M</t>
  </si>
  <si>
    <t>Transformador de Control 120V, 75Va</t>
  </si>
  <si>
    <t>WS4VZF3</t>
  </si>
  <si>
    <t>Lectora de Proximidad HID Para Tarjetas Prox CardII</t>
  </si>
  <si>
    <t>Estación Manual de Emergencia. [RCI]</t>
  </si>
  <si>
    <t>904SB</t>
  </si>
  <si>
    <t>Contacto Magnético con Espacio Vacío (GAP) 22 mm. [HONEYWELL]</t>
  </si>
  <si>
    <t>7939WH</t>
  </si>
  <si>
    <t>Chapa Magnética de 600 lbs. [ROSSLARE]</t>
  </si>
  <si>
    <t>SL200</t>
  </si>
  <si>
    <t>Montaje para chapa SL200 tipo "Z" ajustable [SYSCOM]</t>
  </si>
  <si>
    <t>SYSLS200ZA</t>
  </si>
  <si>
    <t>Montaje para chapa SL200 tipo "L" ajustable [SYSCOM]</t>
  </si>
  <si>
    <t>SYSLS200LA</t>
  </si>
  <si>
    <t>Cerradura de NIP KEYPAD 88</t>
  </si>
  <si>
    <t>Blue-88</t>
  </si>
  <si>
    <t>Bobina Cable 6 x 22 blindado Honeywell, color Gris</t>
  </si>
  <si>
    <t>Bobina Cable 2x18 Listado CM o CL3</t>
  </si>
  <si>
    <t>Caja Aparente LD Blanco</t>
  </si>
  <si>
    <t>JB3510WH-A</t>
  </si>
  <si>
    <t>Nota:</t>
  </si>
  <si>
    <t>No se contempla Trabajo en Horario Extraordinario</t>
  </si>
  <si>
    <t>No se contempla plataforma de elevacion esta sera proporcionada por el usuario o en su defecto se agregaria como adicional.</t>
  </si>
  <si>
    <t>Este presupuesto es correcto salvo omision o error, cualquier trabajo extra o variacion de los alcances sera considerado durante el proceso de ejecucion.</t>
  </si>
  <si>
    <t>Tubo Conduit 3/4" P.D.</t>
  </si>
  <si>
    <t>Codo Conduit 3/4" P.D.</t>
  </si>
  <si>
    <t>Cople Conduit 3/4" P.D.</t>
  </si>
  <si>
    <t>Conector Conduit 3/4" P.D.</t>
  </si>
  <si>
    <t>Monitor Conduit 3/4"</t>
  </si>
  <si>
    <t>Registro de lamina con tapa 5x5"</t>
  </si>
  <si>
    <t>Soporte para tubería</t>
  </si>
  <si>
    <t>Tubo Conduit Pared Delgada 1"</t>
  </si>
  <si>
    <t>Codo Conduit Pared Delgada 1"</t>
  </si>
  <si>
    <t>Cople Conduit Pared Delgada 1"</t>
  </si>
  <si>
    <t>Conector Conduit Pared Delgada 1"</t>
  </si>
  <si>
    <t>Configuracion y Puesta en Marcha del Sitema</t>
  </si>
  <si>
    <t>Lote de Miscelaneos</t>
  </si>
  <si>
    <t xml:space="preserve">Canaleta LD5 Color Blanco </t>
  </si>
  <si>
    <t>LD5WH6-A</t>
  </si>
  <si>
    <t>Accesorio canaleta LD5 Color Blanco</t>
  </si>
  <si>
    <t>Expansion del Sistema de Control de Acceso</t>
  </si>
  <si>
    <t>Lectora de Proximidad Maxiprox con alcance de 60 cm a 1.2 M compatible con Tarjetas HID</t>
  </si>
  <si>
    <t>5375AGN00</t>
  </si>
  <si>
    <t>Descuento Especial 8%</t>
  </si>
  <si>
    <t>SUBTOTAL SIN IVA</t>
  </si>
  <si>
    <t>Canalizacion y Cableado</t>
  </si>
  <si>
    <t>Adecuaciones electricas para alimentacion de controladoras</t>
  </si>
  <si>
    <t>Soporte para lectora de Maxiprox</t>
  </si>
  <si>
    <t>Fabricacion de base de concreto para soporte de lectora</t>
  </si>
  <si>
    <t>05 de Junio del 2015</t>
  </si>
  <si>
    <t>Ing. Edgar Robles</t>
  </si>
  <si>
    <t xml:space="preserve">Joaquin Garcia No. 217 Col. Burocratas </t>
  </si>
  <si>
    <t>Del Estado Monterrey, N.L.  C.P. 64380</t>
  </si>
  <si>
    <t>Equipo 6 a 8 Semanas / Ejecucion 3 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</si>
</sst>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-* #,##0.00\ &quot;pta&quot;_-;\-* #,##0.00\ &quot;pta&quot;_-;_-* &quot;-&quot;??\ &quot;pta&quot;_-;_-@_-"/>
    <numFmt numFmtId="166" formatCode="_(* #,##0.00_);_(* \(#,##0.00\);_(* &quot;-&quot;??_);_(@_)"/>
    <numFmt numFmtId="167" formatCode="d\-mmm\-yy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9" tint="-0.249977111117893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10"/>
      <name val="Calibri"/>
      <family val="2"/>
    </font>
    <font>
      <sz val="11"/>
      <color indexed="20"/>
      <name val="Calibri"/>
      <family val="2"/>
    </font>
    <font>
      <b/>
      <sz val="12"/>
      <color indexed="52"/>
      <name val="Calibri"/>
      <family val="2"/>
    </font>
    <font>
      <b/>
      <sz val="11"/>
      <color indexed="52"/>
      <name val="Calibri"/>
      <family val="2"/>
    </font>
    <font>
      <b/>
      <sz val="12"/>
      <color indexed="9"/>
      <name val="Calibri"/>
      <family val="2"/>
    </font>
    <font>
      <b/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name val="Helv"/>
    </font>
    <font>
      <i/>
      <sz val="11"/>
      <color indexed="23"/>
      <name val="Calibri"/>
      <family val="2"/>
    </font>
    <font>
      <i/>
      <sz val="12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</fills>
  <borders count="41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20" borderId="24" applyNumberFormat="0" applyAlignment="0" applyProtection="0"/>
    <xf numFmtId="0" fontId="19" fillId="21" borderId="24" applyNumberFormat="0" applyAlignment="0" applyProtection="0"/>
    <xf numFmtId="0" fontId="20" fillId="22" borderId="25" applyNumberFormat="0" applyAlignment="0" applyProtection="0"/>
    <xf numFmtId="0" fontId="21" fillId="22" borderId="25" applyNumberFormat="0" applyAlignment="0" applyProtection="0"/>
    <xf numFmtId="0" fontId="22" fillId="0" borderId="26" applyNumberFormat="0" applyFill="0" applyAlignment="0" applyProtection="0"/>
    <xf numFmtId="0" fontId="23" fillId="0" borderId="27" applyNumberFormat="0" applyFill="0" applyAlignment="0" applyProtection="0"/>
    <xf numFmtId="0" fontId="24" fillId="0" borderId="28" applyNumberFormat="0" applyFill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9" fillId="0" borderId="29" applyNumberFormat="0" applyFill="0" applyAlignment="0" applyProtection="0"/>
    <xf numFmtId="0" fontId="30" fillId="0" borderId="27" applyNumberFormat="0" applyFill="0" applyAlignment="0" applyProtection="0"/>
    <xf numFmtId="0" fontId="31" fillId="0" borderId="30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24" applyNumberFormat="0" applyAlignment="0" applyProtection="0"/>
    <xf numFmtId="0" fontId="33" fillId="0" borderId="31" applyNumberFormat="0" applyFill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3" borderId="32" applyNumberFormat="0" applyFont="0" applyAlignment="0" applyProtection="0"/>
    <xf numFmtId="0" fontId="7" fillId="23" borderId="32" applyNumberFormat="0" applyFont="0" applyAlignment="0" applyProtection="0"/>
    <xf numFmtId="0" fontId="34" fillId="21" borderId="33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</cellStyleXfs>
  <cellXfs count="106">
    <xf numFmtId="0" fontId="0" fillId="0" borderId="0" xfId="0"/>
    <xf numFmtId="0" fontId="5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0" xfId="0"/>
    <xf numFmtId="0" fontId="9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8" fillId="0" borderId="19" xfId="3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 wrapText="1"/>
    </xf>
    <xf numFmtId="0" fontId="8" fillId="0" borderId="19" xfId="3" applyFont="1" applyBorder="1" applyAlignment="1">
      <alignment horizontal="center" vertical="center" wrapText="1"/>
    </xf>
    <xf numFmtId="1" fontId="8" fillId="0" borderId="19" xfId="0" applyNumberFormat="1" applyFont="1" applyFill="1" applyBorder="1" applyAlignment="1">
      <alignment horizontal="center" vertical="center" wrapText="1"/>
    </xf>
    <xf numFmtId="0" fontId="8" fillId="0" borderId="19" xfId="0" applyNumberFormat="1" applyFont="1" applyFill="1" applyBorder="1" applyAlignment="1">
      <alignment horizontal="center" vertical="center"/>
    </xf>
    <xf numFmtId="0" fontId="6" fillId="0" borderId="19" xfId="72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wrapText="1"/>
    </xf>
    <xf numFmtId="43" fontId="8" fillId="0" borderId="19" xfId="1" applyFont="1" applyBorder="1" applyAlignment="1">
      <alignment horizontal="center" vertical="center" wrapText="1"/>
    </xf>
    <xf numFmtId="0" fontId="8" fillId="0" borderId="19" xfId="3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right" wrapText="1"/>
    </xf>
    <xf numFmtId="164" fontId="38" fillId="0" borderId="0" xfId="2" applyNumberFormat="1" applyFont="1" applyBorder="1" applyAlignment="1">
      <alignment horizontal="right" vertical="center"/>
    </xf>
    <xf numFmtId="43" fontId="6" fillId="0" borderId="37" xfId="1" applyFont="1" applyBorder="1" applyAlignment="1">
      <alignment vertical="center"/>
    </xf>
    <xf numFmtId="43" fontId="6" fillId="0" borderId="37" xfId="1" applyFont="1" applyBorder="1" applyAlignment="1">
      <alignment horizontal="right" vertical="center"/>
    </xf>
    <xf numFmtId="0" fontId="8" fillId="0" borderId="19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right" wrapText="1"/>
    </xf>
    <xf numFmtId="164" fontId="38" fillId="0" borderId="34" xfId="2" applyNumberFormat="1" applyFont="1" applyBorder="1" applyAlignment="1">
      <alignment horizontal="right" vertical="center"/>
    </xf>
    <xf numFmtId="164" fontId="38" fillId="0" borderId="35" xfId="2" applyNumberFormat="1" applyFont="1" applyBorder="1" applyAlignment="1">
      <alignment horizontal="right" vertical="center"/>
    </xf>
    <xf numFmtId="164" fontId="38" fillId="0" borderId="36" xfId="2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8" fillId="0" borderId="19" xfId="3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2" fillId="0" borderId="23" xfId="4" applyFont="1" applyBorder="1" applyAlignment="1" applyProtection="1">
      <alignment horizontal="center"/>
    </xf>
    <xf numFmtId="0" fontId="13" fillId="0" borderId="0" xfId="0" applyFont="1" applyBorder="1" applyAlignment="1">
      <alignment horizontal="right" wrapText="1"/>
    </xf>
    <xf numFmtId="0" fontId="4" fillId="0" borderId="20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8" fillId="0" borderId="19" xfId="3" applyNumberFormat="1" applyFont="1" applyBorder="1" applyAlignment="1">
      <alignment horizontal="left" vertical="center" wrapText="1"/>
    </xf>
    <xf numFmtId="0" fontId="0" fillId="0" borderId="20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 wrapText="1"/>
    </xf>
    <xf numFmtId="0" fontId="37" fillId="0" borderId="38" xfId="3" applyFont="1" applyFill="1" applyBorder="1" applyAlignment="1">
      <alignment horizontal="left" vertical="center" wrapText="1"/>
    </xf>
    <xf numFmtId="0" fontId="37" fillId="0" borderId="39" xfId="3" applyFont="1" applyFill="1" applyBorder="1" applyAlignment="1">
      <alignment horizontal="left" vertical="center" wrapText="1"/>
    </xf>
    <xf numFmtId="0" fontId="37" fillId="0" borderId="40" xfId="3" applyFont="1" applyFill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8" fillId="0" borderId="19" xfId="71" applyFont="1" applyFill="1" applyBorder="1" applyAlignment="1">
      <alignment horizontal="left" vertical="center" wrapText="1"/>
    </xf>
    <xf numFmtId="0" fontId="8" fillId="0" borderId="19" xfId="3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</cellXfs>
  <cellStyles count="94">
    <cellStyle name="0,0_x000d__x000a_NA_x000d__x000a_" xfId="79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40% - Accent1" xfId="18"/>
    <cellStyle name="40% - Accent2" xfId="19"/>
    <cellStyle name="40% - Accent3" xfId="20"/>
    <cellStyle name="40% - Accent4" xfId="21"/>
    <cellStyle name="40% - Accent5" xfId="22"/>
    <cellStyle name="40% - Accent6" xfId="23"/>
    <cellStyle name="60% - Accent1" xfId="24"/>
    <cellStyle name="60% - Accent2" xfId="25"/>
    <cellStyle name="60% - Accent3" xfId="26"/>
    <cellStyle name="60% - Accent4" xfId="27"/>
    <cellStyle name="60% - Accent5" xfId="28"/>
    <cellStyle name="60% - Accent6" xfId="29"/>
    <cellStyle name="Accent1" xfId="30"/>
    <cellStyle name="Accent2" xfId="31"/>
    <cellStyle name="Accent3" xfId="32"/>
    <cellStyle name="Accent4" xfId="33"/>
    <cellStyle name="Accent5" xfId="34"/>
    <cellStyle name="Accent6" xfId="35"/>
    <cellStyle name="Advertencia" xfId="36"/>
    <cellStyle name="Bad" xfId="37"/>
    <cellStyle name="Calcular" xfId="38"/>
    <cellStyle name="Calculation" xfId="39"/>
    <cellStyle name="Celda comprob." xfId="40"/>
    <cellStyle name="Check Cell" xfId="41"/>
    <cellStyle name="Encabez. 1" xfId="42"/>
    <cellStyle name="Encabez. 2" xfId="43"/>
    <cellStyle name="Encabezado 3" xfId="44"/>
    <cellStyle name="Estilo 1" xfId="45"/>
    <cellStyle name="Explanatory Text" xfId="46"/>
    <cellStyle name="Explicación" xfId="47"/>
    <cellStyle name="Good" xfId="48"/>
    <cellStyle name="Heading 1" xfId="49"/>
    <cellStyle name="Heading 2" xfId="50"/>
    <cellStyle name="Heading 3" xfId="51"/>
    <cellStyle name="Heading 4" xfId="52"/>
    <cellStyle name="Hipervínculo" xfId="4" builtinId="8"/>
    <cellStyle name="Input" xfId="53"/>
    <cellStyle name="Linked Cell" xfId="54"/>
    <cellStyle name="Millares" xfId="1" builtinId="3"/>
    <cellStyle name="Millares 2" xfId="5"/>
    <cellStyle name="Millares 2 2" xfId="6"/>
    <cellStyle name="Millares 2 2 2" xfId="55"/>
    <cellStyle name="Millares 2 2 3" xfId="93"/>
    <cellStyle name="Millares 2 3" xfId="7"/>
    <cellStyle name="Millares 2 3 2" xfId="91"/>
    <cellStyle name="Millares 2 4" xfId="56"/>
    <cellStyle name="Millares 2 5" xfId="81"/>
    <cellStyle name="Millares 2_CCTV Piso 3 y 4" xfId="57"/>
    <cellStyle name="Millares 3" xfId="8"/>
    <cellStyle name="Millares 3 2" xfId="58"/>
    <cellStyle name="Millares 3 2 2" xfId="83"/>
    <cellStyle name="Millares 3 3" xfId="82"/>
    <cellStyle name="Millares 4" xfId="9"/>
    <cellStyle name="Millares 4 2" xfId="92"/>
    <cellStyle name="Millares 5" xfId="59"/>
    <cellStyle name="Millares 5 2" xfId="84"/>
    <cellStyle name="Millares 6" xfId="80"/>
    <cellStyle name="Moneda" xfId="2" builtinId="4"/>
    <cellStyle name="Moneda 13" xfId="86"/>
    <cellStyle name="Moneda 2" xfId="10"/>
    <cellStyle name="Moneda 2 2" xfId="60"/>
    <cellStyle name="Moneda 2 3" xfId="61"/>
    <cellStyle name="Moneda 2 4" xfId="87"/>
    <cellStyle name="Moneda 2_DATACENTER (MON,CA,UPS) V1.0" xfId="62"/>
    <cellStyle name="Moneda 3" xfId="63"/>
    <cellStyle name="Moneda 3 2" xfId="88"/>
    <cellStyle name="Moneda 4" xfId="64"/>
    <cellStyle name="Moneda 4 2" xfId="65"/>
    <cellStyle name="Moneda 5" xfId="66"/>
    <cellStyle name="Moneda 5 2" xfId="89"/>
    <cellStyle name="Moneda 6" xfId="67"/>
    <cellStyle name="Moneda 6 2" xfId="90"/>
    <cellStyle name="Moneda 7" xfId="85"/>
    <cellStyle name="Normal" xfId="0" builtinId="0"/>
    <cellStyle name="Normal 1" xfId="68"/>
    <cellStyle name="Normal 2" xfId="3"/>
    <cellStyle name="Normal 2 2" xfId="11"/>
    <cellStyle name="Normal 2 3" xfId="69"/>
    <cellStyle name="Normal 2_Propuesta 3 Racks 1.7" xfId="70"/>
    <cellStyle name="Normal 3" xfId="71"/>
    <cellStyle name="Normal 4" xfId="72"/>
    <cellStyle name="Normal 4 2" xfId="73"/>
    <cellStyle name="Nota" xfId="74"/>
    <cellStyle name="Note" xfId="75"/>
    <cellStyle name="Output" xfId="76"/>
    <cellStyle name="Title" xfId="77"/>
    <cellStyle name="Warning Text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I76"/>
  <sheetViews>
    <sheetView tabSelected="1" zoomScale="90" zoomScaleNormal="90" workbookViewId="0">
      <selection activeCell="K18" sqref="K18"/>
    </sheetView>
  </sheetViews>
  <sheetFormatPr baseColWidth="10" defaultRowHeight="15" x14ac:dyDescent="0.25"/>
  <cols>
    <col min="1" max="1" width="6.7109375" style="3" customWidth="1"/>
    <col min="2" max="2" width="10" style="3" customWidth="1"/>
    <col min="3" max="3" width="11.42578125" style="3"/>
    <col min="4" max="4" width="12.85546875" style="3" customWidth="1"/>
    <col min="5" max="5" width="28.85546875" style="3" customWidth="1"/>
    <col min="6" max="6" width="18.140625" style="3" customWidth="1"/>
    <col min="7" max="16384" width="11.42578125" style="3"/>
  </cols>
  <sheetData>
    <row r="2" spans="2:9" x14ac:dyDescent="0.25">
      <c r="G2" s="47" t="s">
        <v>0</v>
      </c>
      <c r="H2" s="47"/>
      <c r="I2" s="47"/>
    </row>
    <row r="3" spans="2:9" x14ac:dyDescent="0.25">
      <c r="G3" s="48" t="s">
        <v>1</v>
      </c>
      <c r="H3" s="48"/>
      <c r="I3" s="48"/>
    </row>
    <row r="7" spans="2:9" ht="15.75" thickBot="1" x14ac:dyDescent="0.3"/>
    <row r="8" spans="2:9" x14ac:dyDescent="0.25">
      <c r="B8" s="49" t="s">
        <v>2</v>
      </c>
      <c r="C8" s="50"/>
      <c r="D8" s="50"/>
      <c r="E8" s="51"/>
      <c r="G8" s="52" t="s">
        <v>3</v>
      </c>
      <c r="H8" s="53"/>
      <c r="I8" s="54"/>
    </row>
    <row r="9" spans="2:9" x14ac:dyDescent="0.25">
      <c r="B9" s="42" t="s">
        <v>39</v>
      </c>
      <c r="C9" s="55"/>
      <c r="D9" s="55"/>
      <c r="E9" s="56"/>
      <c r="G9" s="40" t="s">
        <v>92</v>
      </c>
      <c r="H9" s="38"/>
      <c r="I9" s="41"/>
    </row>
    <row r="10" spans="2:9" x14ac:dyDescent="0.25">
      <c r="B10" s="37" t="s">
        <v>4</v>
      </c>
      <c r="C10" s="38"/>
      <c r="D10" s="38"/>
      <c r="E10" s="39"/>
      <c r="G10" s="40" t="s">
        <v>5</v>
      </c>
      <c r="H10" s="38"/>
      <c r="I10" s="41"/>
    </row>
    <row r="11" spans="2:9" x14ac:dyDescent="0.25">
      <c r="B11" s="42" t="s">
        <v>36</v>
      </c>
      <c r="C11" s="43"/>
      <c r="D11" s="43"/>
      <c r="E11" s="44"/>
      <c r="G11" s="40" t="s">
        <v>96</v>
      </c>
      <c r="H11" s="38"/>
      <c r="I11" s="41"/>
    </row>
    <row r="12" spans="2:9" x14ac:dyDescent="0.25">
      <c r="B12" s="37" t="s">
        <v>6</v>
      </c>
      <c r="C12" s="38"/>
      <c r="D12" s="45" t="s">
        <v>35</v>
      </c>
      <c r="E12" s="46"/>
      <c r="G12" s="40" t="s">
        <v>7</v>
      </c>
      <c r="H12" s="38"/>
      <c r="I12" s="41"/>
    </row>
    <row r="13" spans="2:9" ht="15.75" thickBot="1" x14ac:dyDescent="0.3">
      <c r="B13" s="71" t="s">
        <v>8</v>
      </c>
      <c r="C13" s="72"/>
      <c r="D13" s="73" t="s">
        <v>9</v>
      </c>
      <c r="E13" s="74"/>
      <c r="G13" s="75" t="s">
        <v>93</v>
      </c>
      <c r="H13" s="76"/>
      <c r="I13" s="77"/>
    </row>
    <row r="14" spans="2:9" x14ac:dyDescent="0.25">
      <c r="B14" s="78"/>
      <c r="C14" s="78"/>
      <c r="D14" s="78"/>
      <c r="E14" s="78"/>
      <c r="F14" s="78"/>
      <c r="G14" s="78"/>
      <c r="H14" s="78"/>
      <c r="I14" s="78"/>
    </row>
    <row r="15" spans="2:9" x14ac:dyDescent="0.25">
      <c r="B15" s="78"/>
      <c r="C15" s="78"/>
      <c r="D15" s="78"/>
      <c r="E15" s="78"/>
      <c r="F15" s="78"/>
      <c r="G15" s="78"/>
      <c r="H15" s="78"/>
      <c r="I15" s="78"/>
    </row>
    <row r="16" spans="2:9" x14ac:dyDescent="0.25">
      <c r="B16" s="59" t="s">
        <v>10</v>
      </c>
      <c r="C16" s="60"/>
      <c r="D16" s="60"/>
      <c r="E16" s="60"/>
      <c r="F16" s="60"/>
      <c r="G16" s="60"/>
      <c r="H16" s="60"/>
      <c r="I16" s="61"/>
    </row>
    <row r="17" spans="2:9" x14ac:dyDescent="0.25">
      <c r="B17" s="62" t="s">
        <v>83</v>
      </c>
      <c r="C17" s="63"/>
      <c r="D17" s="63"/>
      <c r="E17" s="63"/>
      <c r="F17" s="63"/>
      <c r="G17" s="63"/>
      <c r="H17" s="63"/>
      <c r="I17" s="64"/>
    </row>
    <row r="18" spans="2:9" x14ac:dyDescent="0.25">
      <c r="B18" s="65"/>
      <c r="C18" s="65"/>
      <c r="D18" s="65"/>
      <c r="E18" s="65"/>
      <c r="F18" s="65"/>
      <c r="G18" s="65"/>
      <c r="H18" s="65"/>
      <c r="I18" s="65"/>
    </row>
    <row r="19" spans="2:9" ht="24" x14ac:dyDescent="0.25">
      <c r="B19" s="13" t="s">
        <v>11</v>
      </c>
      <c r="C19" s="66" t="s">
        <v>12</v>
      </c>
      <c r="D19" s="66"/>
      <c r="E19" s="66"/>
      <c r="F19" s="13" t="s">
        <v>13</v>
      </c>
      <c r="G19" s="1" t="s">
        <v>14</v>
      </c>
      <c r="H19" s="1" t="s">
        <v>15</v>
      </c>
      <c r="I19" s="13" t="s">
        <v>16</v>
      </c>
    </row>
    <row r="20" spans="2:9" ht="15" customHeight="1" x14ac:dyDescent="0.25">
      <c r="B20" s="22"/>
      <c r="C20" s="67" t="s">
        <v>37</v>
      </c>
      <c r="D20" s="68"/>
      <c r="E20" s="68"/>
      <c r="F20" s="68"/>
      <c r="G20" s="68"/>
      <c r="H20" s="68"/>
      <c r="I20" s="69"/>
    </row>
    <row r="21" spans="2:9" ht="26.25" customHeight="1" x14ac:dyDescent="0.25">
      <c r="B21" s="8">
        <v>1</v>
      </c>
      <c r="C21" s="58" t="s">
        <v>40</v>
      </c>
      <c r="D21" s="58"/>
      <c r="E21" s="58"/>
      <c r="F21" s="15" t="s">
        <v>41</v>
      </c>
      <c r="G21" s="30">
        <v>3936.16</v>
      </c>
      <c r="H21" s="30">
        <v>24</v>
      </c>
      <c r="I21" s="31">
        <f>(G21+H21)*B21</f>
        <v>3960.16</v>
      </c>
    </row>
    <row r="22" spans="2:9" x14ac:dyDescent="0.25">
      <c r="B22" s="8">
        <v>1</v>
      </c>
      <c r="C22" s="58" t="s">
        <v>44</v>
      </c>
      <c r="D22" s="58"/>
      <c r="E22" s="58"/>
      <c r="F22" s="15" t="s">
        <v>45</v>
      </c>
      <c r="G22" s="30">
        <v>58.9</v>
      </c>
      <c r="H22" s="30">
        <v>8</v>
      </c>
      <c r="I22" s="31">
        <f t="shared" ref="I22:I54" si="0">(G22+H22)*B22</f>
        <v>66.900000000000006</v>
      </c>
    </row>
    <row r="23" spans="2:9" x14ac:dyDescent="0.25">
      <c r="B23" s="11">
        <v>14</v>
      </c>
      <c r="C23" s="70" t="s">
        <v>46</v>
      </c>
      <c r="D23" s="70"/>
      <c r="E23" s="70"/>
      <c r="F23" s="8">
        <v>6005</v>
      </c>
      <c r="G23" s="30">
        <v>116.84</v>
      </c>
      <c r="H23" s="30">
        <v>24</v>
      </c>
      <c r="I23" s="31">
        <f t="shared" si="0"/>
        <v>1971.76</v>
      </c>
    </row>
    <row r="24" spans="2:9" ht="28.5" customHeight="1" x14ac:dyDescent="0.25">
      <c r="B24" s="17">
        <v>1</v>
      </c>
      <c r="C24" s="57" t="s">
        <v>84</v>
      </c>
      <c r="D24" s="57"/>
      <c r="E24" s="57"/>
      <c r="F24" s="18" t="s">
        <v>85</v>
      </c>
      <c r="G24" s="30">
        <v>637.76</v>
      </c>
      <c r="H24" s="30">
        <v>24</v>
      </c>
      <c r="I24" s="31">
        <f t="shared" si="0"/>
        <v>661.76</v>
      </c>
    </row>
    <row r="25" spans="2:9" x14ac:dyDescent="0.25">
      <c r="B25" s="17">
        <v>1</v>
      </c>
      <c r="C25" s="57" t="s">
        <v>90</v>
      </c>
      <c r="D25" s="57"/>
      <c r="E25" s="57"/>
      <c r="F25" s="18" t="s">
        <v>38</v>
      </c>
      <c r="G25" s="30">
        <v>198</v>
      </c>
      <c r="H25" s="30">
        <v>48</v>
      </c>
      <c r="I25" s="31">
        <f t="shared" si="0"/>
        <v>246</v>
      </c>
    </row>
    <row r="26" spans="2:9" x14ac:dyDescent="0.25">
      <c r="B26" s="17">
        <v>1</v>
      </c>
      <c r="C26" s="57" t="s">
        <v>91</v>
      </c>
      <c r="D26" s="57"/>
      <c r="E26" s="57"/>
      <c r="F26" s="18" t="s">
        <v>38</v>
      </c>
      <c r="G26" s="30">
        <v>120</v>
      </c>
      <c r="H26" s="30">
        <v>68</v>
      </c>
      <c r="I26" s="31">
        <f t="shared" si="0"/>
        <v>188</v>
      </c>
    </row>
    <row r="27" spans="2:9" ht="15" customHeight="1" x14ac:dyDescent="0.25">
      <c r="B27" s="19">
        <v>7</v>
      </c>
      <c r="C27" s="32" t="s">
        <v>47</v>
      </c>
      <c r="D27" s="32"/>
      <c r="E27" s="32"/>
      <c r="F27" s="20" t="s">
        <v>48</v>
      </c>
      <c r="G27" s="30">
        <v>99</v>
      </c>
      <c r="H27" s="30">
        <v>12</v>
      </c>
      <c r="I27" s="31">
        <f t="shared" si="0"/>
        <v>777</v>
      </c>
    </row>
    <row r="28" spans="2:9" ht="25.5" customHeight="1" x14ac:dyDescent="0.25">
      <c r="B28" s="11">
        <v>14</v>
      </c>
      <c r="C28" s="58" t="s">
        <v>49</v>
      </c>
      <c r="D28" s="58"/>
      <c r="E28" s="58"/>
      <c r="F28" s="16" t="s">
        <v>50</v>
      </c>
      <c r="G28" s="30">
        <v>5.6</v>
      </c>
      <c r="H28" s="30">
        <v>0.9</v>
      </c>
      <c r="I28" s="31">
        <f t="shared" si="0"/>
        <v>91</v>
      </c>
    </row>
    <row r="29" spans="2:9" ht="15" customHeight="1" x14ac:dyDescent="0.25">
      <c r="B29" s="17">
        <v>10</v>
      </c>
      <c r="C29" s="98" t="s">
        <v>51</v>
      </c>
      <c r="D29" s="98"/>
      <c r="E29" s="98"/>
      <c r="F29" s="16" t="s">
        <v>52</v>
      </c>
      <c r="G29" s="30">
        <v>102</v>
      </c>
      <c r="H29" s="30">
        <v>48</v>
      </c>
      <c r="I29" s="31">
        <f t="shared" si="0"/>
        <v>1500</v>
      </c>
    </row>
    <row r="30" spans="2:9" x14ac:dyDescent="0.25">
      <c r="B30" s="17">
        <v>10</v>
      </c>
      <c r="C30" s="98" t="s">
        <v>53</v>
      </c>
      <c r="D30" s="98"/>
      <c r="E30" s="98"/>
      <c r="F30" s="16" t="s">
        <v>54</v>
      </c>
      <c r="G30" s="30">
        <v>13</v>
      </c>
      <c r="H30" s="30">
        <v>8</v>
      </c>
      <c r="I30" s="31">
        <f t="shared" si="0"/>
        <v>210</v>
      </c>
    </row>
    <row r="31" spans="2:9" x14ac:dyDescent="0.25">
      <c r="B31" s="17">
        <v>10</v>
      </c>
      <c r="C31" s="98" t="s">
        <v>55</v>
      </c>
      <c r="D31" s="98"/>
      <c r="E31" s="98"/>
      <c r="F31" s="18" t="s">
        <v>56</v>
      </c>
      <c r="G31" s="30">
        <v>13</v>
      </c>
      <c r="H31" s="30">
        <v>8</v>
      </c>
      <c r="I31" s="31">
        <f t="shared" si="0"/>
        <v>210</v>
      </c>
    </row>
    <row r="32" spans="2:9" x14ac:dyDescent="0.25">
      <c r="B32" s="11">
        <v>1</v>
      </c>
      <c r="C32" s="103" t="s">
        <v>57</v>
      </c>
      <c r="D32" s="104"/>
      <c r="E32" s="105"/>
      <c r="F32" s="11" t="s">
        <v>58</v>
      </c>
      <c r="G32" s="30">
        <v>255.15</v>
      </c>
      <c r="H32" s="30">
        <v>24</v>
      </c>
      <c r="I32" s="31">
        <f t="shared" si="0"/>
        <v>279.14999999999998</v>
      </c>
    </row>
    <row r="33" spans="2:9" ht="15" customHeight="1" x14ac:dyDescent="0.25">
      <c r="B33" s="2"/>
      <c r="C33" s="100" t="s">
        <v>88</v>
      </c>
      <c r="D33" s="101"/>
      <c r="E33" s="101"/>
      <c r="F33" s="101"/>
      <c r="G33" s="101">
        <v>0</v>
      </c>
      <c r="H33" s="101">
        <v>0</v>
      </c>
      <c r="I33" s="102">
        <f t="shared" ref="I33" si="1">(H33+G33)*B33</f>
        <v>0</v>
      </c>
    </row>
    <row r="34" spans="2:9" ht="15" customHeight="1" x14ac:dyDescent="0.25">
      <c r="B34" s="11">
        <v>3</v>
      </c>
      <c r="C34" s="99" t="s">
        <v>59</v>
      </c>
      <c r="D34" s="99"/>
      <c r="E34" s="99"/>
      <c r="F34" s="21">
        <v>12161109</v>
      </c>
      <c r="G34" s="30">
        <v>189</v>
      </c>
      <c r="H34" s="30">
        <v>98</v>
      </c>
      <c r="I34" s="31">
        <f t="shared" si="0"/>
        <v>861</v>
      </c>
    </row>
    <row r="35" spans="2:9" ht="15" customHeight="1" x14ac:dyDescent="0.25">
      <c r="B35" s="11">
        <v>2</v>
      </c>
      <c r="C35" s="58" t="s">
        <v>60</v>
      </c>
      <c r="D35" s="58"/>
      <c r="E35" s="58"/>
      <c r="F35" s="21">
        <v>11181109</v>
      </c>
      <c r="G35" s="30">
        <v>149</v>
      </c>
      <c r="H35" s="30">
        <v>98</v>
      </c>
      <c r="I35" s="31">
        <f t="shared" si="0"/>
        <v>494</v>
      </c>
    </row>
    <row r="36" spans="2:9" ht="15" customHeight="1" x14ac:dyDescent="0.25">
      <c r="B36" s="11">
        <v>2</v>
      </c>
      <c r="C36" s="58" t="s">
        <v>42</v>
      </c>
      <c r="D36" s="58"/>
      <c r="E36" s="58"/>
      <c r="F36" s="18" t="s">
        <v>43</v>
      </c>
      <c r="G36" s="30">
        <v>132.62</v>
      </c>
      <c r="H36" s="30">
        <v>53.05</v>
      </c>
      <c r="I36" s="31">
        <f t="shared" si="0"/>
        <v>371.34000000000003</v>
      </c>
    </row>
    <row r="37" spans="2:9" ht="15" customHeight="1" x14ac:dyDescent="0.25">
      <c r="B37" s="11">
        <v>8</v>
      </c>
      <c r="C37" s="70" t="s">
        <v>61</v>
      </c>
      <c r="D37" s="70"/>
      <c r="E37" s="70"/>
      <c r="F37" s="14" t="s">
        <v>62</v>
      </c>
      <c r="G37" s="30">
        <v>3.2</v>
      </c>
      <c r="H37" s="30">
        <v>1.28</v>
      </c>
      <c r="I37" s="31">
        <f t="shared" si="0"/>
        <v>35.840000000000003</v>
      </c>
    </row>
    <row r="38" spans="2:9" ht="15" customHeight="1" x14ac:dyDescent="0.25">
      <c r="B38" s="11">
        <v>70</v>
      </c>
      <c r="C38" s="90" t="s">
        <v>67</v>
      </c>
      <c r="D38" s="90"/>
      <c r="E38" s="90"/>
      <c r="F38" s="27" t="s">
        <v>38</v>
      </c>
      <c r="G38" s="30">
        <v>5.48</v>
      </c>
      <c r="H38" s="30">
        <v>2.19</v>
      </c>
      <c r="I38" s="31">
        <f t="shared" si="0"/>
        <v>536.9</v>
      </c>
    </row>
    <row r="39" spans="2:9" ht="15" customHeight="1" x14ac:dyDescent="0.25">
      <c r="B39" s="11">
        <v>8</v>
      </c>
      <c r="C39" s="90" t="s">
        <v>68</v>
      </c>
      <c r="D39" s="90"/>
      <c r="E39" s="90"/>
      <c r="F39" s="27" t="s">
        <v>38</v>
      </c>
      <c r="G39" s="30">
        <v>1.47</v>
      </c>
      <c r="H39" s="30">
        <v>0.59</v>
      </c>
      <c r="I39" s="31">
        <f t="shared" si="0"/>
        <v>16.48</v>
      </c>
    </row>
    <row r="40" spans="2:9" ht="15" customHeight="1" x14ac:dyDescent="0.25">
      <c r="B40" s="11">
        <v>70</v>
      </c>
      <c r="C40" s="90" t="s">
        <v>69</v>
      </c>
      <c r="D40" s="90"/>
      <c r="E40" s="90"/>
      <c r="F40" s="27" t="s">
        <v>38</v>
      </c>
      <c r="G40" s="30">
        <v>0.41</v>
      </c>
      <c r="H40" s="30">
        <v>0.16</v>
      </c>
      <c r="I40" s="31">
        <f t="shared" si="0"/>
        <v>39.9</v>
      </c>
    </row>
    <row r="41" spans="2:9" ht="15" customHeight="1" x14ac:dyDescent="0.25">
      <c r="B41" s="11">
        <v>20</v>
      </c>
      <c r="C41" s="90" t="s">
        <v>70</v>
      </c>
      <c r="D41" s="90"/>
      <c r="E41" s="90"/>
      <c r="F41" s="27" t="s">
        <v>38</v>
      </c>
      <c r="G41" s="30">
        <v>0.42</v>
      </c>
      <c r="H41" s="30">
        <v>0.17</v>
      </c>
      <c r="I41" s="31">
        <f t="shared" si="0"/>
        <v>11.799999999999999</v>
      </c>
    </row>
    <row r="42" spans="2:9" ht="15" customHeight="1" x14ac:dyDescent="0.25">
      <c r="B42" s="11">
        <v>20</v>
      </c>
      <c r="C42" s="90" t="s">
        <v>71</v>
      </c>
      <c r="D42" s="90"/>
      <c r="E42" s="90"/>
      <c r="F42" s="27" t="s">
        <v>38</v>
      </c>
      <c r="G42" s="30">
        <v>0.32</v>
      </c>
      <c r="H42" s="30">
        <v>0.13</v>
      </c>
      <c r="I42" s="31">
        <f t="shared" si="0"/>
        <v>9</v>
      </c>
    </row>
    <row r="43" spans="2:9" ht="15" customHeight="1" x14ac:dyDescent="0.25">
      <c r="B43" s="11">
        <v>15</v>
      </c>
      <c r="C43" s="90" t="s">
        <v>72</v>
      </c>
      <c r="D43" s="90"/>
      <c r="E43" s="90"/>
      <c r="F43" s="27" t="s">
        <v>38</v>
      </c>
      <c r="G43" s="30">
        <v>1.42</v>
      </c>
      <c r="H43" s="30">
        <v>0.56999999999999995</v>
      </c>
      <c r="I43" s="31">
        <f t="shared" si="0"/>
        <v>29.849999999999998</v>
      </c>
    </row>
    <row r="44" spans="2:9" ht="15" customHeight="1" x14ac:dyDescent="0.25">
      <c r="B44" s="11">
        <v>190</v>
      </c>
      <c r="C44" s="32" t="s">
        <v>73</v>
      </c>
      <c r="D44" s="32"/>
      <c r="E44" s="32"/>
      <c r="F44" s="27" t="s">
        <v>38</v>
      </c>
      <c r="G44" s="30">
        <v>3.2</v>
      </c>
      <c r="H44" s="30">
        <v>2.2000000000000002</v>
      </c>
      <c r="I44" s="31">
        <f t="shared" si="0"/>
        <v>1026</v>
      </c>
    </row>
    <row r="45" spans="2:9" ht="15" customHeight="1" x14ac:dyDescent="0.25">
      <c r="B45" s="11">
        <v>25</v>
      </c>
      <c r="C45" s="32" t="s">
        <v>74</v>
      </c>
      <c r="D45" s="32"/>
      <c r="E45" s="32"/>
      <c r="F45" s="26" t="s">
        <v>38</v>
      </c>
      <c r="G45" s="30">
        <v>9.23</v>
      </c>
      <c r="H45" s="30">
        <v>3.69</v>
      </c>
      <c r="I45" s="31">
        <f t="shared" si="0"/>
        <v>323</v>
      </c>
    </row>
    <row r="46" spans="2:9" ht="15" customHeight="1" x14ac:dyDescent="0.25">
      <c r="B46" s="11">
        <v>4</v>
      </c>
      <c r="C46" s="32" t="s">
        <v>75</v>
      </c>
      <c r="D46" s="32"/>
      <c r="E46" s="32"/>
      <c r="F46" s="26" t="s">
        <v>38</v>
      </c>
      <c r="G46" s="30">
        <v>2.81</v>
      </c>
      <c r="H46" s="30">
        <v>1.1200000000000001</v>
      </c>
      <c r="I46" s="31">
        <f t="shared" si="0"/>
        <v>15.72</v>
      </c>
    </row>
    <row r="47" spans="2:9" ht="15" customHeight="1" x14ac:dyDescent="0.25">
      <c r="B47" s="11">
        <v>25</v>
      </c>
      <c r="C47" s="32" t="s">
        <v>76</v>
      </c>
      <c r="D47" s="32"/>
      <c r="E47" s="32"/>
      <c r="F47" s="26" t="s">
        <v>38</v>
      </c>
      <c r="G47" s="30">
        <v>0.75</v>
      </c>
      <c r="H47" s="30">
        <v>0.31</v>
      </c>
      <c r="I47" s="31">
        <f t="shared" si="0"/>
        <v>26.5</v>
      </c>
    </row>
    <row r="48" spans="2:9" ht="15" customHeight="1" x14ac:dyDescent="0.25">
      <c r="B48" s="11">
        <v>8</v>
      </c>
      <c r="C48" s="32" t="s">
        <v>77</v>
      </c>
      <c r="D48" s="32"/>
      <c r="E48" s="32"/>
      <c r="F48" s="26" t="s">
        <v>38</v>
      </c>
      <c r="G48" s="30">
        <v>0.82</v>
      </c>
      <c r="H48" s="30">
        <v>0.32</v>
      </c>
      <c r="I48" s="31">
        <f t="shared" si="0"/>
        <v>9.1199999999999992</v>
      </c>
    </row>
    <row r="49" spans="2:9" x14ac:dyDescent="0.25">
      <c r="B49" s="11">
        <v>8</v>
      </c>
      <c r="C49" s="90" t="s">
        <v>71</v>
      </c>
      <c r="D49" s="90"/>
      <c r="E49" s="90"/>
      <c r="F49" s="27" t="s">
        <v>38</v>
      </c>
      <c r="G49" s="30">
        <v>0.45</v>
      </c>
      <c r="H49" s="30">
        <v>0.2</v>
      </c>
      <c r="I49" s="31">
        <f t="shared" si="0"/>
        <v>5.2</v>
      </c>
    </row>
    <row r="50" spans="2:9" ht="15" customHeight="1" x14ac:dyDescent="0.25">
      <c r="B50" s="11">
        <v>10</v>
      </c>
      <c r="C50" s="91" t="s">
        <v>80</v>
      </c>
      <c r="D50" s="92"/>
      <c r="E50" s="93"/>
      <c r="F50" s="23" t="s">
        <v>81</v>
      </c>
      <c r="G50" s="30">
        <v>7.3</v>
      </c>
      <c r="H50" s="30">
        <v>2.8</v>
      </c>
      <c r="I50" s="31">
        <f t="shared" si="0"/>
        <v>101</v>
      </c>
    </row>
    <row r="51" spans="2:9" ht="15" customHeight="1" x14ac:dyDescent="0.25">
      <c r="B51" s="11">
        <v>20</v>
      </c>
      <c r="C51" s="94" t="s">
        <v>82</v>
      </c>
      <c r="D51" s="95"/>
      <c r="E51" s="96"/>
      <c r="F51" s="23" t="s">
        <v>38</v>
      </c>
      <c r="G51" s="30">
        <v>2.5</v>
      </c>
      <c r="H51" s="30">
        <v>0.5</v>
      </c>
      <c r="I51" s="31">
        <f t="shared" si="0"/>
        <v>60</v>
      </c>
    </row>
    <row r="52" spans="2:9" ht="15" customHeight="1" x14ac:dyDescent="0.25">
      <c r="B52" s="11">
        <v>1</v>
      </c>
      <c r="C52" s="94" t="s">
        <v>89</v>
      </c>
      <c r="D52" s="95"/>
      <c r="E52" s="96"/>
      <c r="F52" s="23" t="s">
        <v>38</v>
      </c>
      <c r="G52" s="30">
        <v>68</v>
      </c>
      <c r="H52" s="30">
        <v>28</v>
      </c>
      <c r="I52" s="31">
        <f t="shared" si="0"/>
        <v>96</v>
      </c>
    </row>
    <row r="53" spans="2:9" x14ac:dyDescent="0.25">
      <c r="B53" s="11">
        <v>1</v>
      </c>
      <c r="C53" s="32" t="s">
        <v>79</v>
      </c>
      <c r="D53" s="32"/>
      <c r="E53" s="32"/>
      <c r="F53" s="27" t="s">
        <v>38</v>
      </c>
      <c r="G53" s="30">
        <v>38</v>
      </c>
      <c r="H53" s="30">
        <v>15.3</v>
      </c>
      <c r="I53" s="31">
        <f t="shared" si="0"/>
        <v>53.3</v>
      </c>
    </row>
    <row r="54" spans="2:9" x14ac:dyDescent="0.25">
      <c r="B54" s="11">
        <v>1</v>
      </c>
      <c r="C54" s="32" t="s">
        <v>78</v>
      </c>
      <c r="D54" s="32"/>
      <c r="E54" s="32"/>
      <c r="F54" s="27" t="s">
        <v>38</v>
      </c>
      <c r="G54" s="30">
        <v>0</v>
      </c>
      <c r="H54" s="30">
        <v>1673.27</v>
      </c>
      <c r="I54" s="31">
        <f t="shared" si="0"/>
        <v>1673.27</v>
      </c>
    </row>
    <row r="55" spans="2:9" ht="15" customHeight="1" thickBot="1" x14ac:dyDescent="0.3">
      <c r="B55" s="24"/>
      <c r="C55" s="25"/>
      <c r="D55" s="25"/>
      <c r="E55" s="33" t="s">
        <v>17</v>
      </c>
      <c r="F55" s="33"/>
      <c r="G55" s="34">
        <f>SUM(I21:I54)</f>
        <v>15956.949999999999</v>
      </c>
      <c r="H55" s="35"/>
      <c r="I55" s="36"/>
    </row>
    <row r="56" spans="2:9" ht="15" customHeight="1" thickBot="1" x14ac:dyDescent="0.3">
      <c r="B56" s="24"/>
      <c r="C56" s="25"/>
      <c r="D56" s="25"/>
      <c r="E56" s="86" t="s">
        <v>86</v>
      </c>
      <c r="F56" s="86"/>
      <c r="G56" s="34">
        <f>G55*0.08</f>
        <v>1276.556</v>
      </c>
      <c r="H56" s="35"/>
      <c r="I56" s="36"/>
    </row>
    <row r="57" spans="2:9" ht="15" customHeight="1" thickBot="1" x14ac:dyDescent="0.3">
      <c r="B57" s="24"/>
      <c r="C57" s="25"/>
      <c r="D57" s="25"/>
      <c r="E57" s="33" t="s">
        <v>87</v>
      </c>
      <c r="F57" s="33"/>
      <c r="G57" s="34">
        <f>G55-G56</f>
        <v>14680.393999999998</v>
      </c>
      <c r="H57" s="35"/>
      <c r="I57" s="36"/>
    </row>
    <row r="58" spans="2:9" ht="15" customHeight="1" x14ac:dyDescent="0.25">
      <c r="B58" s="24"/>
      <c r="C58" s="25"/>
      <c r="D58" s="25"/>
      <c r="E58" s="28"/>
      <c r="F58" s="28"/>
      <c r="G58" s="29"/>
      <c r="H58" s="29"/>
      <c r="I58" s="29"/>
    </row>
    <row r="59" spans="2:9" ht="13.5" customHeight="1" x14ac:dyDescent="0.25"/>
    <row r="60" spans="2:9" ht="13.5" customHeight="1" x14ac:dyDescent="0.25"/>
    <row r="61" spans="2:9" ht="15.75" x14ac:dyDescent="0.25">
      <c r="B61" s="4" t="s">
        <v>18</v>
      </c>
      <c r="C61" s="5" t="s">
        <v>19</v>
      </c>
      <c r="D61" s="80" t="s">
        <v>20</v>
      </c>
      <c r="E61" s="80"/>
      <c r="F61" s="80"/>
      <c r="G61" s="80"/>
      <c r="H61" s="80"/>
      <c r="I61" s="80"/>
    </row>
    <row r="62" spans="2:9" x14ac:dyDescent="0.25">
      <c r="B62" s="4"/>
      <c r="C62" s="6" t="s">
        <v>21</v>
      </c>
      <c r="D62" s="81" t="s">
        <v>22</v>
      </c>
      <c r="E62" s="82"/>
      <c r="F62" s="82"/>
      <c r="G62" s="82"/>
      <c r="H62" s="82"/>
      <c r="I62" s="83"/>
    </row>
    <row r="63" spans="2:9" x14ac:dyDescent="0.25">
      <c r="B63" s="9"/>
      <c r="C63" s="10"/>
      <c r="D63" s="12"/>
      <c r="E63" s="12"/>
      <c r="F63" s="12"/>
      <c r="G63" s="12"/>
      <c r="H63" s="12"/>
      <c r="I63" s="12"/>
    </row>
    <row r="64" spans="2:9" x14ac:dyDescent="0.25">
      <c r="B64" s="9"/>
      <c r="C64" s="10"/>
      <c r="D64" s="12"/>
      <c r="E64" s="12"/>
      <c r="F64" s="12"/>
      <c r="G64" s="12"/>
      <c r="H64" s="12"/>
      <c r="I64" s="12"/>
    </row>
    <row r="65" spans="2:9" x14ac:dyDescent="0.25">
      <c r="B65" s="4" t="s">
        <v>63</v>
      </c>
      <c r="C65" s="87" t="s">
        <v>64</v>
      </c>
      <c r="D65" s="88"/>
      <c r="E65" s="88"/>
      <c r="F65" s="88"/>
      <c r="G65" s="88"/>
      <c r="H65" s="88"/>
      <c r="I65" s="89"/>
    </row>
    <row r="66" spans="2:9" x14ac:dyDescent="0.25">
      <c r="B66" s="4"/>
      <c r="C66" s="87" t="s">
        <v>65</v>
      </c>
      <c r="D66" s="88"/>
      <c r="E66" s="88"/>
      <c r="F66" s="88"/>
      <c r="G66" s="88"/>
      <c r="H66" s="88"/>
      <c r="I66" s="89"/>
    </row>
    <row r="67" spans="2:9" ht="23.25" customHeight="1" x14ac:dyDescent="0.25">
      <c r="B67" s="4"/>
      <c r="C67" s="87" t="s">
        <v>66</v>
      </c>
      <c r="D67" s="88"/>
      <c r="E67" s="88"/>
      <c r="F67" s="88"/>
      <c r="G67" s="88"/>
      <c r="H67" s="88"/>
      <c r="I67" s="89"/>
    </row>
    <row r="68" spans="2:9" x14ac:dyDescent="0.25">
      <c r="B68" s="9"/>
      <c r="C68" s="10"/>
      <c r="D68" s="12"/>
      <c r="E68" s="12"/>
      <c r="F68" s="12"/>
      <c r="G68" s="12"/>
      <c r="H68" s="12"/>
      <c r="I68" s="12"/>
    </row>
    <row r="69" spans="2:9" x14ac:dyDescent="0.25">
      <c r="B69" s="9"/>
      <c r="C69" s="10"/>
      <c r="D69" s="12"/>
      <c r="E69" s="12"/>
      <c r="F69" s="12"/>
      <c r="G69" s="12"/>
      <c r="H69" s="12"/>
      <c r="I69" s="12"/>
    </row>
    <row r="70" spans="2:9" ht="15.75" thickBot="1" x14ac:dyDescent="0.3">
      <c r="B70" s="7"/>
      <c r="C70" s="7"/>
      <c r="D70" s="7"/>
      <c r="E70" s="7"/>
      <c r="F70" s="7"/>
      <c r="G70" s="7"/>
      <c r="H70" s="7"/>
      <c r="I70" s="7"/>
    </row>
    <row r="71" spans="2:9" ht="15" customHeight="1" x14ac:dyDescent="0.25">
      <c r="B71" s="84" t="s">
        <v>23</v>
      </c>
      <c r="C71" s="84"/>
      <c r="D71" s="84"/>
      <c r="E71" s="85" t="s">
        <v>24</v>
      </c>
      <c r="F71" s="85"/>
    </row>
    <row r="72" spans="2:9" ht="15" customHeight="1" x14ac:dyDescent="0.25">
      <c r="B72" s="79" t="s">
        <v>25</v>
      </c>
      <c r="C72" s="79"/>
      <c r="D72" s="79"/>
      <c r="E72" s="79" t="s">
        <v>26</v>
      </c>
      <c r="F72" s="79"/>
      <c r="G72" s="79" t="s">
        <v>27</v>
      </c>
      <c r="H72" s="79"/>
      <c r="I72" s="79"/>
    </row>
    <row r="73" spans="2:9" ht="15" customHeight="1" x14ac:dyDescent="0.25">
      <c r="B73" s="97" t="s">
        <v>94</v>
      </c>
      <c r="C73" s="97"/>
      <c r="D73" s="97"/>
      <c r="E73" s="97" t="s">
        <v>28</v>
      </c>
      <c r="F73" s="97"/>
      <c r="G73" s="97" t="s">
        <v>29</v>
      </c>
      <c r="H73" s="97"/>
      <c r="I73" s="97"/>
    </row>
    <row r="74" spans="2:9" ht="15" customHeight="1" x14ac:dyDescent="0.25">
      <c r="B74" s="97" t="s">
        <v>95</v>
      </c>
      <c r="C74" s="97"/>
      <c r="D74" s="97"/>
      <c r="E74" s="97" t="s">
        <v>30</v>
      </c>
      <c r="F74" s="97"/>
      <c r="G74" s="97" t="s">
        <v>31</v>
      </c>
      <c r="H74" s="97"/>
      <c r="I74" s="97"/>
    </row>
    <row r="75" spans="2:9" ht="15" customHeight="1" x14ac:dyDescent="0.25">
      <c r="B75" s="97" t="s">
        <v>32</v>
      </c>
      <c r="C75" s="97"/>
      <c r="D75" s="97"/>
      <c r="E75" s="97" t="s">
        <v>33</v>
      </c>
      <c r="F75" s="97"/>
      <c r="G75" s="97" t="s">
        <v>34</v>
      </c>
      <c r="H75" s="97"/>
      <c r="I75" s="97"/>
    </row>
    <row r="76" spans="2:9" ht="15" customHeight="1" x14ac:dyDescent="0.25">
      <c r="B76" s="9"/>
      <c r="C76" s="10"/>
      <c r="D76" s="12"/>
      <c r="E76" s="12"/>
      <c r="F76" s="12"/>
      <c r="G76" s="12"/>
      <c r="H76" s="12"/>
      <c r="I76" s="12"/>
    </row>
  </sheetData>
  <mergeCells count="82">
    <mergeCell ref="C31:E31"/>
    <mergeCell ref="C34:E34"/>
    <mergeCell ref="C35:E35"/>
    <mergeCell ref="C29:E29"/>
    <mergeCell ref="C30:E30"/>
    <mergeCell ref="C33:I33"/>
    <mergeCell ref="C32:E32"/>
    <mergeCell ref="B75:D75"/>
    <mergeCell ref="E75:F75"/>
    <mergeCell ref="G75:I75"/>
    <mergeCell ref="B73:D73"/>
    <mergeCell ref="E73:F73"/>
    <mergeCell ref="G73:I73"/>
    <mergeCell ref="B74:D74"/>
    <mergeCell ref="E74:F74"/>
    <mergeCell ref="G74:I74"/>
    <mergeCell ref="C36:E36"/>
    <mergeCell ref="C37:E37"/>
    <mergeCell ref="C65:I65"/>
    <mergeCell ref="C66:I66"/>
    <mergeCell ref="C41:E41"/>
    <mergeCell ref="C42:E42"/>
    <mergeCell ref="C43:E43"/>
    <mergeCell ref="C38:E38"/>
    <mergeCell ref="C39:E39"/>
    <mergeCell ref="C40:E40"/>
    <mergeCell ref="C49:E49"/>
    <mergeCell ref="C50:E50"/>
    <mergeCell ref="C51:E51"/>
    <mergeCell ref="C53:E53"/>
    <mergeCell ref="C44:E44"/>
    <mergeCell ref="C45:E45"/>
    <mergeCell ref="B72:D72"/>
    <mergeCell ref="E72:F72"/>
    <mergeCell ref="G72:I72"/>
    <mergeCell ref="C54:E54"/>
    <mergeCell ref="E55:F55"/>
    <mergeCell ref="G55:I55"/>
    <mergeCell ref="D61:I61"/>
    <mergeCell ref="D62:I62"/>
    <mergeCell ref="B71:D71"/>
    <mergeCell ref="E71:F71"/>
    <mergeCell ref="G56:I56"/>
    <mergeCell ref="E56:F56"/>
    <mergeCell ref="C67:I67"/>
    <mergeCell ref="B13:C13"/>
    <mergeCell ref="D13:E13"/>
    <mergeCell ref="G13:I13"/>
    <mergeCell ref="B14:I14"/>
    <mergeCell ref="B15:I15"/>
    <mergeCell ref="C24:E24"/>
    <mergeCell ref="C27:E27"/>
    <mergeCell ref="C28:E28"/>
    <mergeCell ref="C22:E22"/>
    <mergeCell ref="B16:I16"/>
    <mergeCell ref="B17:I17"/>
    <mergeCell ref="B18:I18"/>
    <mergeCell ref="C19:E19"/>
    <mergeCell ref="C20:I20"/>
    <mergeCell ref="C21:E21"/>
    <mergeCell ref="C23:E23"/>
    <mergeCell ref="C25:E25"/>
    <mergeCell ref="C26:E26"/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  <mergeCell ref="C46:E46"/>
    <mergeCell ref="C47:E47"/>
    <mergeCell ref="C48:E48"/>
    <mergeCell ref="E57:F57"/>
    <mergeCell ref="G57:I57"/>
    <mergeCell ref="C52:E52"/>
  </mergeCells>
  <hyperlinks>
    <hyperlink ref="E71" r:id="rId1"/>
  </hyperlinks>
  <pageMargins left="0.25" right="0.25" top="0.75" bottom="0.75" header="0.3" footer="0.3"/>
  <pageSetup paperSize="9" scale="5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ACCESOS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Telecom1</cp:lastModifiedBy>
  <cp:lastPrinted>2014-12-03T22:58:51Z</cp:lastPrinted>
  <dcterms:created xsi:type="dcterms:W3CDTF">2013-05-08T22:45:36Z</dcterms:created>
  <dcterms:modified xsi:type="dcterms:W3CDTF">2015-06-05T17:19:40Z</dcterms:modified>
</cp:coreProperties>
</file>