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UTI\Irapuato\"/>
    </mc:Choice>
  </mc:AlternateContent>
  <bookViews>
    <workbookView xWindow="0" yWindow="0" windowWidth="20490" windowHeight="7755"/>
  </bookViews>
  <sheets>
    <sheet name="Resumen" sheetId="4" r:id="rId1"/>
    <sheet name="CCTV" sheetId="2" r:id="rId2"/>
    <sheet name="ACC" sheetId="5" r:id="rId3"/>
    <sheet name="EQUIPO" sheetId="6" r:id="rId4"/>
    <sheet name="SERVICI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4" l="1"/>
  <c r="J27" i="4" l="1"/>
  <c r="H27" i="4"/>
  <c r="J22" i="7"/>
  <c r="I23" i="7" s="1"/>
  <c r="H22" i="7"/>
  <c r="G23" i="7" s="1"/>
  <c r="J25" i="4"/>
  <c r="H25" i="4"/>
  <c r="H31" i="5"/>
  <c r="J31" i="5"/>
  <c r="K31" i="5" s="1"/>
  <c r="K22" i="7" l="1"/>
  <c r="G24" i="7" s="1"/>
  <c r="J23" i="6" l="1"/>
  <c r="K23" i="6" s="1"/>
  <c r="H23" i="6"/>
  <c r="J22" i="6"/>
  <c r="H22" i="6"/>
  <c r="J21" i="4"/>
  <c r="H21" i="4"/>
  <c r="J40" i="5"/>
  <c r="K40" i="5" s="1"/>
  <c r="H40" i="5"/>
  <c r="J39" i="5"/>
  <c r="H39" i="5"/>
  <c r="J38" i="5"/>
  <c r="H38" i="5"/>
  <c r="J37" i="5"/>
  <c r="H37" i="5"/>
  <c r="J36" i="5"/>
  <c r="K36" i="5" s="1"/>
  <c r="H36" i="5"/>
  <c r="J45" i="5"/>
  <c r="H45" i="5"/>
  <c r="J44" i="5"/>
  <c r="K44" i="5" s="1"/>
  <c r="H44" i="5"/>
  <c r="J43" i="5"/>
  <c r="H43" i="5"/>
  <c r="J42" i="5"/>
  <c r="H42" i="5"/>
  <c r="J41" i="5"/>
  <c r="H41" i="5"/>
  <c r="H24" i="5"/>
  <c r="J24" i="5"/>
  <c r="J23" i="5"/>
  <c r="J25" i="5"/>
  <c r="J26" i="5"/>
  <c r="J27" i="5"/>
  <c r="J28" i="5"/>
  <c r="H25" i="5"/>
  <c r="H26" i="5"/>
  <c r="H27" i="5"/>
  <c r="K37" i="5" l="1"/>
  <c r="K39" i="5"/>
  <c r="K22" i="6"/>
  <c r="I24" i="6"/>
  <c r="G24" i="6"/>
  <c r="G25" i="6"/>
  <c r="K38" i="5"/>
  <c r="K41" i="5"/>
  <c r="K45" i="5"/>
  <c r="K43" i="5"/>
  <c r="K42" i="5"/>
  <c r="K25" i="5"/>
  <c r="K26" i="5"/>
  <c r="K27" i="5"/>
  <c r="K24" i="5"/>
  <c r="J30" i="5" l="1"/>
  <c r="H30" i="5"/>
  <c r="J29" i="5"/>
  <c r="H29" i="5"/>
  <c r="H28" i="5"/>
  <c r="K28" i="5" s="1"/>
  <c r="H23" i="5"/>
  <c r="K23" i="5" s="1"/>
  <c r="J34" i="5"/>
  <c r="H34" i="5"/>
  <c r="J33" i="5"/>
  <c r="H33" i="5"/>
  <c r="J32" i="5"/>
  <c r="H32" i="5"/>
  <c r="J22" i="5"/>
  <c r="H22" i="5"/>
  <c r="J31" i="2"/>
  <c r="K31" i="2" s="1"/>
  <c r="H31" i="2"/>
  <c r="J28" i="2"/>
  <c r="H28" i="2"/>
  <c r="J27" i="2"/>
  <c r="K27" i="2" s="1"/>
  <c r="H27" i="2"/>
  <c r="J26" i="2"/>
  <c r="H26" i="2"/>
  <c r="K29" i="5" l="1"/>
  <c r="K30" i="5"/>
  <c r="K32" i="5"/>
  <c r="K34" i="5"/>
  <c r="K33" i="5"/>
  <c r="K22" i="5"/>
  <c r="K28" i="2"/>
  <c r="K26" i="2"/>
  <c r="J29" i="2" l="1"/>
  <c r="H29" i="2"/>
  <c r="K29" i="2" l="1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K35" i="2" s="1"/>
  <c r="J34" i="2"/>
  <c r="H34" i="2"/>
  <c r="K36" i="2" l="1"/>
  <c r="K40" i="2"/>
  <c r="K37" i="2"/>
  <c r="K39" i="2"/>
  <c r="K42" i="2"/>
  <c r="K38" i="2"/>
  <c r="K41" i="2"/>
  <c r="K43" i="2"/>
  <c r="K45" i="2"/>
  <c r="K46" i="2"/>
  <c r="K44" i="2"/>
  <c r="K34" i="2"/>
  <c r="J53" i="2" l="1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32" i="2"/>
  <c r="H32" i="2"/>
  <c r="J30" i="2"/>
  <c r="H30" i="2"/>
  <c r="J25" i="2"/>
  <c r="H25" i="2"/>
  <c r="J24" i="2"/>
  <c r="H24" i="2"/>
  <c r="J23" i="2"/>
  <c r="H23" i="2"/>
  <c r="J22" i="2"/>
  <c r="H22" i="2"/>
  <c r="K24" i="2" l="1"/>
  <c r="K30" i="2"/>
  <c r="K23" i="2"/>
  <c r="K25" i="2"/>
  <c r="K32" i="2"/>
  <c r="K48" i="2"/>
  <c r="K50" i="2"/>
  <c r="K52" i="2"/>
  <c r="K47" i="2"/>
  <c r="K49" i="2"/>
  <c r="K51" i="2"/>
  <c r="K53" i="2"/>
  <c r="K22" i="2"/>
  <c r="J46" i="5" l="1"/>
  <c r="H46" i="5"/>
  <c r="G47" i="5"/>
  <c r="H23" i="4" s="1"/>
  <c r="K46" i="5" l="1"/>
  <c r="I47" i="5"/>
  <c r="J23" i="4" s="1"/>
  <c r="G48" i="5" l="1"/>
  <c r="I54" i="2"/>
  <c r="G54" i="2"/>
  <c r="G55" i="2" l="1"/>
  <c r="H28" i="4"/>
  <c r="H30" i="4" s="1"/>
</calcChain>
</file>

<file path=xl/sharedStrings.xml><?xml version="1.0" encoding="utf-8"?>
<sst xmlns="http://schemas.openxmlformats.org/spreadsheetml/2006/main" count="427" uniqueCount="155">
  <si>
    <t>GRUPO ASERCOM, S.A. DE C.V.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</si>
  <si>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</si>
  <si>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</si>
  <si>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</si>
  <si>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</si>
  <si>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</si>
  <si>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</si>
  <si>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</si>
  <si>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</si>
  <si>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</si>
  <si>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>50 % anticipo y Resto Contra Entrega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</si>
  <si>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</si>
  <si>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</si>
  <si>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</si>
  <si>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</si>
  <si>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</si>
  <si>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</si>
  <si>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</si>
  <si>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</si>
  <si>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</si>
  <si>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</si>
  <si>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</si>
  <si>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</si>
  <si>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</si>
  <si>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</si>
  <si>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</si>
  <si>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</si>
  <si>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</si>
  <si>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</si>
  <si>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</si>
  <si>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</si>
  <si>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</si>
  <si>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</si>
  <si>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</si>
  <si>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</si>
  <si>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</si>
  <si>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</si>
  <si>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</si>
  <si>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</si>
  <si>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</si>
  <si>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</si>
  <si>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</si>
  <si>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</si>
  <si>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</si>
  <si>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</si>
  <si>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Sub-Total sin IVA </t>
  </si>
  <si>
    <t>Tiempo de Entrega</t>
  </si>
  <si>
    <t>X</t>
  </si>
  <si>
    <t xml:space="preserve">Material </t>
  </si>
  <si>
    <t xml:space="preserve">Sub-Totales sin IVA </t>
  </si>
  <si>
    <t>CANALIZACION Y CABLEADO</t>
  </si>
  <si>
    <t>SISTEMA DE CCTV</t>
  </si>
  <si>
    <t>IP Sarix E domo 1MP surevision WDR montaje en plafon</t>
  </si>
  <si>
    <t xml:space="preserve"> IME119-1I</t>
  </si>
  <si>
    <t>IP Sarix E domo 1MP surevision WDR montaje pendante</t>
  </si>
  <si>
    <t xml:space="preserve"> IME119-1P</t>
  </si>
  <si>
    <t>IP Sarix E domo 1MP surevision WDR montaje exterior</t>
  </si>
  <si>
    <t>IME119-1VP</t>
  </si>
  <si>
    <t>Montaje a pared para Sarix</t>
  </si>
  <si>
    <t>WMVE-SR</t>
  </si>
  <si>
    <t>NVR PELCO DS V2 W/RAID, 20TB, US</t>
  </si>
  <si>
    <t>DSSRV2-200RD-US</t>
  </si>
  <si>
    <t>Continuum SU Software, Security only, up to 1,000 I/O points &amp; 5,000 personnel objects</t>
  </si>
  <si>
    <t>SU-SEC-P-USB</t>
  </si>
  <si>
    <t>Estación de trabajo sistema control de acceso:
Intel core duo +2.0ghz, 4gb, 500 GB, DVDRW, Win Vista o XP, 7 + monitor LCD 19, VGA, 5m 1000:1 o similar.</t>
  </si>
  <si>
    <t>N/A</t>
  </si>
  <si>
    <t>Configuracion, implementacion y puesta en marcha de sistema</t>
  </si>
  <si>
    <t>Tubo Conduit Pared Delgada 3/4"</t>
  </si>
  <si>
    <t>Codo Conduit Pared Delgada 3/4"</t>
  </si>
  <si>
    <t>Contratuerca y Monitor de 3/4"</t>
  </si>
  <si>
    <t>Cople Conduit Pared Delgada 3/4"</t>
  </si>
  <si>
    <t>Conector Conduit Pared Delgada 3/4"</t>
  </si>
  <si>
    <t>Soporteria para tuberia conduit</t>
  </si>
  <si>
    <t xml:space="preserve">Soporte angular para camara </t>
  </si>
  <si>
    <t>N/a</t>
  </si>
  <si>
    <t>Organizador de cables horizontal 2 U.R.</t>
  </si>
  <si>
    <t>WMPH2E</t>
  </si>
  <si>
    <t xml:space="preserve">Jack modular 8 posiciones CAT 6 Panduit color Azul </t>
  </si>
  <si>
    <t>CJ688TGBU</t>
  </si>
  <si>
    <t>Patch panel de 24 puertos Vacio</t>
  </si>
  <si>
    <t>CPP24WBLY</t>
  </si>
  <si>
    <t>Patch cord CAT 6 7 Ft color Azul</t>
  </si>
  <si>
    <t>UTPSP7BU</t>
  </si>
  <si>
    <t xml:space="preserve">Patch cord CAT 6 9 Ft color Azul </t>
  </si>
  <si>
    <t>UTPSP9BU</t>
  </si>
  <si>
    <t>Cajas tipo Roseta Color Blanco</t>
  </si>
  <si>
    <t>CBXJ2WH-A</t>
  </si>
  <si>
    <t>Pruebas, Identificación y Etiquetado de Nodos</t>
  </si>
  <si>
    <t>Tubo Conduit Pared Delgada 2"</t>
  </si>
  <si>
    <t>Codo Conduit Pared Delgada 2"</t>
  </si>
  <si>
    <t>Cople Conduit Pared Delgada 2"</t>
  </si>
  <si>
    <t>Conector Conduit Pared Delgada 2"</t>
  </si>
  <si>
    <t>Contratuerca y Monitor de 2"</t>
  </si>
  <si>
    <t>Miscelaneos de fijacion e instalacion</t>
  </si>
  <si>
    <t>Licencia Para Camara IP Para NVR Pelco DS</t>
  </si>
  <si>
    <t>DS-SW-CAM</t>
  </si>
  <si>
    <t>Tbus 1-Port POE+ Transmitter</t>
  </si>
  <si>
    <t xml:space="preserve">NV-ET1801 </t>
  </si>
  <si>
    <t>Barra de supresión de picos para rack de 19"</t>
  </si>
  <si>
    <t xml:space="preserve">CMRPSH15 </t>
  </si>
  <si>
    <t>56VDC Power Supply, 90 watts with IEC line cord</t>
  </si>
  <si>
    <t>NV-PS56-90W</t>
  </si>
  <si>
    <t>Memoria tecnica y comisionamiento</t>
  </si>
  <si>
    <t>SPAN DE MEXICO SA DE CV</t>
  </si>
  <si>
    <t>Ing. Jesús Estrada</t>
  </si>
  <si>
    <t>jestrada@go2uti.com</t>
  </si>
  <si>
    <t>22 de Julio del 2015</t>
  </si>
  <si>
    <t>4-6 Semanas</t>
  </si>
  <si>
    <t>1 Semana</t>
  </si>
  <si>
    <t>División Proyectos</t>
  </si>
  <si>
    <t>SISTEMA DE CONTROL DE ACCESO</t>
  </si>
  <si>
    <t>SISTEMA DE ACCESO</t>
  </si>
  <si>
    <t>ACX 5740, 8 readers, 12 in, 4 DO, 10/100bT, 0 Infinet nodes, no options</t>
  </si>
  <si>
    <t>ACX-4-0000000</t>
  </si>
  <si>
    <t>Lectora de Proximidad HID Para Tarjetas Prox CardII</t>
  </si>
  <si>
    <t>Estación Manual de Emergencia. [RCI]</t>
  </si>
  <si>
    <t>904SB</t>
  </si>
  <si>
    <t>Bateria de respaldo  Agm 12 Volts 7Ah</t>
  </si>
  <si>
    <t>PL712</t>
  </si>
  <si>
    <t>Transformador de Control 120V, 75Va</t>
  </si>
  <si>
    <t>WS4VZF3</t>
  </si>
  <si>
    <t>Chapa Magnética de 600 lbs. [ROSSLARE]</t>
  </si>
  <si>
    <t>SL200</t>
  </si>
  <si>
    <t>Montaje para chapa SL200 tipo "Z" ajustable [SYSCOM]</t>
  </si>
  <si>
    <t>SYSLS200ZA</t>
  </si>
  <si>
    <t>Montaje para chapa SL200 tipo "L" ajustable [SYSCOM]</t>
  </si>
  <si>
    <t>SYSLS200LA</t>
  </si>
  <si>
    <t>Contacto Magnético con Espacio Vacío (GAP) 22 mm. [HONEYWELL]</t>
  </si>
  <si>
    <t>7939WH</t>
  </si>
  <si>
    <t xml:space="preserve">Gabinete Himel 500X400X200 mm </t>
  </si>
  <si>
    <t>SCHNSYCRN54200M</t>
  </si>
  <si>
    <t>Metro de Cable  2x18</t>
  </si>
  <si>
    <t>metro cable 6x22 sin blindaje color gris</t>
  </si>
  <si>
    <t>Metro de cable UTP 4 pares CAT 5e Panduit. Color Azul</t>
  </si>
  <si>
    <t>PUC5504BU</t>
  </si>
  <si>
    <t>Jack modular 8 posiciones CAT 5e Panduit color blanco</t>
  </si>
  <si>
    <t>CJ5E88TWH</t>
  </si>
  <si>
    <t>ING. EDGAR ROBLES A.</t>
  </si>
  <si>
    <t>EQUIPO ACTIVO (SWITCHES)</t>
  </si>
  <si>
    <t>SISTTEMA DE ACCESO (4 PUERTAS)</t>
  </si>
  <si>
    <t>SISTEMA DE CCTV (14 CAMARAS)</t>
  </si>
  <si>
    <t>SERVICIO (VIATICO Y TRASLADOS)</t>
  </si>
  <si>
    <t>Switch 2960 10/100/1000 PoE 24 puertos Cisco</t>
  </si>
  <si>
    <t>WS-C2960S-24PS-L</t>
  </si>
  <si>
    <t>Smarnet 8X5XNBD WS-C2960S</t>
  </si>
  <si>
    <t>CON-SNT-2960S-20S</t>
  </si>
  <si>
    <t>EQUIPO ACTIVO</t>
  </si>
  <si>
    <t>EQUIPO ACTIVO (SWITCHING)</t>
  </si>
  <si>
    <t>VIATICOS Y TRASLADOS</t>
  </si>
  <si>
    <t>SERVICIOS</t>
  </si>
  <si>
    <t>Servicio de Gastos y Traslados</t>
  </si>
  <si>
    <t>PROYECTO CCTV Y CONTROL DE ACCESO EN ALMACEN IRAPUATO</t>
  </si>
  <si>
    <t>GAMTY-3824</t>
  </si>
  <si>
    <t>Tarjeta de proximidad ISO Prox II HID</t>
  </si>
  <si>
    <t>1386LGGMN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</si>
</sst>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/>
      <top/>
      <bottom style="double">
        <color theme="5"/>
      </bottom>
      <diagonal/>
    </border>
    <border>
      <left/>
      <right/>
      <top style="double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0" fontId="4" fillId="0" borderId="10" xfId="0" applyFont="1" applyFill="1" applyBorder="1" applyAlignment="1"/>
    <xf numFmtId="0" fontId="0" fillId="0" borderId="0" xfId="0" applyBorder="1"/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43" fontId="10" fillId="0" borderId="0" xfId="1" applyFont="1" applyBorder="1" applyAlignment="1">
      <alignment vertical="center"/>
    </xf>
    <xf numFmtId="0" fontId="8" fillId="0" borderId="22" xfId="5" applyFont="1" applyBorder="1" applyAlignment="1">
      <alignment horizontal="center" vertical="center"/>
    </xf>
    <xf numFmtId="43" fontId="10" fillId="0" borderId="18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1" fillId="0" borderId="2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44" fontId="15" fillId="0" borderId="0" xfId="2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36" xfId="0" applyFont="1" applyBorder="1" applyAlignment="1">
      <alignment horizontal="center"/>
    </xf>
    <xf numFmtId="44" fontId="15" fillId="0" borderId="36" xfId="2" applyFont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164" fontId="16" fillId="2" borderId="25" xfId="2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Border="1"/>
    <xf numFmtId="0" fontId="15" fillId="0" borderId="0" xfId="0" applyFont="1" applyBorder="1" applyAlignment="1">
      <alignment horizontal="left"/>
    </xf>
    <xf numFmtId="0" fontId="18" fillId="0" borderId="0" xfId="0" applyFont="1" applyBorder="1" applyAlignment="1">
      <alignment horizontal="right" wrapText="1"/>
    </xf>
    <xf numFmtId="44" fontId="1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19" fillId="0" borderId="0" xfId="2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3" applyFill="1" applyBorder="1" applyAlignment="1" applyProtection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8" fillId="0" borderId="22" xfId="6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43" fontId="10" fillId="0" borderId="22" xfId="1" applyFont="1" applyBorder="1" applyAlignment="1">
      <alignment horizontal="right" vertical="center"/>
    </xf>
    <xf numFmtId="44" fontId="8" fillId="4" borderId="22" xfId="2" applyFont="1" applyFill="1" applyBorder="1" applyAlignment="1"/>
    <xf numFmtId="44" fontId="8" fillId="4" borderId="22" xfId="2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 vertical="center"/>
    </xf>
    <xf numFmtId="43" fontId="10" fillId="0" borderId="38" xfId="1" applyFont="1" applyBorder="1" applyAlignment="1">
      <alignment vertical="center"/>
    </xf>
    <xf numFmtId="0" fontId="8" fillId="0" borderId="22" xfId="0" applyNumberFormat="1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43" fontId="10" fillId="0" borderId="38" xfId="1" applyFont="1" applyBorder="1" applyAlignment="1">
      <alignment horizontal="right" vertical="center"/>
    </xf>
    <xf numFmtId="0" fontId="10" fillId="0" borderId="22" xfId="0" applyFont="1" applyFill="1" applyBorder="1" applyAlignment="1">
      <alignment horizontal="center" vertical="center" wrapText="1"/>
    </xf>
    <xf numFmtId="0" fontId="8" fillId="0" borderId="22" xfId="5" applyFont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43" fontId="10" fillId="0" borderId="22" xfId="1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/>
    </xf>
    <xf numFmtId="164" fontId="22" fillId="0" borderId="23" xfId="2" applyNumberFormat="1" applyFont="1" applyBorder="1" applyAlignment="1">
      <alignment horizontal="center" vertical="center"/>
    </xf>
    <xf numFmtId="164" fontId="22" fillId="0" borderId="24" xfId="2" applyNumberFormat="1" applyFont="1" applyBorder="1" applyAlignment="1">
      <alignment horizontal="center" vertical="center"/>
    </xf>
    <xf numFmtId="164" fontId="22" fillId="0" borderId="26" xfId="2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right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28" xfId="3" applyFont="1" applyBorder="1" applyAlignment="1" applyProtection="1">
      <alignment horizont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wrapText="1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7" xfId="4" applyFont="1" applyBorder="1" applyAlignment="1"/>
    <xf numFmtId="0" fontId="2" fillId="0" borderId="0" xfId="4" applyFont="1" applyBorder="1" applyAlignment="1"/>
    <xf numFmtId="0" fontId="7" fillId="0" borderId="0" xfId="3" applyBorder="1" applyAlignment="1" applyProtection="1"/>
    <xf numFmtId="0" fontId="2" fillId="0" borderId="8" xfId="4" applyFont="1" applyBorder="1" applyAlignment="1"/>
    <xf numFmtId="0" fontId="8" fillId="0" borderId="19" xfId="5" applyFont="1" applyFill="1" applyBorder="1" applyAlignment="1">
      <alignment horizontal="left" vertical="center" wrapText="1"/>
    </xf>
    <xf numFmtId="0" fontId="8" fillId="0" borderId="17" xfId="5" applyFont="1" applyFill="1" applyBorder="1" applyAlignment="1">
      <alignment horizontal="left" vertical="center" wrapText="1"/>
    </xf>
    <xf numFmtId="0" fontId="8" fillId="0" borderId="20" xfId="5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16" fillId="0" borderId="23" xfId="2" applyNumberFormat="1" applyFont="1" applyBorder="1" applyAlignment="1">
      <alignment horizontal="center" vertical="center"/>
    </xf>
    <xf numFmtId="164" fontId="16" fillId="0" borderId="24" xfId="2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 wrapText="1"/>
    </xf>
    <xf numFmtId="164" fontId="19" fillId="0" borderId="23" xfId="2" applyNumberFormat="1" applyFont="1" applyBorder="1" applyAlignment="1">
      <alignment horizontal="center" vertical="center"/>
    </xf>
    <xf numFmtId="164" fontId="19" fillId="0" borderId="24" xfId="2" applyNumberFormat="1" applyFont="1" applyBorder="1" applyAlignment="1">
      <alignment horizontal="center" vertical="center"/>
    </xf>
    <xf numFmtId="164" fontId="19" fillId="0" borderId="26" xfId="2" applyNumberFormat="1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8" fillId="0" borderId="22" xfId="0" applyFont="1" applyBorder="1" applyAlignment="1"/>
    <xf numFmtId="0" fontId="10" fillId="0" borderId="19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left" wrapText="1"/>
    </xf>
    <xf numFmtId="0" fontId="8" fillId="0" borderId="22" xfId="4" applyFont="1" applyFill="1" applyBorder="1" applyAlignment="1">
      <alignment horizontal="left" vertical="center" wrapText="1"/>
    </xf>
    <xf numFmtId="0" fontId="10" fillId="0" borderId="22" xfId="0" applyFont="1" applyBorder="1" applyAlignment="1">
      <alignment horizontal="left" wrapText="1"/>
    </xf>
  </cellXfs>
  <cellStyles count="7">
    <cellStyle name="Hipervínculo" xfId="3" builtinId="8"/>
    <cellStyle name="Millares" xfId="1" builtinId="3"/>
    <cellStyle name="Moneda" xfId="2" builtinId="4"/>
    <cellStyle name="Normal" xfId="0" builtinId="0"/>
    <cellStyle name="Normal 2" xfId="5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476251</xdr:colOff>
      <xdr:row>40</xdr:row>
      <xdr:rowOff>95251</xdr:rowOff>
    </xdr:from>
    <xdr:to>
      <xdr:col>4</xdr:col>
      <xdr:colOff>478195</xdr:colOff>
      <xdr:row>43</xdr:row>
      <xdr:rowOff>38101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923926" y="12820651"/>
          <a:ext cx="228794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476251</xdr:colOff>
      <xdr:row>68</xdr:row>
      <xdr:rowOff>95251</xdr:rowOff>
    </xdr:from>
    <xdr:to>
      <xdr:col>4</xdr:col>
      <xdr:colOff>478195</xdr:colOff>
      <xdr:row>71</xdr:row>
      <xdr:rowOff>38101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923926" y="13344526"/>
          <a:ext cx="2287944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476251</xdr:colOff>
      <xdr:row>61</xdr:row>
      <xdr:rowOff>95251</xdr:rowOff>
    </xdr:from>
    <xdr:to>
      <xdr:col>4</xdr:col>
      <xdr:colOff>478195</xdr:colOff>
      <xdr:row>64</xdr:row>
      <xdr:rowOff>38101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923926" y="13344526"/>
          <a:ext cx="2287944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476251</xdr:colOff>
      <xdr:row>38</xdr:row>
      <xdr:rowOff>95251</xdr:rowOff>
    </xdr:from>
    <xdr:to>
      <xdr:col>4</xdr:col>
      <xdr:colOff>478195</xdr:colOff>
      <xdr:row>41</xdr:row>
      <xdr:rowOff>38101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923926" y="12820651"/>
          <a:ext cx="2287944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476251</xdr:colOff>
      <xdr:row>37</xdr:row>
      <xdr:rowOff>95251</xdr:rowOff>
    </xdr:from>
    <xdr:to>
      <xdr:col>4</xdr:col>
      <xdr:colOff>478195</xdr:colOff>
      <xdr:row>40</xdr:row>
      <xdr:rowOff>38101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47230">
          <a:off x="923926" y="7524751"/>
          <a:ext cx="2287944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estrada@go2uti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estrada@go2uti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estrada@go2uti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jestrada@go2uti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estrada@go2uti.com" TargetMode="External"/><Relationship Id="rId1" Type="http://schemas.openxmlformats.org/officeDocument/2006/relationships/hyperlink" Target="http://www.grupoasercom.com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3"/>
  <sheetViews>
    <sheetView tabSelected="1" zoomScaleNormal="100" workbookViewId="0">
      <selection activeCell="L21" sqref="L21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6"/>
  </cols>
  <sheetData>
    <row r="2" spans="2:11" x14ac:dyDescent="0.25">
      <c r="G2" s="117" t="s">
        <v>0</v>
      </c>
      <c r="H2" s="117"/>
      <c r="I2" s="117"/>
      <c r="J2" s="117"/>
      <c r="K2" s="117"/>
    </row>
    <row r="3" spans="2:11" x14ac:dyDescent="0.25">
      <c r="G3" s="118" t="s">
        <v>109</v>
      </c>
      <c r="H3" s="118"/>
      <c r="I3" s="118"/>
      <c r="J3" s="118"/>
      <c r="K3" s="118"/>
    </row>
    <row r="7" spans="2:11" ht="15.75" thickBot="1" x14ac:dyDescent="0.3"/>
    <row r="8" spans="2:11" x14ac:dyDescent="0.25">
      <c r="B8" s="119" t="s">
        <v>1</v>
      </c>
      <c r="C8" s="120"/>
      <c r="D8" s="120"/>
      <c r="E8" s="121"/>
      <c r="G8" s="122" t="s">
        <v>2</v>
      </c>
      <c r="H8" s="123"/>
      <c r="I8" s="123"/>
      <c r="J8" s="123"/>
      <c r="K8" s="124"/>
    </row>
    <row r="9" spans="2:11" x14ac:dyDescent="0.25">
      <c r="B9" s="125" t="s">
        <v>103</v>
      </c>
      <c r="C9" s="126"/>
      <c r="D9" s="126"/>
      <c r="E9" s="127"/>
      <c r="G9" s="128" t="s">
        <v>106</v>
      </c>
      <c r="H9" s="129"/>
      <c r="I9" s="129"/>
      <c r="J9" s="129"/>
      <c r="K9" s="130"/>
    </row>
    <row r="10" spans="2:11" x14ac:dyDescent="0.25">
      <c r="B10" s="131" t="s">
        <v>3</v>
      </c>
      <c r="C10" s="129"/>
      <c r="D10" s="129"/>
      <c r="E10" s="132"/>
      <c r="G10" s="128" t="s">
        <v>46</v>
      </c>
      <c r="H10" s="129"/>
      <c r="I10" s="129"/>
      <c r="J10" s="129"/>
      <c r="K10" s="130"/>
    </row>
    <row r="11" spans="2:11" x14ac:dyDescent="0.25">
      <c r="B11" s="133" t="s">
        <v>104</v>
      </c>
      <c r="C11" s="134"/>
      <c r="D11" s="135" t="s">
        <v>105</v>
      </c>
      <c r="E11" s="136"/>
      <c r="G11" s="2" t="s">
        <v>4</v>
      </c>
      <c r="H11" s="3"/>
      <c r="I11" s="4" t="s">
        <v>107</v>
      </c>
      <c r="J11" s="3" t="s">
        <v>5</v>
      </c>
      <c r="K11" s="5" t="s">
        <v>108</v>
      </c>
    </row>
    <row r="12" spans="2:11" x14ac:dyDescent="0.25">
      <c r="B12" s="131" t="s">
        <v>6</v>
      </c>
      <c r="C12" s="129"/>
      <c r="D12" s="129" t="s">
        <v>7</v>
      </c>
      <c r="E12" s="132"/>
      <c r="G12" s="128" t="s">
        <v>8</v>
      </c>
      <c r="H12" s="129"/>
      <c r="I12" s="129"/>
      <c r="J12" s="129"/>
      <c r="K12" s="130"/>
    </row>
    <row r="13" spans="2:11" ht="15.75" thickBot="1" x14ac:dyDescent="0.3">
      <c r="B13" s="111" t="s">
        <v>9</v>
      </c>
      <c r="C13" s="112"/>
      <c r="D13" s="112" t="s">
        <v>10</v>
      </c>
      <c r="E13" s="113"/>
      <c r="G13" s="114" t="s">
        <v>152</v>
      </c>
      <c r="H13" s="115"/>
      <c r="I13" s="115"/>
      <c r="J13" s="115"/>
      <c r="K13" s="116"/>
    </row>
    <row r="14" spans="2:11" x14ac:dyDescent="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11" x14ac:dyDescent="0.2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25">
      <c r="B16" s="104" t="s">
        <v>11</v>
      </c>
      <c r="C16" s="105"/>
      <c r="D16" s="105"/>
      <c r="E16" s="105"/>
      <c r="F16" s="105"/>
      <c r="G16" s="105"/>
      <c r="H16" s="105"/>
      <c r="I16" s="105"/>
      <c r="J16" s="105"/>
      <c r="K16" s="106"/>
    </row>
    <row r="17" spans="2:11" x14ac:dyDescent="0.25">
      <c r="B17" s="107" t="s">
        <v>151</v>
      </c>
      <c r="C17" s="108"/>
      <c r="D17" s="108"/>
      <c r="E17" s="108"/>
      <c r="F17" s="108"/>
      <c r="G17" s="108"/>
      <c r="H17" s="108"/>
      <c r="I17" s="108"/>
      <c r="J17" s="108"/>
      <c r="K17" s="109"/>
    </row>
    <row r="18" spans="2:11" x14ac:dyDescent="0.25"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2:11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2:11" x14ac:dyDescent="0.25">
      <c r="B20" s="43"/>
      <c r="C20" s="43"/>
      <c r="D20" s="43"/>
      <c r="E20" s="43"/>
      <c r="F20" s="43"/>
      <c r="G20" s="43"/>
      <c r="H20" s="43" t="s">
        <v>48</v>
      </c>
      <c r="I20" s="43"/>
      <c r="J20" s="43" t="s">
        <v>16</v>
      </c>
      <c r="K20" s="43"/>
    </row>
    <row r="21" spans="2:11" ht="15.75" x14ac:dyDescent="0.25">
      <c r="B21" s="44"/>
      <c r="C21" s="44">
        <v>1</v>
      </c>
      <c r="D21" s="46" t="s">
        <v>140</v>
      </c>
      <c r="E21" s="46"/>
      <c r="F21" s="44"/>
      <c r="G21" s="44"/>
      <c r="H21" s="45">
        <f>CCTV!G54</f>
        <v>30821.410000000003</v>
      </c>
      <c r="I21" s="44" t="s">
        <v>23</v>
      </c>
      <c r="J21" s="45">
        <f>CCTV!I54</f>
        <v>4947.87</v>
      </c>
      <c r="K21" s="44" t="s">
        <v>23</v>
      </c>
    </row>
    <row r="22" spans="2:11" ht="15.75" x14ac:dyDescent="0.25">
      <c r="B22" s="44"/>
      <c r="C22" s="44"/>
      <c r="D22" s="58"/>
      <c r="E22" s="58"/>
      <c r="F22" s="44"/>
      <c r="G22" s="44"/>
      <c r="H22" s="45"/>
      <c r="I22" s="44"/>
      <c r="J22" s="45"/>
      <c r="K22" s="44"/>
    </row>
    <row r="23" spans="2:11" ht="15.75" x14ac:dyDescent="0.25">
      <c r="B23" s="44"/>
      <c r="C23" s="44">
        <v>2</v>
      </c>
      <c r="D23" s="58" t="s">
        <v>139</v>
      </c>
      <c r="E23" s="58"/>
      <c r="F23" s="44"/>
      <c r="G23" s="44"/>
      <c r="H23" s="45">
        <f>ACC!G47</f>
        <v>12891.75</v>
      </c>
      <c r="I23" s="44" t="s">
        <v>23</v>
      </c>
      <c r="J23" s="45">
        <f>ACC!I47</f>
        <v>3061.31</v>
      </c>
      <c r="K23" s="44" t="s">
        <v>23</v>
      </c>
    </row>
    <row r="24" spans="2:11" ht="15.75" x14ac:dyDescent="0.25">
      <c r="B24" s="44"/>
      <c r="C24" s="44"/>
      <c r="D24" s="58"/>
      <c r="E24" s="58"/>
      <c r="F24" s="44"/>
      <c r="G24" s="44"/>
      <c r="H24" s="45"/>
      <c r="I24" s="44"/>
      <c r="J24" s="45"/>
      <c r="K24" s="44"/>
    </row>
    <row r="25" spans="2:11" ht="15.75" x14ac:dyDescent="0.25">
      <c r="B25" s="44"/>
      <c r="C25" s="44">
        <v>3</v>
      </c>
      <c r="D25" s="58" t="s">
        <v>138</v>
      </c>
      <c r="E25" s="58"/>
      <c r="F25" s="44"/>
      <c r="G25" s="44"/>
      <c r="H25" s="45">
        <f>EQUIPO!G24</f>
        <v>3569.6</v>
      </c>
      <c r="I25" s="44" t="s">
        <v>23</v>
      </c>
      <c r="J25" s="45">
        <f>EQUIPO!I24</f>
        <v>328</v>
      </c>
      <c r="K25" s="44" t="s">
        <v>23</v>
      </c>
    </row>
    <row r="26" spans="2:11" ht="15.75" x14ac:dyDescent="0.25">
      <c r="B26" s="44"/>
      <c r="C26" s="44"/>
      <c r="D26" s="58"/>
      <c r="E26" s="58"/>
      <c r="F26" s="44"/>
      <c r="G26" s="44"/>
      <c r="H26" s="45"/>
      <c r="I26" s="44"/>
      <c r="J26" s="45"/>
      <c r="K26" s="44"/>
    </row>
    <row r="27" spans="2:11" ht="16.5" thickBot="1" x14ac:dyDescent="0.3">
      <c r="B27" s="47"/>
      <c r="C27" s="47">
        <v>4</v>
      </c>
      <c r="D27" s="92" t="s">
        <v>141</v>
      </c>
      <c r="E27" s="92"/>
      <c r="F27" s="47"/>
      <c r="G27" s="47"/>
      <c r="H27" s="48">
        <f>SERVICIO!G23</f>
        <v>0</v>
      </c>
      <c r="I27" s="47" t="s">
        <v>23</v>
      </c>
      <c r="J27" s="48">
        <f>SERVICIO!I23</f>
        <v>1450</v>
      </c>
      <c r="K27" s="47" t="s">
        <v>23</v>
      </c>
    </row>
    <row r="28" spans="2:11" ht="16.5" thickTop="1" x14ac:dyDescent="0.25">
      <c r="B28" s="44"/>
      <c r="C28" s="44"/>
      <c r="D28" s="46"/>
      <c r="E28" s="46"/>
      <c r="F28" s="93" t="s">
        <v>49</v>
      </c>
      <c r="G28" s="93"/>
      <c r="H28" s="45">
        <f>SUM(H21:H27)</f>
        <v>47282.76</v>
      </c>
      <c r="I28" s="44" t="s">
        <v>23</v>
      </c>
      <c r="J28" s="60">
        <f>SUM(J21:J27)</f>
        <v>9787.18</v>
      </c>
      <c r="K28" s="44" t="s">
        <v>23</v>
      </c>
    </row>
    <row r="29" spans="2:11" ht="15.75" thickBot="1" x14ac:dyDescent="0.3">
      <c r="B29" s="43"/>
      <c r="C29" s="43"/>
      <c r="D29" s="43"/>
      <c r="E29" s="43"/>
      <c r="F29" s="49"/>
      <c r="G29" s="49"/>
      <c r="H29" s="43"/>
      <c r="I29" s="43"/>
      <c r="J29" s="43"/>
      <c r="K29" s="43"/>
    </row>
    <row r="30" spans="2:11" ht="19.5" thickBot="1" x14ac:dyDescent="0.35">
      <c r="B30" s="43"/>
      <c r="C30" s="43"/>
      <c r="D30" s="43"/>
      <c r="E30" s="61"/>
      <c r="F30" s="86" t="s">
        <v>45</v>
      </c>
      <c r="G30" s="86"/>
      <c r="H30" s="87">
        <f>H28+J28</f>
        <v>57069.94</v>
      </c>
      <c r="I30" s="88"/>
      <c r="J30" s="88"/>
      <c r="K30" s="89"/>
    </row>
    <row r="31" spans="2:11" x14ac:dyDescent="0.25">
      <c r="H31" s="6"/>
      <c r="I31" s="6"/>
      <c r="J31" s="6"/>
    </row>
    <row r="32" spans="2:11" x14ac:dyDescent="0.25">
      <c r="H32" s="6"/>
      <c r="I32" s="6"/>
      <c r="J32" s="6"/>
    </row>
    <row r="33" spans="2:11" x14ac:dyDescent="0.25">
      <c r="H33" s="6"/>
      <c r="I33" s="6"/>
      <c r="J33" s="6"/>
    </row>
    <row r="34" spans="2:11" x14ac:dyDescent="0.25">
      <c r="H34" s="6"/>
      <c r="I34" s="6"/>
      <c r="J34" s="6"/>
    </row>
    <row r="35" spans="2:11" x14ac:dyDescent="0.25">
      <c r="B35" s="98" t="s">
        <v>22</v>
      </c>
      <c r="C35" s="99"/>
      <c r="D35" s="100"/>
      <c r="E35" s="100"/>
      <c r="F35" s="100"/>
      <c r="G35" s="100"/>
      <c r="H35" s="100"/>
      <c r="I35" s="100"/>
      <c r="J35" s="100"/>
      <c r="K35" s="100"/>
    </row>
    <row r="36" spans="2:11" x14ac:dyDescent="0.25">
      <c r="B36" s="98"/>
      <c r="C36" s="99"/>
      <c r="D36" s="100"/>
      <c r="E36" s="100"/>
      <c r="F36" s="100"/>
      <c r="G36" s="100"/>
      <c r="H36" s="100"/>
      <c r="I36" s="100"/>
      <c r="J36" s="100"/>
      <c r="K36" s="100"/>
    </row>
    <row r="37" spans="2:11" x14ac:dyDescent="0.25">
      <c r="H37" s="6"/>
      <c r="I37" s="6"/>
      <c r="J37" s="19"/>
    </row>
    <row r="38" spans="2:11" ht="15.75" thickBot="1" x14ac:dyDescent="0.3">
      <c r="B38" s="21"/>
      <c r="C38" s="22"/>
      <c r="D38" s="23"/>
      <c r="E38" s="23"/>
      <c r="F38" s="23"/>
      <c r="G38" s="23"/>
      <c r="H38" s="23"/>
      <c r="I38" s="23"/>
      <c r="J38" s="23"/>
      <c r="K38" s="23"/>
    </row>
    <row r="39" spans="2:11" x14ac:dyDescent="0.25">
      <c r="B39" s="101" t="s">
        <v>27</v>
      </c>
      <c r="C39" s="102"/>
      <c r="D39" s="102"/>
      <c r="E39" s="102"/>
      <c r="F39" s="24"/>
      <c r="G39" s="94" t="s">
        <v>28</v>
      </c>
      <c r="H39" s="94"/>
      <c r="I39" s="94"/>
      <c r="J39" s="94"/>
      <c r="K39" s="95"/>
    </row>
    <row r="40" spans="2:11" x14ac:dyDescent="0.25">
      <c r="B40" s="25"/>
      <c r="C40" s="26"/>
      <c r="D40" s="26"/>
      <c r="E40" s="26"/>
      <c r="F40" s="67"/>
      <c r="G40" s="67"/>
      <c r="H40" s="67"/>
      <c r="I40" s="67"/>
      <c r="J40" s="67"/>
      <c r="K40" s="27"/>
    </row>
    <row r="41" spans="2:11" x14ac:dyDescent="0.25">
      <c r="B41" s="28" t="s">
        <v>29</v>
      </c>
      <c r="C41" s="29" t="s">
        <v>137</v>
      </c>
      <c r="D41" s="30"/>
      <c r="E41" s="30"/>
      <c r="F41" s="67"/>
      <c r="G41" s="21" t="s">
        <v>29</v>
      </c>
      <c r="H41" s="31"/>
      <c r="I41" s="32"/>
      <c r="J41" s="32"/>
      <c r="K41" s="27"/>
    </row>
    <row r="42" spans="2:11" x14ac:dyDescent="0.25">
      <c r="B42" s="28"/>
      <c r="C42" s="66"/>
      <c r="D42" s="67"/>
      <c r="E42" s="67"/>
      <c r="F42" s="67"/>
      <c r="G42" s="67"/>
      <c r="H42" s="67"/>
      <c r="I42" s="67"/>
      <c r="J42" s="67"/>
      <c r="K42" s="27"/>
    </row>
    <row r="43" spans="2:11" ht="15.75" thickBot="1" x14ac:dyDescent="0.3">
      <c r="B43" s="33" t="s">
        <v>30</v>
      </c>
      <c r="C43" s="34"/>
      <c r="D43" s="35"/>
      <c r="E43" s="35"/>
      <c r="F43" s="35"/>
      <c r="G43" s="36" t="s">
        <v>30</v>
      </c>
      <c r="H43" s="35"/>
      <c r="I43" s="35"/>
      <c r="J43" s="35"/>
      <c r="K43" s="37"/>
    </row>
    <row r="44" spans="2:11" x14ac:dyDescent="0.25">
      <c r="B44" s="21"/>
      <c r="C44" s="22"/>
      <c r="D44" s="23"/>
      <c r="E44" s="23"/>
      <c r="F44" s="23"/>
      <c r="G44" s="23"/>
      <c r="H44" s="23"/>
      <c r="I44" s="23"/>
      <c r="J44" s="23"/>
      <c r="K44" s="23"/>
    </row>
    <row r="45" spans="2:11" x14ac:dyDescent="0.25">
      <c r="B45" s="21"/>
      <c r="C45" s="63"/>
      <c r="D45" s="64"/>
      <c r="E45" s="64"/>
      <c r="F45" s="64"/>
      <c r="G45" s="23"/>
      <c r="H45" s="23"/>
      <c r="I45" s="23"/>
      <c r="J45" s="23"/>
      <c r="K45" s="23"/>
    </row>
    <row r="46" spans="2:11" x14ac:dyDescent="0.25">
      <c r="B46" s="21"/>
      <c r="C46" s="63"/>
      <c r="D46" s="64"/>
      <c r="E46" s="65"/>
      <c r="F46" s="64"/>
      <c r="G46" s="23"/>
      <c r="H46" s="23"/>
      <c r="I46" s="23"/>
      <c r="J46" s="23"/>
      <c r="K46" s="23"/>
    </row>
    <row r="47" spans="2:11" ht="15.75" thickBot="1" x14ac:dyDescent="0.3">
      <c r="B47" s="38"/>
      <c r="C47" s="39"/>
      <c r="D47" s="39"/>
      <c r="E47" s="39"/>
      <c r="F47" s="39"/>
      <c r="G47" s="39"/>
      <c r="H47" s="39"/>
      <c r="I47" s="39"/>
      <c r="J47" s="39"/>
      <c r="K47" s="39"/>
    </row>
    <row r="48" spans="2:11" x14ac:dyDescent="0.25">
      <c r="B48" s="96" t="s">
        <v>31</v>
      </c>
      <c r="C48" s="96"/>
      <c r="D48" s="96"/>
      <c r="E48" s="97" t="s">
        <v>32</v>
      </c>
      <c r="F48" s="97"/>
      <c r="G48" s="97"/>
      <c r="H48" s="97"/>
    </row>
    <row r="49" spans="2:11" x14ac:dyDescent="0.25">
      <c r="B49" s="90" t="s">
        <v>33</v>
      </c>
      <c r="C49" s="90"/>
      <c r="D49" s="90"/>
      <c r="E49" s="90" t="s">
        <v>34</v>
      </c>
      <c r="F49" s="90"/>
      <c r="G49" s="90"/>
      <c r="H49" s="90"/>
      <c r="I49" s="90" t="s">
        <v>35</v>
      </c>
      <c r="J49" s="90"/>
      <c r="K49" s="90"/>
    </row>
    <row r="50" spans="2:11" x14ac:dyDescent="0.25">
      <c r="B50" s="91" t="s">
        <v>36</v>
      </c>
      <c r="C50" s="91"/>
      <c r="D50" s="91"/>
      <c r="E50" s="91" t="s">
        <v>37</v>
      </c>
      <c r="F50" s="91"/>
      <c r="G50" s="91"/>
      <c r="H50" s="91"/>
      <c r="I50" s="91" t="s">
        <v>38</v>
      </c>
      <c r="J50" s="91"/>
      <c r="K50" s="91"/>
    </row>
    <row r="51" spans="2:11" x14ac:dyDescent="0.25">
      <c r="B51" s="91" t="s">
        <v>39</v>
      </c>
      <c r="C51" s="91"/>
      <c r="D51" s="91"/>
      <c r="E51" s="91" t="s">
        <v>40</v>
      </c>
      <c r="F51" s="91"/>
      <c r="G51" s="91"/>
      <c r="H51" s="91"/>
      <c r="I51" s="91" t="s">
        <v>41</v>
      </c>
      <c r="J51" s="91"/>
      <c r="K51" s="91"/>
    </row>
    <row r="52" spans="2:11" x14ac:dyDescent="0.25">
      <c r="B52" s="91" t="s">
        <v>42</v>
      </c>
      <c r="C52" s="91"/>
      <c r="D52" s="91"/>
      <c r="E52" s="91" t="s">
        <v>43</v>
      </c>
      <c r="F52" s="91"/>
      <c r="G52" s="91"/>
      <c r="H52" s="91"/>
      <c r="I52" s="91" t="s">
        <v>44</v>
      </c>
      <c r="J52" s="91"/>
      <c r="K52" s="91"/>
    </row>
    <row r="53" spans="2:11" x14ac:dyDescent="0.25">
      <c r="B53" s="21"/>
      <c r="C53" s="22"/>
      <c r="D53" s="23"/>
      <c r="E53" s="23"/>
      <c r="F53" s="23"/>
      <c r="G53" s="23"/>
      <c r="H53" s="23"/>
      <c r="I53" s="23"/>
      <c r="J53" s="23"/>
      <c r="K53" s="23"/>
    </row>
  </sheetData>
  <mergeCells count="45"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B11:C11"/>
    <mergeCell ref="D11:E11"/>
    <mergeCell ref="B14:K14"/>
    <mergeCell ref="B15:K15"/>
    <mergeCell ref="B16:K16"/>
    <mergeCell ref="B17:K17"/>
    <mergeCell ref="B18:K18"/>
    <mergeCell ref="B52:D52"/>
    <mergeCell ref="E52:H52"/>
    <mergeCell ref="I52:K52"/>
    <mergeCell ref="D27:E27"/>
    <mergeCell ref="F28:G28"/>
    <mergeCell ref="G39:K39"/>
    <mergeCell ref="B48:D48"/>
    <mergeCell ref="E48:H48"/>
    <mergeCell ref="B35:C35"/>
    <mergeCell ref="D35:K35"/>
    <mergeCell ref="B36:C36"/>
    <mergeCell ref="D36:K36"/>
    <mergeCell ref="B39:E39"/>
    <mergeCell ref="B50:D50"/>
    <mergeCell ref="E50:H50"/>
    <mergeCell ref="I50:K50"/>
    <mergeCell ref="B51:D51"/>
    <mergeCell ref="E51:H51"/>
    <mergeCell ref="I51:K51"/>
    <mergeCell ref="F30:G30"/>
    <mergeCell ref="H30:K30"/>
    <mergeCell ref="B49:D49"/>
    <mergeCell ref="E49:H49"/>
    <mergeCell ref="I49:K49"/>
  </mergeCells>
  <hyperlinks>
    <hyperlink ref="E48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81"/>
  <sheetViews>
    <sheetView zoomScaleNormal="100" workbookViewId="0">
      <selection activeCell="G13" sqref="G13:K13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6"/>
  </cols>
  <sheetData>
    <row r="2" spans="2:11" x14ac:dyDescent="0.25">
      <c r="G2" s="117" t="s">
        <v>0</v>
      </c>
      <c r="H2" s="117"/>
      <c r="I2" s="117"/>
      <c r="J2" s="117"/>
      <c r="K2" s="117"/>
    </row>
    <row r="3" spans="2:11" x14ac:dyDescent="0.25">
      <c r="G3" s="118" t="s">
        <v>109</v>
      </c>
      <c r="H3" s="118"/>
      <c r="I3" s="118"/>
      <c r="J3" s="118"/>
      <c r="K3" s="118"/>
    </row>
    <row r="7" spans="2:11" ht="15.75" thickBot="1" x14ac:dyDescent="0.3"/>
    <row r="8" spans="2:11" x14ac:dyDescent="0.25">
      <c r="B8" s="119" t="s">
        <v>1</v>
      </c>
      <c r="C8" s="120"/>
      <c r="D8" s="120"/>
      <c r="E8" s="121"/>
      <c r="G8" s="122" t="s">
        <v>2</v>
      </c>
      <c r="H8" s="123"/>
      <c r="I8" s="123"/>
      <c r="J8" s="123"/>
      <c r="K8" s="124"/>
    </row>
    <row r="9" spans="2:11" x14ac:dyDescent="0.25">
      <c r="B9" s="125" t="s">
        <v>103</v>
      </c>
      <c r="C9" s="126"/>
      <c r="D9" s="126"/>
      <c r="E9" s="127"/>
      <c r="G9" s="128" t="s">
        <v>106</v>
      </c>
      <c r="H9" s="129"/>
      <c r="I9" s="129"/>
      <c r="J9" s="129"/>
      <c r="K9" s="130"/>
    </row>
    <row r="10" spans="2:11" x14ac:dyDescent="0.25">
      <c r="B10" s="131" t="s">
        <v>3</v>
      </c>
      <c r="C10" s="129"/>
      <c r="D10" s="129"/>
      <c r="E10" s="132"/>
      <c r="G10" s="128" t="s">
        <v>46</v>
      </c>
      <c r="H10" s="129"/>
      <c r="I10" s="129"/>
      <c r="J10" s="129"/>
      <c r="K10" s="130"/>
    </row>
    <row r="11" spans="2:11" x14ac:dyDescent="0.25">
      <c r="B11" s="133" t="s">
        <v>104</v>
      </c>
      <c r="C11" s="134"/>
      <c r="D11" s="135" t="s">
        <v>105</v>
      </c>
      <c r="E11" s="136"/>
      <c r="G11" s="2" t="s">
        <v>4</v>
      </c>
      <c r="H11" s="3"/>
      <c r="I11" s="4" t="s">
        <v>107</v>
      </c>
      <c r="J11" s="3" t="s">
        <v>5</v>
      </c>
      <c r="K11" s="5" t="s">
        <v>108</v>
      </c>
    </row>
    <row r="12" spans="2:11" x14ac:dyDescent="0.25">
      <c r="B12" s="131" t="s">
        <v>6</v>
      </c>
      <c r="C12" s="129"/>
      <c r="D12" s="129" t="s">
        <v>7</v>
      </c>
      <c r="E12" s="132"/>
      <c r="G12" s="128" t="s">
        <v>8</v>
      </c>
      <c r="H12" s="129"/>
      <c r="I12" s="129"/>
      <c r="J12" s="129"/>
      <c r="K12" s="130"/>
    </row>
    <row r="13" spans="2:11" ht="15.75" thickBot="1" x14ac:dyDescent="0.3">
      <c r="B13" s="111" t="s">
        <v>9</v>
      </c>
      <c r="C13" s="112"/>
      <c r="D13" s="112" t="s">
        <v>10</v>
      </c>
      <c r="E13" s="113"/>
      <c r="G13" s="114" t="s">
        <v>152</v>
      </c>
      <c r="H13" s="115"/>
      <c r="I13" s="115"/>
      <c r="J13" s="115"/>
      <c r="K13" s="116"/>
    </row>
    <row r="14" spans="2:11" x14ac:dyDescent="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11" x14ac:dyDescent="0.2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25">
      <c r="B16" s="104" t="s">
        <v>11</v>
      </c>
      <c r="C16" s="105"/>
      <c r="D16" s="105"/>
      <c r="E16" s="105"/>
      <c r="F16" s="105"/>
      <c r="G16" s="105"/>
      <c r="H16" s="105"/>
      <c r="I16" s="105"/>
      <c r="J16" s="105"/>
      <c r="K16" s="106"/>
    </row>
    <row r="17" spans="2:15" x14ac:dyDescent="0.25">
      <c r="B17" s="107" t="s">
        <v>51</v>
      </c>
      <c r="C17" s="108"/>
      <c r="D17" s="108"/>
      <c r="E17" s="108"/>
      <c r="F17" s="108"/>
      <c r="G17" s="108"/>
      <c r="H17" s="108"/>
      <c r="I17" s="108"/>
      <c r="J17" s="108"/>
      <c r="K17" s="109"/>
    </row>
    <row r="18" spans="2:15" x14ac:dyDescent="0.25"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2:15" ht="24" customHeight="1" x14ac:dyDescent="0.25">
      <c r="B19" s="163" t="s">
        <v>12</v>
      </c>
      <c r="C19" s="165" t="s">
        <v>13</v>
      </c>
      <c r="D19" s="166"/>
      <c r="E19" s="166"/>
      <c r="F19" s="163" t="s">
        <v>14</v>
      </c>
      <c r="G19" s="169" t="s">
        <v>15</v>
      </c>
      <c r="H19" s="170"/>
      <c r="I19" s="169" t="s">
        <v>16</v>
      </c>
      <c r="J19" s="170"/>
      <c r="K19" s="163" t="s">
        <v>17</v>
      </c>
    </row>
    <row r="20" spans="2:15" x14ac:dyDescent="0.25">
      <c r="B20" s="164"/>
      <c r="C20" s="167"/>
      <c r="D20" s="168"/>
      <c r="E20" s="168"/>
      <c r="F20" s="164"/>
      <c r="G20" s="7" t="s">
        <v>18</v>
      </c>
      <c r="H20" s="7" t="s">
        <v>19</v>
      </c>
      <c r="I20" s="7" t="s">
        <v>18</v>
      </c>
      <c r="J20" s="7" t="s">
        <v>19</v>
      </c>
      <c r="K20" s="164"/>
    </row>
    <row r="21" spans="2:15" ht="15" customHeight="1" x14ac:dyDescent="0.25">
      <c r="B21" s="8"/>
      <c r="C21" s="140" t="s">
        <v>51</v>
      </c>
      <c r="D21" s="141"/>
      <c r="E21" s="141"/>
      <c r="F21" s="141"/>
      <c r="G21" s="141"/>
      <c r="H21" s="141"/>
      <c r="I21" s="141"/>
      <c r="J21" s="141"/>
      <c r="K21" s="142"/>
    </row>
    <row r="22" spans="2:15" x14ac:dyDescent="0.25">
      <c r="B22" s="9">
        <v>2</v>
      </c>
      <c r="C22" s="137" t="s">
        <v>52</v>
      </c>
      <c r="D22" s="138"/>
      <c r="E22" s="139"/>
      <c r="F22" s="69" t="s">
        <v>53</v>
      </c>
      <c r="G22" s="11">
        <v>854</v>
      </c>
      <c r="H22" s="11">
        <f t="shared" ref="H22:H32" si="0">G22*B22</f>
        <v>1708</v>
      </c>
      <c r="I22" s="11">
        <v>24</v>
      </c>
      <c r="J22" s="11">
        <f t="shared" ref="J22:J32" si="1">I22*B22</f>
        <v>48</v>
      </c>
      <c r="K22" s="11">
        <f t="shared" ref="K22:K32" si="2">SUM(J22+H22)</f>
        <v>1756</v>
      </c>
    </row>
    <row r="23" spans="2:15" x14ac:dyDescent="0.25">
      <c r="B23" s="9">
        <v>7</v>
      </c>
      <c r="C23" s="137" t="s">
        <v>54</v>
      </c>
      <c r="D23" s="138"/>
      <c r="E23" s="139"/>
      <c r="F23" s="69" t="s">
        <v>55</v>
      </c>
      <c r="G23" s="11">
        <v>854</v>
      </c>
      <c r="H23" s="11">
        <f t="shared" si="0"/>
        <v>5978</v>
      </c>
      <c r="I23" s="11">
        <v>24</v>
      </c>
      <c r="J23" s="11">
        <f t="shared" si="1"/>
        <v>168</v>
      </c>
      <c r="K23" s="11">
        <f t="shared" si="2"/>
        <v>6146</v>
      </c>
      <c r="N23" s="12"/>
      <c r="O23" s="12"/>
    </row>
    <row r="24" spans="2:15" x14ac:dyDescent="0.25">
      <c r="B24" s="9">
        <v>5</v>
      </c>
      <c r="C24" s="137" t="s">
        <v>56</v>
      </c>
      <c r="D24" s="138"/>
      <c r="E24" s="139"/>
      <c r="F24" s="69" t="s">
        <v>57</v>
      </c>
      <c r="G24" s="11">
        <v>916</v>
      </c>
      <c r="H24" s="11">
        <f t="shared" si="0"/>
        <v>4580</v>
      </c>
      <c r="I24" s="11">
        <v>24</v>
      </c>
      <c r="J24" s="11">
        <f t="shared" si="1"/>
        <v>120</v>
      </c>
      <c r="K24" s="11">
        <f t="shared" si="2"/>
        <v>4700</v>
      </c>
      <c r="N24" s="12"/>
      <c r="O24" s="12"/>
    </row>
    <row r="25" spans="2:15" x14ac:dyDescent="0.25">
      <c r="B25" s="9">
        <v>12</v>
      </c>
      <c r="C25" s="137" t="s">
        <v>58</v>
      </c>
      <c r="D25" s="138"/>
      <c r="E25" s="139"/>
      <c r="F25" s="69" t="s">
        <v>59</v>
      </c>
      <c r="G25" s="11">
        <v>56</v>
      </c>
      <c r="H25" s="11">
        <f t="shared" si="0"/>
        <v>672</v>
      </c>
      <c r="I25" s="11">
        <v>8</v>
      </c>
      <c r="J25" s="11">
        <f t="shared" si="1"/>
        <v>96</v>
      </c>
      <c r="K25" s="11">
        <f t="shared" si="2"/>
        <v>768</v>
      </c>
      <c r="N25" s="12"/>
      <c r="O25" s="12"/>
    </row>
    <row r="26" spans="2:15" s="17" customFormat="1" x14ac:dyDescent="0.25">
      <c r="B26" s="70">
        <v>8</v>
      </c>
      <c r="C26" s="160" t="s">
        <v>96</v>
      </c>
      <c r="D26" s="161"/>
      <c r="E26" s="162"/>
      <c r="F26" s="71" t="s">
        <v>97</v>
      </c>
      <c r="G26" s="11">
        <v>298</v>
      </c>
      <c r="H26" s="11">
        <f t="shared" si="0"/>
        <v>2384</v>
      </c>
      <c r="I26" s="11">
        <v>8</v>
      </c>
      <c r="J26" s="11">
        <f t="shared" si="1"/>
        <v>64</v>
      </c>
      <c r="K26" s="11">
        <f t="shared" ref="K26:K28" si="3">SUM(J26+H26)</f>
        <v>2448</v>
      </c>
      <c r="N26" s="18"/>
      <c r="O26" s="18"/>
    </row>
    <row r="27" spans="2:15" s="56" customFormat="1" ht="17.25" x14ac:dyDescent="0.3">
      <c r="B27" s="9">
        <v>4</v>
      </c>
      <c r="C27" s="74" t="s">
        <v>100</v>
      </c>
      <c r="D27" s="74"/>
      <c r="E27" s="74"/>
      <c r="F27" s="75" t="s">
        <v>101</v>
      </c>
      <c r="G27" s="73">
        <v>93.82</v>
      </c>
      <c r="H27" s="11">
        <f t="shared" si="0"/>
        <v>375.28</v>
      </c>
      <c r="I27" s="11">
        <v>8</v>
      </c>
      <c r="J27" s="11">
        <f t="shared" si="1"/>
        <v>32</v>
      </c>
      <c r="K27" s="11">
        <f t="shared" si="3"/>
        <v>407.28</v>
      </c>
      <c r="N27" s="57"/>
      <c r="O27" s="57"/>
    </row>
    <row r="28" spans="2:15" s="56" customFormat="1" ht="17.25" x14ac:dyDescent="0.3">
      <c r="B28" s="9">
        <v>1</v>
      </c>
      <c r="C28" s="156" t="s">
        <v>98</v>
      </c>
      <c r="D28" s="156"/>
      <c r="E28" s="156"/>
      <c r="F28" s="72" t="s">
        <v>99</v>
      </c>
      <c r="G28" s="73">
        <v>156</v>
      </c>
      <c r="H28" s="11">
        <f t="shared" si="0"/>
        <v>156</v>
      </c>
      <c r="I28" s="11">
        <v>8</v>
      </c>
      <c r="J28" s="11">
        <f t="shared" si="1"/>
        <v>8</v>
      </c>
      <c r="K28" s="11">
        <f t="shared" si="3"/>
        <v>164</v>
      </c>
      <c r="N28" s="57"/>
      <c r="O28" s="57"/>
    </row>
    <row r="29" spans="2:15" ht="15" customHeight="1" x14ac:dyDescent="0.25">
      <c r="B29" s="70">
        <v>6</v>
      </c>
      <c r="C29" s="157" t="s">
        <v>94</v>
      </c>
      <c r="D29" s="158"/>
      <c r="E29" s="159"/>
      <c r="F29" s="70" t="s">
        <v>95</v>
      </c>
      <c r="G29" s="11">
        <v>144</v>
      </c>
      <c r="H29" s="11">
        <f t="shared" si="0"/>
        <v>864</v>
      </c>
      <c r="I29" s="11">
        <v>4</v>
      </c>
      <c r="J29" s="11">
        <f t="shared" si="1"/>
        <v>24</v>
      </c>
      <c r="K29" s="11">
        <f t="shared" si="2"/>
        <v>888</v>
      </c>
      <c r="N29" s="12"/>
      <c r="O29" s="12"/>
    </row>
    <row r="30" spans="2:15" x14ac:dyDescent="0.25">
      <c r="B30" s="9">
        <v>1</v>
      </c>
      <c r="C30" s="137" t="s">
        <v>60</v>
      </c>
      <c r="D30" s="138"/>
      <c r="E30" s="139"/>
      <c r="F30" s="69" t="s">
        <v>61</v>
      </c>
      <c r="G30" s="11">
        <v>12802</v>
      </c>
      <c r="H30" s="11">
        <f t="shared" si="0"/>
        <v>12802</v>
      </c>
      <c r="I30" s="11">
        <v>98</v>
      </c>
      <c r="J30" s="11">
        <f t="shared" si="1"/>
        <v>98</v>
      </c>
      <c r="K30" s="11">
        <f t="shared" si="2"/>
        <v>12900</v>
      </c>
      <c r="N30" s="12"/>
      <c r="O30" s="12"/>
    </row>
    <row r="31" spans="2:15" x14ac:dyDescent="0.25">
      <c r="B31" s="9">
        <v>1</v>
      </c>
      <c r="C31" s="137" t="s">
        <v>102</v>
      </c>
      <c r="D31" s="138"/>
      <c r="E31" s="139"/>
      <c r="F31" s="69" t="s">
        <v>65</v>
      </c>
      <c r="G31" s="11">
        <v>0</v>
      </c>
      <c r="H31" s="11">
        <f t="shared" si="0"/>
        <v>0</v>
      </c>
      <c r="I31" s="11">
        <v>680</v>
      </c>
      <c r="J31" s="11">
        <f t="shared" si="1"/>
        <v>680</v>
      </c>
      <c r="K31" s="11">
        <f t="shared" si="2"/>
        <v>680</v>
      </c>
      <c r="N31" s="12"/>
      <c r="O31" s="12"/>
    </row>
    <row r="32" spans="2:15" x14ac:dyDescent="0.25">
      <c r="B32" s="9">
        <v>1</v>
      </c>
      <c r="C32" s="137" t="s">
        <v>66</v>
      </c>
      <c r="D32" s="138"/>
      <c r="E32" s="139"/>
      <c r="F32" s="69" t="s">
        <v>65</v>
      </c>
      <c r="G32" s="11">
        <v>0</v>
      </c>
      <c r="H32" s="11">
        <f t="shared" si="0"/>
        <v>0</v>
      </c>
      <c r="I32" s="11">
        <v>3200</v>
      </c>
      <c r="J32" s="11">
        <f t="shared" si="1"/>
        <v>3200</v>
      </c>
      <c r="K32" s="11">
        <f t="shared" si="2"/>
        <v>3200</v>
      </c>
    </row>
    <row r="33" spans="2:11" x14ac:dyDescent="0.25">
      <c r="B33" s="9"/>
      <c r="C33" s="140" t="s">
        <v>50</v>
      </c>
      <c r="D33" s="141"/>
      <c r="E33" s="141"/>
      <c r="F33" s="141"/>
      <c r="G33" s="141"/>
      <c r="H33" s="141"/>
      <c r="I33" s="141"/>
      <c r="J33" s="141"/>
      <c r="K33" s="142"/>
    </row>
    <row r="34" spans="2:11" x14ac:dyDescent="0.25">
      <c r="B34" s="9">
        <v>1</v>
      </c>
      <c r="C34" s="137" t="s">
        <v>75</v>
      </c>
      <c r="D34" s="138"/>
      <c r="E34" s="139"/>
      <c r="F34" s="69" t="s">
        <v>76</v>
      </c>
      <c r="G34" s="11">
        <v>70</v>
      </c>
      <c r="H34" s="11">
        <f t="shared" ref="H34:H46" si="4">G34*B34</f>
        <v>70</v>
      </c>
      <c r="I34" s="11">
        <v>18</v>
      </c>
      <c r="J34" s="11">
        <f t="shared" ref="J34:J40" si="5">I34*B34</f>
        <v>18</v>
      </c>
      <c r="K34" s="11">
        <f t="shared" ref="K34:K53" si="6">SUM(J34+H34)</f>
        <v>88</v>
      </c>
    </row>
    <row r="35" spans="2:11" x14ac:dyDescent="0.25">
      <c r="B35" s="9">
        <v>1</v>
      </c>
      <c r="C35" s="137" t="s">
        <v>79</v>
      </c>
      <c r="D35" s="138"/>
      <c r="E35" s="139"/>
      <c r="F35" s="69" t="s">
        <v>80</v>
      </c>
      <c r="G35" s="11">
        <v>30</v>
      </c>
      <c r="H35" s="11">
        <v>8</v>
      </c>
      <c r="I35" s="11">
        <v>12</v>
      </c>
      <c r="J35" s="11">
        <f t="shared" si="5"/>
        <v>12</v>
      </c>
      <c r="K35" s="11">
        <f t="shared" si="6"/>
        <v>20</v>
      </c>
    </row>
    <row r="36" spans="2:11" x14ac:dyDescent="0.25">
      <c r="B36" s="9">
        <v>28</v>
      </c>
      <c r="C36" s="137" t="s">
        <v>77</v>
      </c>
      <c r="D36" s="138"/>
      <c r="E36" s="139"/>
      <c r="F36" s="69" t="s">
        <v>78</v>
      </c>
      <c r="G36" s="11">
        <v>10.4</v>
      </c>
      <c r="H36" s="11">
        <f t="shared" si="4"/>
        <v>291.2</v>
      </c>
      <c r="I36" s="11">
        <v>3.2</v>
      </c>
      <c r="J36" s="11">
        <f t="shared" si="5"/>
        <v>89.600000000000009</v>
      </c>
      <c r="K36" s="11">
        <f t="shared" si="6"/>
        <v>380.8</v>
      </c>
    </row>
    <row r="37" spans="2:11" x14ac:dyDescent="0.25">
      <c r="B37" s="9">
        <v>14</v>
      </c>
      <c r="C37" s="137" t="s">
        <v>81</v>
      </c>
      <c r="D37" s="138"/>
      <c r="E37" s="139"/>
      <c r="F37" s="69" t="s">
        <v>82</v>
      </c>
      <c r="G37" s="11">
        <v>10.199999999999999</v>
      </c>
      <c r="H37" s="11">
        <f t="shared" si="4"/>
        <v>142.79999999999998</v>
      </c>
      <c r="I37" s="11">
        <v>0.8</v>
      </c>
      <c r="J37" s="11">
        <f t="shared" si="5"/>
        <v>11.200000000000001</v>
      </c>
      <c r="K37" s="11">
        <f t="shared" si="6"/>
        <v>153.99999999999997</v>
      </c>
    </row>
    <row r="38" spans="2:11" ht="15.75" customHeight="1" x14ac:dyDescent="0.25">
      <c r="B38" s="9">
        <v>14</v>
      </c>
      <c r="C38" s="137" t="s">
        <v>83</v>
      </c>
      <c r="D38" s="138"/>
      <c r="E38" s="139"/>
      <c r="F38" s="69" t="s">
        <v>84</v>
      </c>
      <c r="G38" s="11">
        <v>11</v>
      </c>
      <c r="H38" s="11">
        <f t="shared" si="4"/>
        <v>154</v>
      </c>
      <c r="I38" s="11">
        <v>0.8</v>
      </c>
      <c r="J38" s="11">
        <f t="shared" si="5"/>
        <v>11.200000000000001</v>
      </c>
      <c r="K38" s="11">
        <f t="shared" si="6"/>
        <v>165.2</v>
      </c>
    </row>
    <row r="39" spans="2:11" x14ac:dyDescent="0.25">
      <c r="B39" s="9">
        <v>14</v>
      </c>
      <c r="C39" s="137" t="s">
        <v>85</v>
      </c>
      <c r="D39" s="138"/>
      <c r="E39" s="139"/>
      <c r="F39" s="69" t="s">
        <v>86</v>
      </c>
      <c r="G39" s="11">
        <v>3.5</v>
      </c>
      <c r="H39" s="11">
        <f t="shared" si="4"/>
        <v>49</v>
      </c>
      <c r="I39" s="11">
        <v>1.8</v>
      </c>
      <c r="J39" s="11">
        <f t="shared" si="5"/>
        <v>25.2</v>
      </c>
      <c r="K39" s="11">
        <f t="shared" si="6"/>
        <v>74.2</v>
      </c>
    </row>
    <row r="40" spans="2:11" x14ac:dyDescent="0.25">
      <c r="B40" s="9">
        <v>14</v>
      </c>
      <c r="C40" s="137" t="s">
        <v>87</v>
      </c>
      <c r="D40" s="138"/>
      <c r="E40" s="139"/>
      <c r="F40" s="69" t="s">
        <v>65</v>
      </c>
      <c r="G40" s="11">
        <v>2.8</v>
      </c>
      <c r="H40" s="11">
        <f t="shared" si="4"/>
        <v>39.199999999999996</v>
      </c>
      <c r="I40" s="11">
        <v>2.4</v>
      </c>
      <c r="J40" s="11">
        <f t="shared" si="5"/>
        <v>33.6</v>
      </c>
      <c r="K40" s="11">
        <f t="shared" si="6"/>
        <v>72.8</v>
      </c>
    </row>
    <row r="41" spans="2:11" x14ac:dyDescent="0.25">
      <c r="B41" s="9">
        <v>1</v>
      </c>
      <c r="C41" s="137" t="s">
        <v>88</v>
      </c>
      <c r="D41" s="138"/>
      <c r="E41" s="139"/>
      <c r="F41" s="69" t="s">
        <v>65</v>
      </c>
      <c r="G41" s="11">
        <v>16</v>
      </c>
      <c r="H41" s="11">
        <f t="shared" si="4"/>
        <v>16</v>
      </c>
      <c r="I41" s="11">
        <v>6.4</v>
      </c>
      <c r="J41" s="11">
        <f>I41*B41</f>
        <v>6.4</v>
      </c>
      <c r="K41" s="11">
        <f>SUM(J41+H41)</f>
        <v>22.4</v>
      </c>
    </row>
    <row r="42" spans="2:11" x14ac:dyDescent="0.25">
      <c r="B42" s="9">
        <v>1</v>
      </c>
      <c r="C42" s="137" t="s">
        <v>89</v>
      </c>
      <c r="D42" s="138"/>
      <c r="E42" s="139"/>
      <c r="F42" s="69" t="s">
        <v>65</v>
      </c>
      <c r="G42" s="11">
        <v>7.76</v>
      </c>
      <c r="H42" s="11">
        <f t="shared" si="4"/>
        <v>7.76</v>
      </c>
      <c r="I42" s="11">
        <v>3.11</v>
      </c>
      <c r="J42" s="11">
        <f t="shared" ref="J42:J46" si="7">I42*B42</f>
        <v>3.11</v>
      </c>
      <c r="K42" s="11">
        <f t="shared" ref="K42:K46" si="8">SUM(J42+H42)</f>
        <v>10.87</v>
      </c>
    </row>
    <row r="43" spans="2:11" x14ac:dyDescent="0.25">
      <c r="B43" s="9">
        <v>2</v>
      </c>
      <c r="C43" s="137" t="s">
        <v>90</v>
      </c>
      <c r="D43" s="138"/>
      <c r="E43" s="139"/>
      <c r="F43" s="69" t="s">
        <v>65</v>
      </c>
      <c r="G43" s="11">
        <v>2.12</v>
      </c>
      <c r="H43" s="11">
        <f t="shared" si="4"/>
        <v>4.24</v>
      </c>
      <c r="I43" s="11">
        <v>0.85</v>
      </c>
      <c r="J43" s="11">
        <f>I43*B43</f>
        <v>1.7</v>
      </c>
      <c r="K43" s="11">
        <f>SUM(J43+H43)</f>
        <v>5.94</v>
      </c>
    </row>
    <row r="44" spans="2:11" x14ac:dyDescent="0.25">
      <c r="B44" s="9">
        <v>2</v>
      </c>
      <c r="C44" s="137" t="s">
        <v>91</v>
      </c>
      <c r="D44" s="138"/>
      <c r="E44" s="139"/>
      <c r="F44" s="69" t="s">
        <v>65</v>
      </c>
      <c r="G44" s="11">
        <v>2.04</v>
      </c>
      <c r="H44" s="11">
        <f t="shared" si="4"/>
        <v>4.08</v>
      </c>
      <c r="I44" s="11">
        <v>0.82</v>
      </c>
      <c r="J44" s="11">
        <f t="shared" ref="J44:J45" si="9">I44*B44</f>
        <v>1.64</v>
      </c>
      <c r="K44" s="11">
        <f t="shared" ref="K44:K45" si="10">SUM(J44+H44)</f>
        <v>5.72</v>
      </c>
    </row>
    <row r="45" spans="2:11" x14ac:dyDescent="0.25">
      <c r="B45" s="9">
        <v>2</v>
      </c>
      <c r="C45" s="137" t="s">
        <v>92</v>
      </c>
      <c r="D45" s="138"/>
      <c r="E45" s="139"/>
      <c r="F45" s="69" t="s">
        <v>65</v>
      </c>
      <c r="G45" s="11">
        <v>1.57</v>
      </c>
      <c r="H45" s="11">
        <f t="shared" si="4"/>
        <v>3.14</v>
      </c>
      <c r="I45" s="11">
        <v>0.63</v>
      </c>
      <c r="J45" s="11">
        <f t="shared" si="9"/>
        <v>1.26</v>
      </c>
      <c r="K45" s="11">
        <f t="shared" si="10"/>
        <v>4.4000000000000004</v>
      </c>
    </row>
    <row r="46" spans="2:11" x14ac:dyDescent="0.25">
      <c r="B46" s="9">
        <v>1</v>
      </c>
      <c r="C46" s="137" t="s">
        <v>93</v>
      </c>
      <c r="D46" s="138"/>
      <c r="E46" s="139"/>
      <c r="F46" s="69" t="s">
        <v>65</v>
      </c>
      <c r="G46" s="11">
        <v>18</v>
      </c>
      <c r="H46" s="11">
        <f t="shared" si="4"/>
        <v>18</v>
      </c>
      <c r="I46" s="11">
        <v>16</v>
      </c>
      <c r="J46" s="11">
        <f t="shared" si="7"/>
        <v>16</v>
      </c>
      <c r="K46" s="11">
        <f t="shared" si="8"/>
        <v>34</v>
      </c>
    </row>
    <row r="47" spans="2:11" x14ac:dyDescent="0.25">
      <c r="B47" s="9">
        <v>9</v>
      </c>
      <c r="C47" s="137" t="s">
        <v>67</v>
      </c>
      <c r="D47" s="138"/>
      <c r="E47" s="139"/>
      <c r="F47" s="69" t="s">
        <v>65</v>
      </c>
      <c r="G47" s="11">
        <v>4.3</v>
      </c>
      <c r="H47" s="11">
        <f t="shared" ref="H47:H53" si="11">G47*B47</f>
        <v>38.699999999999996</v>
      </c>
      <c r="I47" s="11">
        <v>1.72</v>
      </c>
      <c r="J47" s="11">
        <f t="shared" ref="J47:J53" si="12">I47*B47</f>
        <v>15.48</v>
      </c>
      <c r="K47" s="11">
        <f t="shared" si="6"/>
        <v>54.179999999999993</v>
      </c>
    </row>
    <row r="48" spans="2:11" x14ac:dyDescent="0.25">
      <c r="B48" s="9">
        <v>4</v>
      </c>
      <c r="C48" s="137" t="s">
        <v>68</v>
      </c>
      <c r="D48" s="138"/>
      <c r="E48" s="139"/>
      <c r="F48" s="69" t="s">
        <v>65</v>
      </c>
      <c r="G48" s="11">
        <v>1.1599999999999999</v>
      </c>
      <c r="H48" s="11">
        <f t="shared" si="11"/>
        <v>4.6399999999999997</v>
      </c>
      <c r="I48" s="11">
        <v>0.46</v>
      </c>
      <c r="J48" s="11">
        <f t="shared" si="12"/>
        <v>1.84</v>
      </c>
      <c r="K48" s="11">
        <f t="shared" si="6"/>
        <v>6.4799999999999995</v>
      </c>
    </row>
    <row r="49" spans="2:11" x14ac:dyDescent="0.25">
      <c r="B49" s="9">
        <v>8</v>
      </c>
      <c r="C49" s="137" t="s">
        <v>69</v>
      </c>
      <c r="D49" s="138"/>
      <c r="E49" s="139"/>
      <c r="F49" s="69" t="s">
        <v>65</v>
      </c>
      <c r="G49" s="11">
        <v>0.35</v>
      </c>
      <c r="H49" s="11">
        <f t="shared" si="11"/>
        <v>2.8</v>
      </c>
      <c r="I49" s="11">
        <v>0.14000000000000001</v>
      </c>
      <c r="J49" s="11">
        <f t="shared" si="12"/>
        <v>1.1200000000000001</v>
      </c>
      <c r="K49" s="11">
        <f t="shared" si="6"/>
        <v>3.92</v>
      </c>
    </row>
    <row r="50" spans="2:11" x14ac:dyDescent="0.25">
      <c r="B50" s="9">
        <v>17</v>
      </c>
      <c r="C50" s="137" t="s">
        <v>70</v>
      </c>
      <c r="D50" s="138"/>
      <c r="E50" s="139"/>
      <c r="F50" s="69" t="s">
        <v>65</v>
      </c>
      <c r="G50" s="11">
        <v>0.49</v>
      </c>
      <c r="H50" s="11">
        <f t="shared" si="11"/>
        <v>8.33</v>
      </c>
      <c r="I50" s="11">
        <v>0.2</v>
      </c>
      <c r="J50" s="11">
        <f t="shared" si="12"/>
        <v>3.4000000000000004</v>
      </c>
      <c r="K50" s="11">
        <f t="shared" si="6"/>
        <v>11.73</v>
      </c>
    </row>
    <row r="51" spans="2:11" x14ac:dyDescent="0.25">
      <c r="B51" s="9">
        <v>8</v>
      </c>
      <c r="C51" s="137" t="s">
        <v>71</v>
      </c>
      <c r="D51" s="138"/>
      <c r="E51" s="139"/>
      <c r="F51" s="69" t="s">
        <v>65</v>
      </c>
      <c r="G51" s="11">
        <v>0.48</v>
      </c>
      <c r="H51" s="11">
        <f t="shared" si="11"/>
        <v>3.84</v>
      </c>
      <c r="I51" s="11">
        <v>0.19</v>
      </c>
      <c r="J51" s="11">
        <f t="shared" si="12"/>
        <v>1.52</v>
      </c>
      <c r="K51" s="11">
        <f t="shared" si="6"/>
        <v>5.3599999999999994</v>
      </c>
    </row>
    <row r="52" spans="2:11" x14ac:dyDescent="0.25">
      <c r="B52" s="9">
        <v>18</v>
      </c>
      <c r="C52" s="137" t="s">
        <v>72</v>
      </c>
      <c r="D52" s="138"/>
      <c r="E52" s="139"/>
      <c r="F52" s="69" t="s">
        <v>65</v>
      </c>
      <c r="G52" s="11">
        <v>4.8</v>
      </c>
      <c r="H52" s="11">
        <f t="shared" si="11"/>
        <v>86.399999999999991</v>
      </c>
      <c r="I52" s="11">
        <v>3.2</v>
      </c>
      <c r="J52" s="11">
        <f t="shared" si="12"/>
        <v>57.6</v>
      </c>
      <c r="K52" s="11">
        <f t="shared" si="6"/>
        <v>144</v>
      </c>
    </row>
    <row r="53" spans="2:11" ht="15.75" thickBot="1" x14ac:dyDescent="0.3">
      <c r="B53" s="9">
        <v>1</v>
      </c>
      <c r="C53" s="137" t="s">
        <v>73</v>
      </c>
      <c r="D53" s="138"/>
      <c r="E53" s="139"/>
      <c r="F53" s="69" t="s">
        <v>74</v>
      </c>
      <c r="G53" s="11">
        <v>350</v>
      </c>
      <c r="H53" s="11">
        <f t="shared" si="11"/>
        <v>350</v>
      </c>
      <c r="I53" s="11">
        <v>98</v>
      </c>
      <c r="J53" s="11">
        <f t="shared" si="12"/>
        <v>98</v>
      </c>
      <c r="K53" s="11">
        <f t="shared" si="6"/>
        <v>448</v>
      </c>
    </row>
    <row r="54" spans="2:11" ht="15.75" thickBot="1" x14ac:dyDescent="0.3">
      <c r="B54" s="15"/>
      <c r="C54" s="16"/>
      <c r="D54" s="16"/>
      <c r="E54" s="146" t="s">
        <v>20</v>
      </c>
      <c r="F54" s="146"/>
      <c r="G54" s="147">
        <f>SUM(H22:H53)</f>
        <v>30821.410000000003</v>
      </c>
      <c r="H54" s="148"/>
      <c r="I54" s="147">
        <f>SUM(J22:J53)</f>
        <v>4947.87</v>
      </c>
      <c r="J54" s="148"/>
      <c r="K54" s="54"/>
    </row>
    <row r="55" spans="2:11" ht="18" thickBot="1" x14ac:dyDescent="0.35">
      <c r="B55" s="55"/>
      <c r="C55" s="56"/>
      <c r="D55" s="56"/>
      <c r="E55" s="149" t="s">
        <v>21</v>
      </c>
      <c r="F55" s="149"/>
      <c r="G55" s="150">
        <f>SUM(K19:K54)</f>
        <v>35769.280000000013</v>
      </c>
      <c r="H55" s="151"/>
      <c r="I55" s="151"/>
      <c r="J55" s="151"/>
      <c r="K55" s="152"/>
    </row>
    <row r="56" spans="2:11" ht="17.25" x14ac:dyDescent="0.3">
      <c r="B56" s="55"/>
      <c r="C56" s="56"/>
      <c r="D56" s="56"/>
      <c r="E56" s="59"/>
      <c r="F56" s="59"/>
      <c r="G56" s="62"/>
      <c r="H56" s="62"/>
      <c r="I56" s="62"/>
      <c r="J56" s="62"/>
      <c r="K56" s="62"/>
    </row>
    <row r="57" spans="2:11" x14ac:dyDescent="0.25">
      <c r="H57" s="6"/>
      <c r="I57" s="6"/>
      <c r="J57" s="6"/>
    </row>
    <row r="58" spans="2:11" x14ac:dyDescent="0.25">
      <c r="B58" s="98" t="s">
        <v>22</v>
      </c>
      <c r="C58" s="99"/>
      <c r="D58" s="100"/>
      <c r="E58" s="100"/>
      <c r="F58" s="100"/>
      <c r="G58" s="100"/>
      <c r="H58" s="100"/>
      <c r="I58" s="100"/>
      <c r="J58" s="100"/>
      <c r="K58" s="100"/>
    </row>
    <row r="59" spans="2:11" x14ac:dyDescent="0.25">
      <c r="B59" s="98"/>
      <c r="C59" s="99"/>
      <c r="D59" s="100"/>
      <c r="E59" s="100"/>
      <c r="F59" s="100"/>
      <c r="G59" s="100"/>
      <c r="H59" s="100"/>
      <c r="I59" s="100"/>
      <c r="J59" s="100"/>
      <c r="K59" s="100"/>
    </row>
    <row r="60" spans="2:11" x14ac:dyDescent="0.25">
      <c r="H60" s="6"/>
      <c r="I60" s="6"/>
      <c r="J60" s="19"/>
    </row>
    <row r="61" spans="2:11" x14ac:dyDescent="0.25">
      <c r="H61" s="20"/>
    </row>
    <row r="62" spans="2:11" x14ac:dyDescent="0.25">
      <c r="B62" s="41" t="s">
        <v>47</v>
      </c>
      <c r="C62" s="42" t="s">
        <v>23</v>
      </c>
      <c r="D62" s="153" t="s">
        <v>24</v>
      </c>
      <c r="E62" s="154"/>
      <c r="F62" s="154"/>
      <c r="G62" s="154"/>
      <c r="H62" s="154"/>
      <c r="I62" s="154"/>
      <c r="J62" s="154"/>
      <c r="K62" s="155"/>
    </row>
    <row r="63" spans="2:11" x14ac:dyDescent="0.25">
      <c r="B63" s="40"/>
      <c r="C63" s="53" t="s">
        <v>25</v>
      </c>
      <c r="D63" s="143" t="s">
        <v>26</v>
      </c>
      <c r="E63" s="144"/>
      <c r="F63" s="144"/>
      <c r="G63" s="144"/>
      <c r="H63" s="144"/>
      <c r="I63" s="144"/>
      <c r="J63" s="144"/>
      <c r="K63" s="145"/>
    </row>
    <row r="64" spans="2:11" x14ac:dyDescent="0.25">
      <c r="B64" s="21"/>
      <c r="C64" s="22"/>
      <c r="D64" s="23"/>
      <c r="E64" s="23"/>
      <c r="F64" s="23"/>
      <c r="G64" s="23"/>
      <c r="H64" s="23"/>
      <c r="I64" s="23"/>
      <c r="J64" s="23"/>
      <c r="K64" s="23"/>
    </row>
    <row r="65" spans="2:11" x14ac:dyDescent="0.25">
      <c r="B65" s="21"/>
      <c r="C65" s="22"/>
      <c r="D65" s="23"/>
      <c r="E65" s="23"/>
      <c r="F65" s="23"/>
      <c r="G65" s="23"/>
      <c r="H65" s="23"/>
      <c r="I65" s="23"/>
      <c r="J65" s="23"/>
      <c r="K65" s="23"/>
    </row>
    <row r="66" spans="2:11" ht="15.75" thickBot="1" x14ac:dyDescent="0.3">
      <c r="B66" s="21"/>
      <c r="C66" s="22"/>
      <c r="D66" s="23"/>
      <c r="E66" s="23"/>
      <c r="F66" s="23"/>
      <c r="G66" s="23"/>
      <c r="H66" s="23"/>
      <c r="I66" s="23"/>
      <c r="J66" s="23"/>
      <c r="K66" s="23"/>
    </row>
    <row r="67" spans="2:11" x14ac:dyDescent="0.25">
      <c r="B67" s="101" t="s">
        <v>27</v>
      </c>
      <c r="C67" s="102"/>
      <c r="D67" s="102"/>
      <c r="E67" s="102"/>
      <c r="F67" s="24"/>
      <c r="G67" s="94" t="s">
        <v>28</v>
      </c>
      <c r="H67" s="94"/>
      <c r="I67" s="94"/>
      <c r="J67" s="94"/>
      <c r="K67" s="95"/>
    </row>
    <row r="68" spans="2:11" x14ac:dyDescent="0.25">
      <c r="B68" s="25"/>
      <c r="C68" s="26"/>
      <c r="D68" s="26"/>
      <c r="E68" s="26"/>
      <c r="F68" s="67"/>
      <c r="G68" s="67"/>
      <c r="H68" s="67"/>
      <c r="I68" s="67"/>
      <c r="J68" s="67"/>
      <c r="K68" s="27"/>
    </row>
    <row r="69" spans="2:11" x14ac:dyDescent="0.25">
      <c r="B69" s="28" t="s">
        <v>29</v>
      </c>
      <c r="C69" s="29" t="s">
        <v>137</v>
      </c>
      <c r="D69" s="30"/>
      <c r="E69" s="30"/>
      <c r="F69" s="67"/>
      <c r="G69" s="21" t="s">
        <v>29</v>
      </c>
      <c r="H69" s="31"/>
      <c r="I69" s="32"/>
      <c r="J69" s="32"/>
      <c r="K69" s="27"/>
    </row>
    <row r="70" spans="2:11" x14ac:dyDescent="0.25">
      <c r="B70" s="28"/>
      <c r="C70" s="66"/>
      <c r="D70" s="67"/>
      <c r="E70" s="67"/>
      <c r="F70" s="67"/>
      <c r="G70" s="67"/>
      <c r="H70" s="67"/>
      <c r="I70" s="67"/>
      <c r="J70" s="67"/>
      <c r="K70" s="27"/>
    </row>
    <row r="71" spans="2:11" ht="15.75" thickBot="1" x14ac:dyDescent="0.3">
      <c r="B71" s="33" t="s">
        <v>30</v>
      </c>
      <c r="C71" s="34"/>
      <c r="D71" s="35"/>
      <c r="E71" s="35"/>
      <c r="F71" s="35"/>
      <c r="G71" s="36" t="s">
        <v>30</v>
      </c>
      <c r="H71" s="35"/>
      <c r="I71" s="35"/>
      <c r="J71" s="35"/>
      <c r="K71" s="37"/>
    </row>
    <row r="72" spans="2:11" x14ac:dyDescent="0.25">
      <c r="B72" s="21"/>
      <c r="C72" s="22"/>
      <c r="D72" s="23"/>
      <c r="E72" s="23"/>
      <c r="F72" s="23"/>
      <c r="G72" s="23"/>
      <c r="H72" s="23"/>
      <c r="I72" s="23"/>
      <c r="J72" s="23"/>
      <c r="K72" s="23"/>
    </row>
    <row r="73" spans="2:11" x14ac:dyDescent="0.25">
      <c r="B73" s="21"/>
      <c r="C73" s="22"/>
      <c r="D73" s="23"/>
      <c r="E73" s="23"/>
      <c r="F73" s="23"/>
      <c r="G73" s="23"/>
      <c r="H73" s="23"/>
      <c r="I73" s="23"/>
      <c r="J73" s="23"/>
      <c r="K73" s="23"/>
    </row>
    <row r="74" spans="2:11" x14ac:dyDescent="0.25">
      <c r="B74" s="21"/>
      <c r="C74" s="22"/>
      <c r="D74" s="23"/>
      <c r="E74" s="23"/>
      <c r="F74" s="23"/>
      <c r="G74" s="23"/>
      <c r="H74" s="23"/>
      <c r="I74" s="23"/>
      <c r="J74" s="23"/>
      <c r="K74" s="23"/>
    </row>
    <row r="75" spans="2:11" ht="15.75" thickBot="1" x14ac:dyDescent="0.3">
      <c r="B75" s="38"/>
      <c r="C75" s="39"/>
      <c r="D75" s="39"/>
      <c r="E75" s="39"/>
      <c r="F75" s="39"/>
      <c r="G75" s="39"/>
      <c r="H75" s="39"/>
      <c r="I75" s="39"/>
      <c r="J75" s="39"/>
      <c r="K75" s="39"/>
    </row>
    <row r="76" spans="2:11" x14ac:dyDescent="0.25">
      <c r="B76" s="96" t="s">
        <v>31</v>
      </c>
      <c r="C76" s="96"/>
      <c r="D76" s="96"/>
      <c r="E76" s="97" t="s">
        <v>32</v>
      </c>
      <c r="F76" s="97"/>
      <c r="G76" s="97"/>
      <c r="H76" s="97"/>
    </row>
    <row r="77" spans="2:11" x14ac:dyDescent="0.25">
      <c r="B77" s="90" t="s">
        <v>33</v>
      </c>
      <c r="C77" s="90"/>
      <c r="D77" s="90"/>
      <c r="E77" s="90" t="s">
        <v>34</v>
      </c>
      <c r="F77" s="90"/>
      <c r="G77" s="90"/>
      <c r="H77" s="90"/>
      <c r="I77" s="90" t="s">
        <v>35</v>
      </c>
      <c r="J77" s="90"/>
      <c r="K77" s="90"/>
    </row>
    <row r="78" spans="2:11" x14ac:dyDescent="0.25">
      <c r="B78" s="91" t="s">
        <v>36</v>
      </c>
      <c r="C78" s="91"/>
      <c r="D78" s="91"/>
      <c r="E78" s="91" t="s">
        <v>37</v>
      </c>
      <c r="F78" s="91"/>
      <c r="G78" s="91"/>
      <c r="H78" s="91"/>
      <c r="I78" s="91" t="s">
        <v>38</v>
      </c>
      <c r="J78" s="91"/>
      <c r="K78" s="91"/>
    </row>
    <row r="79" spans="2:11" x14ac:dyDescent="0.25">
      <c r="B79" s="91" t="s">
        <v>39</v>
      </c>
      <c r="C79" s="91"/>
      <c r="D79" s="91"/>
      <c r="E79" s="91" t="s">
        <v>40</v>
      </c>
      <c r="F79" s="91"/>
      <c r="G79" s="91"/>
      <c r="H79" s="91"/>
      <c r="I79" s="91" t="s">
        <v>41</v>
      </c>
      <c r="J79" s="91"/>
      <c r="K79" s="91"/>
    </row>
    <row r="80" spans="2:11" x14ac:dyDescent="0.25">
      <c r="B80" s="91" t="s">
        <v>42</v>
      </c>
      <c r="C80" s="91"/>
      <c r="D80" s="91"/>
      <c r="E80" s="91" t="s">
        <v>43</v>
      </c>
      <c r="F80" s="91"/>
      <c r="G80" s="91"/>
      <c r="H80" s="91"/>
      <c r="I80" s="91" t="s">
        <v>44</v>
      </c>
      <c r="J80" s="91"/>
      <c r="K80" s="91"/>
    </row>
    <row r="81" spans="2:11" x14ac:dyDescent="0.25">
      <c r="B81" s="21"/>
      <c r="C81" s="22"/>
      <c r="D81" s="23"/>
      <c r="E81" s="23"/>
      <c r="F81" s="23"/>
      <c r="G81" s="23"/>
      <c r="H81" s="23"/>
      <c r="I81" s="23"/>
      <c r="J81" s="23"/>
      <c r="K81" s="23"/>
    </row>
  </sheetData>
  <mergeCells count="86">
    <mergeCell ref="B10:E10"/>
    <mergeCell ref="G10:K10"/>
    <mergeCell ref="B12:C12"/>
    <mergeCell ref="D12:E12"/>
    <mergeCell ref="G12:K12"/>
    <mergeCell ref="B11:C11"/>
    <mergeCell ref="D11:E11"/>
    <mergeCell ref="G2:K2"/>
    <mergeCell ref="G3:K3"/>
    <mergeCell ref="B8:E8"/>
    <mergeCell ref="G8:K8"/>
    <mergeCell ref="B9:E9"/>
    <mergeCell ref="G9:K9"/>
    <mergeCell ref="B13:C13"/>
    <mergeCell ref="D13:E13"/>
    <mergeCell ref="G13:K13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K19:K20"/>
    <mergeCell ref="C25:E25"/>
    <mergeCell ref="C30:E30"/>
    <mergeCell ref="C28:E28"/>
    <mergeCell ref="C32:E32"/>
    <mergeCell ref="C29:E29"/>
    <mergeCell ref="C26:E26"/>
    <mergeCell ref="C31:E31"/>
    <mergeCell ref="C21:K21"/>
    <mergeCell ref="C22:E22"/>
    <mergeCell ref="C23:E23"/>
    <mergeCell ref="D63:K63"/>
    <mergeCell ref="E54:F54"/>
    <mergeCell ref="G54:H54"/>
    <mergeCell ref="I54:J54"/>
    <mergeCell ref="E55:F55"/>
    <mergeCell ref="G55:K55"/>
    <mergeCell ref="B58:C58"/>
    <mergeCell ref="D58:K58"/>
    <mergeCell ref="B59:C59"/>
    <mergeCell ref="D59:K59"/>
    <mergeCell ref="D62:K62"/>
    <mergeCell ref="C33:K33"/>
    <mergeCell ref="C24:E24"/>
    <mergeCell ref="I80:K80"/>
    <mergeCell ref="B78:D78"/>
    <mergeCell ref="E78:H78"/>
    <mergeCell ref="I78:K78"/>
    <mergeCell ref="B79:D79"/>
    <mergeCell ref="E79:H79"/>
    <mergeCell ref="I79:K79"/>
    <mergeCell ref="C48:E48"/>
    <mergeCell ref="C49:E49"/>
    <mergeCell ref="C50:E50"/>
    <mergeCell ref="C51:E51"/>
    <mergeCell ref="B80:D80"/>
    <mergeCell ref="E80:H80"/>
    <mergeCell ref="B67:E67"/>
    <mergeCell ref="G67:K67"/>
    <mergeCell ref="B76:D76"/>
    <mergeCell ref="E76:H76"/>
    <mergeCell ref="B77:D77"/>
    <mergeCell ref="E77:H77"/>
    <mergeCell ref="I77:K77"/>
    <mergeCell ref="C52:E52"/>
    <mergeCell ref="C53:E5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</mergeCells>
  <hyperlinks>
    <hyperlink ref="E76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74"/>
  <sheetViews>
    <sheetView topLeftCell="A31" zoomScaleNormal="100" workbookViewId="0">
      <selection activeCell="I39" sqref="I39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7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6"/>
  </cols>
  <sheetData>
    <row r="2" spans="2:11" x14ac:dyDescent="0.25">
      <c r="G2" s="117" t="s">
        <v>0</v>
      </c>
      <c r="H2" s="117"/>
      <c r="I2" s="117"/>
      <c r="J2" s="117"/>
      <c r="K2" s="117"/>
    </row>
    <row r="3" spans="2:11" x14ac:dyDescent="0.25">
      <c r="G3" s="118" t="s">
        <v>109</v>
      </c>
      <c r="H3" s="118"/>
      <c r="I3" s="118"/>
      <c r="J3" s="118"/>
      <c r="K3" s="118"/>
    </row>
    <row r="7" spans="2:11" ht="15.75" thickBot="1" x14ac:dyDescent="0.3"/>
    <row r="8" spans="2:11" x14ac:dyDescent="0.25">
      <c r="B8" s="119" t="s">
        <v>1</v>
      </c>
      <c r="C8" s="120"/>
      <c r="D8" s="120"/>
      <c r="E8" s="121"/>
      <c r="G8" s="122" t="s">
        <v>2</v>
      </c>
      <c r="H8" s="123"/>
      <c r="I8" s="123"/>
      <c r="J8" s="123"/>
      <c r="K8" s="124"/>
    </row>
    <row r="9" spans="2:11" x14ac:dyDescent="0.25">
      <c r="B9" s="125" t="s">
        <v>103</v>
      </c>
      <c r="C9" s="126"/>
      <c r="D9" s="126"/>
      <c r="E9" s="127"/>
      <c r="G9" s="128" t="s">
        <v>106</v>
      </c>
      <c r="H9" s="129"/>
      <c r="I9" s="129"/>
      <c r="J9" s="129"/>
      <c r="K9" s="130"/>
    </row>
    <row r="10" spans="2:11" x14ac:dyDescent="0.25">
      <c r="B10" s="131" t="s">
        <v>3</v>
      </c>
      <c r="C10" s="129"/>
      <c r="D10" s="129"/>
      <c r="E10" s="132"/>
      <c r="G10" s="128" t="s">
        <v>46</v>
      </c>
      <c r="H10" s="129"/>
      <c r="I10" s="129"/>
      <c r="J10" s="129"/>
      <c r="K10" s="130"/>
    </row>
    <row r="11" spans="2:11" x14ac:dyDescent="0.25">
      <c r="B11" s="133" t="s">
        <v>104</v>
      </c>
      <c r="C11" s="134"/>
      <c r="D11" s="135" t="s">
        <v>105</v>
      </c>
      <c r="E11" s="136"/>
      <c r="G11" s="2" t="s">
        <v>4</v>
      </c>
      <c r="H11" s="3"/>
      <c r="I11" s="4" t="s">
        <v>107</v>
      </c>
      <c r="J11" s="3" t="s">
        <v>5</v>
      </c>
      <c r="K11" s="5" t="s">
        <v>108</v>
      </c>
    </row>
    <row r="12" spans="2:11" x14ac:dyDescent="0.25">
      <c r="B12" s="131" t="s">
        <v>6</v>
      </c>
      <c r="C12" s="129"/>
      <c r="D12" s="129" t="s">
        <v>7</v>
      </c>
      <c r="E12" s="132"/>
      <c r="G12" s="128" t="s">
        <v>8</v>
      </c>
      <c r="H12" s="129"/>
      <c r="I12" s="129"/>
      <c r="J12" s="129"/>
      <c r="K12" s="130"/>
    </row>
    <row r="13" spans="2:11" ht="15.75" thickBot="1" x14ac:dyDescent="0.3">
      <c r="B13" s="111" t="s">
        <v>9</v>
      </c>
      <c r="C13" s="112"/>
      <c r="D13" s="112" t="s">
        <v>10</v>
      </c>
      <c r="E13" s="113"/>
      <c r="G13" s="114" t="s">
        <v>152</v>
      </c>
      <c r="H13" s="115"/>
      <c r="I13" s="115"/>
      <c r="J13" s="115"/>
      <c r="K13" s="116"/>
    </row>
    <row r="14" spans="2:11" x14ac:dyDescent="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11" x14ac:dyDescent="0.2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25">
      <c r="B16" s="104" t="s">
        <v>11</v>
      </c>
      <c r="C16" s="105"/>
      <c r="D16" s="105"/>
      <c r="E16" s="105"/>
      <c r="F16" s="105"/>
      <c r="G16" s="105"/>
      <c r="H16" s="105"/>
      <c r="I16" s="105"/>
      <c r="J16" s="105"/>
      <c r="K16" s="106"/>
    </row>
    <row r="17" spans="2:15" x14ac:dyDescent="0.25">
      <c r="B17" s="107" t="s">
        <v>110</v>
      </c>
      <c r="C17" s="108"/>
      <c r="D17" s="108"/>
      <c r="E17" s="108"/>
      <c r="F17" s="108"/>
      <c r="G17" s="108"/>
      <c r="H17" s="108"/>
      <c r="I17" s="108"/>
      <c r="J17" s="108"/>
      <c r="K17" s="109"/>
    </row>
    <row r="18" spans="2:15" x14ac:dyDescent="0.25"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2:15" ht="24" customHeight="1" x14ac:dyDescent="0.25">
      <c r="B19" s="163" t="s">
        <v>12</v>
      </c>
      <c r="C19" s="165" t="s">
        <v>13</v>
      </c>
      <c r="D19" s="166"/>
      <c r="E19" s="166"/>
      <c r="F19" s="163" t="s">
        <v>14</v>
      </c>
      <c r="G19" s="169" t="s">
        <v>15</v>
      </c>
      <c r="H19" s="170"/>
      <c r="I19" s="169" t="s">
        <v>16</v>
      </c>
      <c r="J19" s="170"/>
      <c r="K19" s="163" t="s">
        <v>17</v>
      </c>
    </row>
    <row r="20" spans="2:15" x14ac:dyDescent="0.25">
      <c r="B20" s="164"/>
      <c r="C20" s="167"/>
      <c r="D20" s="168"/>
      <c r="E20" s="168"/>
      <c r="F20" s="164"/>
      <c r="G20" s="7" t="s">
        <v>18</v>
      </c>
      <c r="H20" s="7" t="s">
        <v>19</v>
      </c>
      <c r="I20" s="7" t="s">
        <v>18</v>
      </c>
      <c r="J20" s="7" t="s">
        <v>19</v>
      </c>
      <c r="K20" s="164"/>
    </row>
    <row r="21" spans="2:15" ht="15" customHeight="1" x14ac:dyDescent="0.25">
      <c r="B21" s="52"/>
      <c r="C21" s="140" t="s">
        <v>111</v>
      </c>
      <c r="D21" s="141"/>
      <c r="E21" s="141"/>
      <c r="F21" s="141"/>
      <c r="G21" s="141"/>
      <c r="H21" s="141"/>
      <c r="I21" s="141"/>
      <c r="J21" s="141"/>
      <c r="K21" s="142"/>
    </row>
    <row r="22" spans="2:15" x14ac:dyDescent="0.25">
      <c r="B22" s="9">
        <v>1</v>
      </c>
      <c r="C22" s="137" t="s">
        <v>112</v>
      </c>
      <c r="D22" s="138"/>
      <c r="E22" s="139"/>
      <c r="F22" s="69" t="s">
        <v>113</v>
      </c>
      <c r="G22" s="11">
        <v>4840.75</v>
      </c>
      <c r="H22" s="11">
        <f t="shared" ref="H22:H34" si="0">G22*B22</f>
        <v>4840.75</v>
      </c>
      <c r="I22" s="11">
        <v>48</v>
      </c>
      <c r="J22" s="11">
        <f t="shared" ref="J22:J34" si="1">I22*B22</f>
        <v>48</v>
      </c>
      <c r="K22" s="11">
        <f t="shared" ref="K22:K34" si="2">SUM(J22+H22)</f>
        <v>4888.75</v>
      </c>
    </row>
    <row r="23" spans="2:15" x14ac:dyDescent="0.25">
      <c r="B23" s="76">
        <v>4</v>
      </c>
      <c r="C23" s="171" t="s">
        <v>114</v>
      </c>
      <c r="D23" s="171"/>
      <c r="E23" s="171"/>
      <c r="F23" s="71">
        <v>6005</v>
      </c>
      <c r="G23" s="77">
        <v>116.84</v>
      </c>
      <c r="H23" s="11">
        <f t="shared" si="0"/>
        <v>467.36</v>
      </c>
      <c r="I23" s="11">
        <v>12</v>
      </c>
      <c r="J23" s="11">
        <f t="shared" si="1"/>
        <v>48</v>
      </c>
      <c r="K23" s="11">
        <f t="shared" si="2"/>
        <v>515.36</v>
      </c>
      <c r="N23" s="12"/>
      <c r="O23" s="12"/>
    </row>
    <row r="24" spans="2:15" ht="15" customHeight="1" x14ac:dyDescent="0.25">
      <c r="B24" s="76">
        <v>4</v>
      </c>
      <c r="C24" s="172" t="s">
        <v>127</v>
      </c>
      <c r="D24" s="172"/>
      <c r="E24" s="172"/>
      <c r="F24" s="13" t="s">
        <v>128</v>
      </c>
      <c r="G24" s="77">
        <v>5.6</v>
      </c>
      <c r="H24" s="11">
        <f t="shared" ref="H24" si="3">G24*B24</f>
        <v>22.4</v>
      </c>
      <c r="I24" s="11">
        <v>1.2</v>
      </c>
      <c r="J24" s="11">
        <f t="shared" ref="J24" si="4">I24*B24</f>
        <v>4.8</v>
      </c>
      <c r="K24" s="11">
        <f t="shared" ref="K24" si="5">SUM(J24+H24)</f>
        <v>27.2</v>
      </c>
      <c r="N24" s="12"/>
      <c r="O24" s="12"/>
    </row>
    <row r="25" spans="2:15" x14ac:dyDescent="0.25">
      <c r="B25" s="9">
        <v>4</v>
      </c>
      <c r="C25" s="175" t="s">
        <v>121</v>
      </c>
      <c r="D25" s="175"/>
      <c r="E25" s="175"/>
      <c r="F25" s="13" t="s">
        <v>122</v>
      </c>
      <c r="G25" s="77">
        <v>102</v>
      </c>
      <c r="H25" s="11">
        <f t="shared" si="0"/>
        <v>408</v>
      </c>
      <c r="I25" s="77">
        <v>48</v>
      </c>
      <c r="J25" s="11">
        <f t="shared" si="1"/>
        <v>192</v>
      </c>
      <c r="K25" s="11">
        <f t="shared" si="2"/>
        <v>600</v>
      </c>
      <c r="N25" s="12"/>
      <c r="O25" s="12"/>
    </row>
    <row r="26" spans="2:15" x14ac:dyDescent="0.25">
      <c r="B26" s="9">
        <v>4</v>
      </c>
      <c r="C26" s="175" t="s">
        <v>123</v>
      </c>
      <c r="D26" s="175"/>
      <c r="E26" s="175"/>
      <c r="F26" s="13" t="s">
        <v>124</v>
      </c>
      <c r="G26" s="77">
        <v>13</v>
      </c>
      <c r="H26" s="11">
        <f t="shared" si="0"/>
        <v>52</v>
      </c>
      <c r="I26" s="77">
        <v>8</v>
      </c>
      <c r="J26" s="11">
        <f t="shared" si="1"/>
        <v>32</v>
      </c>
      <c r="K26" s="11">
        <f t="shared" si="2"/>
        <v>84</v>
      </c>
      <c r="N26" s="12"/>
      <c r="O26" s="12"/>
    </row>
    <row r="27" spans="2:15" ht="15" customHeight="1" x14ac:dyDescent="0.25">
      <c r="B27" s="9">
        <v>4</v>
      </c>
      <c r="C27" s="175" t="s">
        <v>125</v>
      </c>
      <c r="D27" s="175"/>
      <c r="E27" s="175"/>
      <c r="F27" s="82" t="s">
        <v>126</v>
      </c>
      <c r="G27" s="77">
        <v>13</v>
      </c>
      <c r="H27" s="11">
        <f t="shared" si="0"/>
        <v>52</v>
      </c>
      <c r="I27" s="77">
        <v>8</v>
      </c>
      <c r="J27" s="11">
        <f t="shared" si="1"/>
        <v>32</v>
      </c>
      <c r="K27" s="11">
        <f t="shared" si="2"/>
        <v>84</v>
      </c>
      <c r="N27" s="12"/>
      <c r="O27" s="12"/>
    </row>
    <row r="28" spans="2:15" x14ac:dyDescent="0.25">
      <c r="B28" s="76">
        <v>3</v>
      </c>
      <c r="C28" s="173" t="s">
        <v>115</v>
      </c>
      <c r="D28" s="173"/>
      <c r="E28" s="173"/>
      <c r="F28" s="78" t="s">
        <v>116</v>
      </c>
      <c r="G28" s="77">
        <v>99</v>
      </c>
      <c r="H28" s="11">
        <f t="shared" si="0"/>
        <v>297</v>
      </c>
      <c r="I28" s="11">
        <v>12</v>
      </c>
      <c r="J28" s="11">
        <f t="shared" si="1"/>
        <v>36</v>
      </c>
      <c r="K28" s="11">
        <f t="shared" si="2"/>
        <v>333</v>
      </c>
      <c r="N28" s="12"/>
      <c r="O28" s="12"/>
    </row>
    <row r="29" spans="2:15" x14ac:dyDescent="0.25">
      <c r="B29" s="76">
        <v>1</v>
      </c>
      <c r="C29" s="174" t="s">
        <v>117</v>
      </c>
      <c r="D29" s="174"/>
      <c r="E29" s="174"/>
      <c r="F29" s="79" t="s">
        <v>118</v>
      </c>
      <c r="G29" s="80">
        <v>19.899999999999999</v>
      </c>
      <c r="H29" s="11">
        <f t="shared" si="0"/>
        <v>19.899999999999999</v>
      </c>
      <c r="I29" s="11">
        <v>8</v>
      </c>
      <c r="J29" s="11">
        <f t="shared" si="1"/>
        <v>8</v>
      </c>
      <c r="K29" s="11">
        <f t="shared" si="2"/>
        <v>27.9</v>
      </c>
      <c r="N29" s="12"/>
      <c r="O29" s="12"/>
    </row>
    <row r="30" spans="2:15" ht="15" customHeight="1" x14ac:dyDescent="0.25">
      <c r="B30" s="71">
        <v>1</v>
      </c>
      <c r="C30" s="172" t="s">
        <v>119</v>
      </c>
      <c r="D30" s="172"/>
      <c r="E30" s="172"/>
      <c r="F30" s="81" t="s">
        <v>120</v>
      </c>
      <c r="G30" s="77">
        <v>58.9</v>
      </c>
      <c r="H30" s="11">
        <f t="shared" si="0"/>
        <v>58.9</v>
      </c>
      <c r="I30" s="11">
        <v>8</v>
      </c>
      <c r="J30" s="11">
        <f t="shared" si="1"/>
        <v>8</v>
      </c>
      <c r="K30" s="11">
        <f t="shared" si="2"/>
        <v>66.900000000000006</v>
      </c>
      <c r="N30" s="12"/>
      <c r="O30" s="12"/>
    </row>
    <row r="31" spans="2:15" ht="15" customHeight="1" x14ac:dyDescent="0.25">
      <c r="B31" s="71">
        <v>100</v>
      </c>
      <c r="C31" s="172" t="s">
        <v>153</v>
      </c>
      <c r="D31" s="172"/>
      <c r="E31" s="172"/>
      <c r="F31" s="81" t="s">
        <v>154</v>
      </c>
      <c r="G31" s="77">
        <v>8.6</v>
      </c>
      <c r="H31" s="11">
        <f t="shared" ref="H31" si="6">G31*B31</f>
        <v>860</v>
      </c>
      <c r="I31" s="11">
        <v>0.2</v>
      </c>
      <c r="J31" s="11">
        <f t="shared" ref="J31" si="7">I31*B31</f>
        <v>20</v>
      </c>
      <c r="K31" s="11">
        <f t="shared" ref="K31" si="8">SUM(J31+H31)</f>
        <v>880</v>
      </c>
      <c r="N31" s="12"/>
      <c r="O31" s="12"/>
    </row>
    <row r="32" spans="2:15" ht="25.5" customHeight="1" x14ac:dyDescent="0.25">
      <c r="B32" s="9">
        <v>1</v>
      </c>
      <c r="C32" s="137" t="s">
        <v>62</v>
      </c>
      <c r="D32" s="138"/>
      <c r="E32" s="139"/>
      <c r="F32" s="69" t="s">
        <v>63</v>
      </c>
      <c r="G32" s="11">
        <v>3735</v>
      </c>
      <c r="H32" s="11">
        <f t="shared" si="0"/>
        <v>3735</v>
      </c>
      <c r="I32" s="11">
        <v>98</v>
      </c>
      <c r="J32" s="11">
        <f t="shared" si="1"/>
        <v>98</v>
      </c>
      <c r="K32" s="11">
        <f t="shared" si="2"/>
        <v>3833</v>
      </c>
      <c r="N32" s="12"/>
      <c r="O32" s="12"/>
    </row>
    <row r="33" spans="2:11" ht="42.75" customHeight="1" x14ac:dyDescent="0.25">
      <c r="B33" s="9">
        <v>1</v>
      </c>
      <c r="C33" s="137" t="s">
        <v>64</v>
      </c>
      <c r="D33" s="138"/>
      <c r="E33" s="139"/>
      <c r="F33" s="69" t="s">
        <v>65</v>
      </c>
      <c r="G33" s="11">
        <v>1544.88</v>
      </c>
      <c r="H33" s="11">
        <f t="shared" si="0"/>
        <v>1544.88</v>
      </c>
      <c r="I33" s="11">
        <v>48</v>
      </c>
      <c r="J33" s="11">
        <f t="shared" si="1"/>
        <v>48</v>
      </c>
      <c r="K33" s="11">
        <f t="shared" si="2"/>
        <v>1592.88</v>
      </c>
    </row>
    <row r="34" spans="2:11" x14ac:dyDescent="0.25">
      <c r="B34" s="9">
        <v>1</v>
      </c>
      <c r="C34" s="137" t="s">
        <v>66</v>
      </c>
      <c r="D34" s="138"/>
      <c r="E34" s="139"/>
      <c r="F34" s="69" t="s">
        <v>65</v>
      </c>
      <c r="G34" s="11">
        <v>0</v>
      </c>
      <c r="H34" s="11">
        <f t="shared" si="0"/>
        <v>0</v>
      </c>
      <c r="I34" s="11">
        <v>2300</v>
      </c>
      <c r="J34" s="11">
        <f t="shared" si="1"/>
        <v>2300</v>
      </c>
      <c r="K34" s="11">
        <f t="shared" si="2"/>
        <v>2300</v>
      </c>
    </row>
    <row r="35" spans="2:11" x14ac:dyDescent="0.25">
      <c r="B35" s="9"/>
      <c r="C35" s="140" t="s">
        <v>50</v>
      </c>
      <c r="D35" s="141"/>
      <c r="E35" s="141"/>
      <c r="F35" s="141"/>
      <c r="G35" s="141"/>
      <c r="H35" s="141"/>
      <c r="I35" s="141"/>
      <c r="J35" s="141"/>
      <c r="K35" s="142"/>
    </row>
    <row r="36" spans="2:11" x14ac:dyDescent="0.25">
      <c r="B36" s="9">
        <v>135</v>
      </c>
      <c r="C36" s="137" t="s">
        <v>131</v>
      </c>
      <c r="D36" s="138"/>
      <c r="E36" s="139"/>
      <c r="F36" s="69" t="s">
        <v>65</v>
      </c>
      <c r="G36" s="11">
        <v>0.62</v>
      </c>
      <c r="H36" s="11">
        <f t="shared" ref="H36" si="9">G36*B36</f>
        <v>83.7</v>
      </c>
      <c r="I36" s="11">
        <v>0.32</v>
      </c>
      <c r="J36" s="11">
        <f t="shared" ref="J36:J40" si="10">I36*B36</f>
        <v>43.2</v>
      </c>
      <c r="K36" s="11">
        <f t="shared" ref="K36:K40" si="11">SUM(J36+H36)</f>
        <v>126.9</v>
      </c>
    </row>
    <row r="37" spans="2:11" x14ac:dyDescent="0.25">
      <c r="B37" s="83">
        <v>170</v>
      </c>
      <c r="C37" s="171" t="s">
        <v>132</v>
      </c>
      <c r="D37" s="171"/>
      <c r="E37" s="171"/>
      <c r="F37" s="10" t="s">
        <v>65</v>
      </c>
      <c r="G37" s="11">
        <v>0.75</v>
      </c>
      <c r="H37" s="11">
        <f>G37*B37</f>
        <v>127.5</v>
      </c>
      <c r="I37" s="11">
        <v>0.32</v>
      </c>
      <c r="J37" s="11">
        <f>I37*B37</f>
        <v>54.4</v>
      </c>
      <c r="K37" s="11">
        <f>SUM(J37+H37)</f>
        <v>181.9</v>
      </c>
    </row>
    <row r="38" spans="2:11" x14ac:dyDescent="0.25">
      <c r="B38" s="9">
        <v>10</v>
      </c>
      <c r="C38" s="137" t="s">
        <v>133</v>
      </c>
      <c r="D38" s="138"/>
      <c r="E38" s="139"/>
      <c r="F38" s="69" t="s">
        <v>134</v>
      </c>
      <c r="G38" s="11">
        <v>0.62</v>
      </c>
      <c r="H38" s="11">
        <f t="shared" ref="H38:H40" si="12">G38*B38</f>
        <v>6.2</v>
      </c>
      <c r="I38" s="11">
        <v>0.32</v>
      </c>
      <c r="J38" s="11">
        <f t="shared" si="10"/>
        <v>3.2</v>
      </c>
      <c r="K38" s="11">
        <f t="shared" si="11"/>
        <v>9.4</v>
      </c>
    </row>
    <row r="39" spans="2:11" x14ac:dyDescent="0.25">
      <c r="B39" s="9">
        <v>2</v>
      </c>
      <c r="C39" s="137" t="s">
        <v>135</v>
      </c>
      <c r="D39" s="138"/>
      <c r="E39" s="139"/>
      <c r="F39" s="69" t="s">
        <v>136</v>
      </c>
      <c r="G39" s="11">
        <v>6.1</v>
      </c>
      <c r="H39" s="11">
        <f t="shared" si="12"/>
        <v>12.2</v>
      </c>
      <c r="I39" s="11">
        <v>3.2</v>
      </c>
      <c r="J39" s="11">
        <f t="shared" si="10"/>
        <v>6.4</v>
      </c>
      <c r="K39" s="11">
        <f t="shared" si="11"/>
        <v>18.600000000000001</v>
      </c>
    </row>
    <row r="40" spans="2:11" ht="15.75" customHeight="1" x14ac:dyDescent="0.25">
      <c r="B40" s="9">
        <v>1</v>
      </c>
      <c r="C40" s="137" t="s">
        <v>85</v>
      </c>
      <c r="D40" s="138"/>
      <c r="E40" s="139"/>
      <c r="F40" s="69" t="s">
        <v>86</v>
      </c>
      <c r="G40" s="11">
        <v>3.5</v>
      </c>
      <c r="H40" s="11">
        <f t="shared" si="12"/>
        <v>3.5</v>
      </c>
      <c r="I40" s="11">
        <v>1.2</v>
      </c>
      <c r="J40" s="11">
        <f t="shared" si="10"/>
        <v>1.2</v>
      </c>
      <c r="K40" s="11">
        <f t="shared" si="11"/>
        <v>4.7</v>
      </c>
    </row>
    <row r="41" spans="2:11" x14ac:dyDescent="0.25">
      <c r="B41" s="9">
        <v>1</v>
      </c>
      <c r="C41" s="137" t="s">
        <v>88</v>
      </c>
      <c r="D41" s="138"/>
      <c r="E41" s="139"/>
      <c r="F41" s="69" t="s">
        <v>65</v>
      </c>
      <c r="G41" s="11">
        <v>16</v>
      </c>
      <c r="H41" s="11">
        <f t="shared" ref="H41:H45" si="13">G41*B41</f>
        <v>16</v>
      </c>
      <c r="I41" s="11">
        <v>6.4</v>
      </c>
      <c r="J41" s="11">
        <f>I41*B41</f>
        <v>6.4</v>
      </c>
      <c r="K41" s="11">
        <f>SUM(J41+H41)</f>
        <v>22.4</v>
      </c>
    </row>
    <row r="42" spans="2:11" x14ac:dyDescent="0.25">
      <c r="B42" s="9">
        <v>1</v>
      </c>
      <c r="C42" s="137" t="s">
        <v>89</v>
      </c>
      <c r="D42" s="138"/>
      <c r="E42" s="139"/>
      <c r="F42" s="69" t="s">
        <v>65</v>
      </c>
      <c r="G42" s="11">
        <v>7.76</v>
      </c>
      <c r="H42" s="11">
        <f t="shared" si="13"/>
        <v>7.76</v>
      </c>
      <c r="I42" s="11">
        <v>3.11</v>
      </c>
      <c r="J42" s="11">
        <f t="shared" ref="J42" si="14">I42*B42</f>
        <v>3.11</v>
      </c>
      <c r="K42" s="11">
        <f t="shared" ref="K42" si="15">SUM(J42+H42)</f>
        <v>10.87</v>
      </c>
    </row>
    <row r="43" spans="2:11" x14ac:dyDescent="0.25">
      <c r="B43" s="9">
        <v>2</v>
      </c>
      <c r="C43" s="137" t="s">
        <v>90</v>
      </c>
      <c r="D43" s="138"/>
      <c r="E43" s="139"/>
      <c r="F43" s="69" t="s">
        <v>65</v>
      </c>
      <c r="G43" s="11">
        <v>2.12</v>
      </c>
      <c r="H43" s="11">
        <f t="shared" si="13"/>
        <v>4.24</v>
      </c>
      <c r="I43" s="11">
        <v>0.85</v>
      </c>
      <c r="J43" s="11">
        <f>I43*B43</f>
        <v>1.7</v>
      </c>
      <c r="K43" s="11">
        <f>SUM(J43+H43)</f>
        <v>5.94</v>
      </c>
    </row>
    <row r="44" spans="2:11" x14ac:dyDescent="0.25">
      <c r="B44" s="9">
        <v>2</v>
      </c>
      <c r="C44" s="137" t="s">
        <v>91</v>
      </c>
      <c r="D44" s="138"/>
      <c r="E44" s="139"/>
      <c r="F44" s="69" t="s">
        <v>65</v>
      </c>
      <c r="G44" s="11">
        <v>2.04</v>
      </c>
      <c r="H44" s="11">
        <f t="shared" si="13"/>
        <v>4.08</v>
      </c>
      <c r="I44" s="11">
        <v>0.82</v>
      </c>
      <c r="J44" s="11">
        <f t="shared" ref="J44:J45" si="16">I44*B44</f>
        <v>1.64</v>
      </c>
      <c r="K44" s="11">
        <f t="shared" ref="K44:K45" si="17">SUM(J44+H44)</f>
        <v>5.72</v>
      </c>
    </row>
    <row r="45" spans="2:11" x14ac:dyDescent="0.25">
      <c r="B45" s="9">
        <v>2</v>
      </c>
      <c r="C45" s="137" t="s">
        <v>92</v>
      </c>
      <c r="D45" s="138"/>
      <c r="E45" s="139"/>
      <c r="F45" s="69" t="s">
        <v>65</v>
      </c>
      <c r="G45" s="11">
        <v>1.57</v>
      </c>
      <c r="H45" s="11">
        <f t="shared" si="13"/>
        <v>3.14</v>
      </c>
      <c r="I45" s="11">
        <v>0.63</v>
      </c>
      <c r="J45" s="11">
        <f t="shared" si="16"/>
        <v>1.26</v>
      </c>
      <c r="K45" s="11">
        <f t="shared" si="17"/>
        <v>4.4000000000000004</v>
      </c>
    </row>
    <row r="46" spans="2:11" ht="15.75" thickBot="1" x14ac:dyDescent="0.3">
      <c r="B46" s="70">
        <v>2</v>
      </c>
      <c r="C46" s="172" t="s">
        <v>129</v>
      </c>
      <c r="D46" s="172"/>
      <c r="E46" s="172"/>
      <c r="F46" s="82" t="s">
        <v>130</v>
      </c>
      <c r="G46" s="77">
        <v>132.62</v>
      </c>
      <c r="H46" s="11">
        <f t="shared" ref="H46" si="18">G46*B46</f>
        <v>265.24</v>
      </c>
      <c r="I46" s="11">
        <v>32</v>
      </c>
      <c r="J46" s="11">
        <f t="shared" ref="J46" si="19">I46*B46</f>
        <v>64</v>
      </c>
      <c r="K46" s="14">
        <f>SUM(J46+H46)</f>
        <v>329.24</v>
      </c>
    </row>
    <row r="47" spans="2:11" ht="15.75" thickBot="1" x14ac:dyDescent="0.3">
      <c r="B47" s="15"/>
      <c r="C47" s="16"/>
      <c r="D47" s="16"/>
      <c r="E47" s="146" t="s">
        <v>20</v>
      </c>
      <c r="F47" s="146"/>
      <c r="G47" s="147">
        <f>SUM(H22:H46)</f>
        <v>12891.75</v>
      </c>
      <c r="H47" s="148"/>
      <c r="I47" s="147">
        <f>SUM(J22:J46)</f>
        <v>3061.31</v>
      </c>
      <c r="J47" s="148"/>
      <c r="K47" s="54"/>
    </row>
    <row r="48" spans="2:11" ht="18" thickBot="1" x14ac:dyDescent="0.35">
      <c r="B48" s="55"/>
      <c r="C48" s="56"/>
      <c r="D48" s="56"/>
      <c r="E48" s="149" t="s">
        <v>21</v>
      </c>
      <c r="F48" s="149"/>
      <c r="G48" s="150">
        <f>SUM(K19:K47)</f>
        <v>15953.059999999998</v>
      </c>
      <c r="H48" s="151"/>
      <c r="I48" s="151"/>
      <c r="J48" s="151"/>
      <c r="K48" s="152"/>
    </row>
    <row r="49" spans="2:11" x14ac:dyDescent="0.25">
      <c r="H49" s="6"/>
      <c r="I49" s="6"/>
      <c r="J49" s="6"/>
    </row>
    <row r="50" spans="2:11" x14ac:dyDescent="0.25">
      <c r="H50" s="6"/>
      <c r="I50" s="6"/>
      <c r="J50" s="6"/>
    </row>
    <row r="51" spans="2:11" x14ac:dyDescent="0.25">
      <c r="B51" s="98" t="s">
        <v>22</v>
      </c>
      <c r="C51" s="99"/>
      <c r="D51" s="100"/>
      <c r="E51" s="100"/>
      <c r="F51" s="100"/>
      <c r="G51" s="100"/>
      <c r="H51" s="100"/>
      <c r="I51" s="100"/>
      <c r="J51" s="100"/>
      <c r="K51" s="100"/>
    </row>
    <row r="52" spans="2:11" x14ac:dyDescent="0.25">
      <c r="B52" s="98"/>
      <c r="C52" s="99"/>
      <c r="D52" s="100"/>
      <c r="E52" s="100"/>
      <c r="F52" s="100"/>
      <c r="G52" s="100"/>
      <c r="H52" s="100"/>
      <c r="I52" s="100"/>
      <c r="J52" s="100"/>
      <c r="K52" s="100"/>
    </row>
    <row r="53" spans="2:11" x14ac:dyDescent="0.25">
      <c r="H53" s="6"/>
      <c r="I53" s="6"/>
      <c r="J53" s="19"/>
    </row>
    <row r="54" spans="2:11" x14ac:dyDescent="0.25">
      <c r="H54" s="20"/>
    </row>
    <row r="55" spans="2:11" x14ac:dyDescent="0.25">
      <c r="B55" s="41" t="s">
        <v>47</v>
      </c>
      <c r="C55" s="42" t="s">
        <v>23</v>
      </c>
      <c r="D55" s="153" t="s">
        <v>24</v>
      </c>
      <c r="E55" s="154"/>
      <c r="F55" s="154"/>
      <c r="G55" s="154"/>
      <c r="H55" s="154"/>
      <c r="I55" s="154"/>
      <c r="J55" s="154"/>
      <c r="K55" s="155"/>
    </row>
    <row r="56" spans="2:11" x14ac:dyDescent="0.25">
      <c r="B56" s="40"/>
      <c r="C56" s="53" t="s">
        <v>25</v>
      </c>
      <c r="D56" s="143" t="s">
        <v>26</v>
      </c>
      <c r="E56" s="144"/>
      <c r="F56" s="144"/>
      <c r="G56" s="144"/>
      <c r="H56" s="144"/>
      <c r="I56" s="144"/>
      <c r="J56" s="144"/>
      <c r="K56" s="145"/>
    </row>
    <row r="57" spans="2:11" x14ac:dyDescent="0.25">
      <c r="B57" s="21"/>
      <c r="C57" s="50"/>
      <c r="D57" s="51"/>
      <c r="E57" s="51"/>
      <c r="F57" s="51"/>
      <c r="G57" s="51"/>
      <c r="H57" s="51"/>
      <c r="I57" s="51"/>
      <c r="J57" s="51"/>
      <c r="K57" s="51"/>
    </row>
    <row r="58" spans="2:11" x14ac:dyDescent="0.25">
      <c r="B58" s="21"/>
      <c r="C58" s="50"/>
      <c r="D58" s="51"/>
      <c r="E58" s="51"/>
      <c r="F58" s="51"/>
      <c r="G58" s="51"/>
      <c r="H58" s="51"/>
      <c r="I58" s="51"/>
      <c r="J58" s="51"/>
      <c r="K58" s="51"/>
    </row>
    <row r="59" spans="2:11" ht="15.75" thickBot="1" x14ac:dyDescent="0.3">
      <c r="B59" s="21"/>
      <c r="C59" s="50"/>
      <c r="D59" s="51"/>
      <c r="E59" s="51"/>
      <c r="F59" s="51"/>
      <c r="G59" s="51"/>
      <c r="H59" s="51"/>
      <c r="I59" s="51"/>
      <c r="J59" s="51"/>
      <c r="K59" s="51"/>
    </row>
    <row r="60" spans="2:11" x14ac:dyDescent="0.25">
      <c r="B60" s="101" t="s">
        <v>27</v>
      </c>
      <c r="C60" s="102"/>
      <c r="D60" s="102"/>
      <c r="E60" s="102"/>
      <c r="F60" s="24"/>
      <c r="G60" s="94" t="s">
        <v>28</v>
      </c>
      <c r="H60" s="94"/>
      <c r="I60" s="94"/>
      <c r="J60" s="94"/>
      <c r="K60" s="95"/>
    </row>
    <row r="61" spans="2:11" x14ac:dyDescent="0.25">
      <c r="B61" s="25"/>
      <c r="C61" s="26"/>
      <c r="D61" s="26"/>
      <c r="E61" s="26"/>
      <c r="F61" s="67"/>
      <c r="G61" s="67"/>
      <c r="H61" s="67"/>
      <c r="I61" s="67"/>
      <c r="J61" s="67"/>
      <c r="K61" s="27"/>
    </row>
    <row r="62" spans="2:11" x14ac:dyDescent="0.25">
      <c r="B62" s="28" t="s">
        <v>29</v>
      </c>
      <c r="C62" s="29" t="s">
        <v>137</v>
      </c>
      <c r="D62" s="30"/>
      <c r="E62" s="30"/>
      <c r="F62" s="67"/>
      <c r="G62" s="21" t="s">
        <v>29</v>
      </c>
      <c r="H62" s="31"/>
      <c r="I62" s="32"/>
      <c r="J62" s="32"/>
      <c r="K62" s="27"/>
    </row>
    <row r="63" spans="2:11" x14ac:dyDescent="0.25">
      <c r="B63" s="28"/>
      <c r="C63" s="66"/>
      <c r="D63" s="67"/>
      <c r="E63" s="67"/>
      <c r="F63" s="67"/>
      <c r="G63" s="67"/>
      <c r="H63" s="67"/>
      <c r="I63" s="67"/>
      <c r="J63" s="67"/>
      <c r="K63" s="27"/>
    </row>
    <row r="64" spans="2:11" ht="15.75" thickBot="1" x14ac:dyDescent="0.3">
      <c r="B64" s="33" t="s">
        <v>30</v>
      </c>
      <c r="C64" s="34"/>
      <c r="D64" s="35"/>
      <c r="E64" s="35"/>
      <c r="F64" s="35"/>
      <c r="G64" s="36" t="s">
        <v>30</v>
      </c>
      <c r="H64" s="35"/>
      <c r="I64" s="35"/>
      <c r="J64" s="35"/>
      <c r="K64" s="37"/>
    </row>
    <row r="65" spans="2:11" x14ac:dyDescent="0.25">
      <c r="B65" s="21"/>
      <c r="C65" s="50"/>
      <c r="D65" s="51"/>
      <c r="E65" s="51"/>
      <c r="F65" s="51"/>
      <c r="G65" s="51"/>
      <c r="H65" s="51"/>
      <c r="I65" s="51"/>
      <c r="J65" s="51"/>
      <c r="K65" s="51"/>
    </row>
    <row r="66" spans="2:11" x14ac:dyDescent="0.25">
      <c r="B66" s="21"/>
      <c r="C66" s="50"/>
      <c r="D66" s="51"/>
      <c r="E66" s="51"/>
      <c r="F66" s="51"/>
      <c r="G66" s="51"/>
      <c r="H66" s="51"/>
      <c r="I66" s="51"/>
      <c r="J66" s="51"/>
      <c r="K66" s="51"/>
    </row>
    <row r="67" spans="2:11" x14ac:dyDescent="0.25">
      <c r="B67" s="21"/>
      <c r="C67" s="50"/>
      <c r="D67" s="51"/>
      <c r="E67" s="51"/>
      <c r="F67" s="51"/>
      <c r="G67" s="51"/>
      <c r="H67" s="51"/>
      <c r="I67" s="51"/>
      <c r="J67" s="51"/>
      <c r="K67" s="51"/>
    </row>
    <row r="68" spans="2:11" ht="15.75" thickBot="1" x14ac:dyDescent="0.3">
      <c r="B68" s="38"/>
      <c r="C68" s="39"/>
      <c r="D68" s="39"/>
      <c r="E68" s="39"/>
      <c r="F68" s="39"/>
      <c r="G68" s="39"/>
      <c r="H68" s="39"/>
      <c r="I68" s="39"/>
      <c r="J68" s="39"/>
      <c r="K68" s="39"/>
    </row>
    <row r="69" spans="2:11" x14ac:dyDescent="0.25">
      <c r="B69" s="96" t="s">
        <v>31</v>
      </c>
      <c r="C69" s="96"/>
      <c r="D69" s="96"/>
      <c r="E69" s="97" t="s">
        <v>32</v>
      </c>
      <c r="F69" s="97"/>
      <c r="G69" s="97"/>
      <c r="H69" s="97"/>
    </row>
    <row r="70" spans="2:11" x14ac:dyDescent="0.25">
      <c r="B70" s="90" t="s">
        <v>33</v>
      </c>
      <c r="C70" s="90"/>
      <c r="D70" s="90"/>
      <c r="E70" s="90" t="s">
        <v>34</v>
      </c>
      <c r="F70" s="90"/>
      <c r="G70" s="90"/>
      <c r="H70" s="90"/>
      <c r="I70" s="90" t="s">
        <v>35</v>
      </c>
      <c r="J70" s="90"/>
      <c r="K70" s="90"/>
    </row>
    <row r="71" spans="2:11" x14ac:dyDescent="0.25">
      <c r="B71" s="91" t="s">
        <v>36</v>
      </c>
      <c r="C71" s="91"/>
      <c r="D71" s="91"/>
      <c r="E71" s="91" t="s">
        <v>37</v>
      </c>
      <c r="F71" s="91"/>
      <c r="G71" s="91"/>
      <c r="H71" s="91"/>
      <c r="I71" s="91" t="s">
        <v>38</v>
      </c>
      <c r="J71" s="91"/>
      <c r="K71" s="91"/>
    </row>
    <row r="72" spans="2:11" x14ac:dyDescent="0.25">
      <c r="B72" s="91" t="s">
        <v>39</v>
      </c>
      <c r="C72" s="91"/>
      <c r="D72" s="91"/>
      <c r="E72" s="91" t="s">
        <v>40</v>
      </c>
      <c r="F72" s="91"/>
      <c r="G72" s="91"/>
      <c r="H72" s="91"/>
      <c r="I72" s="91" t="s">
        <v>41</v>
      </c>
      <c r="J72" s="91"/>
      <c r="K72" s="91"/>
    </row>
    <row r="73" spans="2:11" x14ac:dyDescent="0.25">
      <c r="B73" s="91" t="s">
        <v>42</v>
      </c>
      <c r="C73" s="91"/>
      <c r="D73" s="91"/>
      <c r="E73" s="91" t="s">
        <v>43</v>
      </c>
      <c r="F73" s="91"/>
      <c r="G73" s="91"/>
      <c r="H73" s="91"/>
      <c r="I73" s="91" t="s">
        <v>44</v>
      </c>
      <c r="J73" s="91"/>
      <c r="K73" s="91"/>
    </row>
    <row r="74" spans="2:11" x14ac:dyDescent="0.25">
      <c r="B74" s="21"/>
      <c r="C74" s="50"/>
      <c r="D74" s="51"/>
      <c r="E74" s="51"/>
      <c r="F74" s="51"/>
      <c r="G74" s="51"/>
      <c r="H74" s="51"/>
      <c r="I74" s="51"/>
      <c r="J74" s="51"/>
      <c r="K74" s="51"/>
    </row>
  </sheetData>
  <mergeCells count="80">
    <mergeCell ref="B13:C13"/>
    <mergeCell ref="D13:E13"/>
    <mergeCell ref="G13:K13"/>
    <mergeCell ref="G2:K2"/>
    <mergeCell ref="G3:K3"/>
    <mergeCell ref="B8:E8"/>
    <mergeCell ref="G8:K8"/>
    <mergeCell ref="B9:E9"/>
    <mergeCell ref="G9:K9"/>
    <mergeCell ref="B10:E10"/>
    <mergeCell ref="G10:K10"/>
    <mergeCell ref="B12:C12"/>
    <mergeCell ref="D12:E12"/>
    <mergeCell ref="G12:K12"/>
    <mergeCell ref="B11:C11"/>
    <mergeCell ref="D11:E11"/>
    <mergeCell ref="B19:B20"/>
    <mergeCell ref="C19:E20"/>
    <mergeCell ref="F19:F20"/>
    <mergeCell ref="G19:H19"/>
    <mergeCell ref="I19:J19"/>
    <mergeCell ref="B14:K14"/>
    <mergeCell ref="B15:K15"/>
    <mergeCell ref="B16:K16"/>
    <mergeCell ref="B17:K17"/>
    <mergeCell ref="B18:K18"/>
    <mergeCell ref="E47:F47"/>
    <mergeCell ref="G47:H47"/>
    <mergeCell ref="I47:J47"/>
    <mergeCell ref="K19:K20"/>
    <mergeCell ref="C21:K21"/>
    <mergeCell ref="C22:E22"/>
    <mergeCell ref="C32:E32"/>
    <mergeCell ref="C33:E33"/>
    <mergeCell ref="C34:E34"/>
    <mergeCell ref="C35:K35"/>
    <mergeCell ref="C46:E46"/>
    <mergeCell ref="C23:E23"/>
    <mergeCell ref="C27:E27"/>
    <mergeCell ref="E48:F48"/>
    <mergeCell ref="G48:K48"/>
    <mergeCell ref="B51:C51"/>
    <mergeCell ref="D51:K51"/>
    <mergeCell ref="B52:C52"/>
    <mergeCell ref="D52:K52"/>
    <mergeCell ref="D55:K55"/>
    <mergeCell ref="D56:K56"/>
    <mergeCell ref="B60:E60"/>
    <mergeCell ref="G60:K60"/>
    <mergeCell ref="B69:D69"/>
    <mergeCell ref="E69:H69"/>
    <mergeCell ref="B70:D70"/>
    <mergeCell ref="E70:H70"/>
    <mergeCell ref="I70:K70"/>
    <mergeCell ref="B71:D71"/>
    <mergeCell ref="E71:H71"/>
    <mergeCell ref="I71:K71"/>
    <mergeCell ref="B72:D72"/>
    <mergeCell ref="E72:H72"/>
    <mergeCell ref="I72:K72"/>
    <mergeCell ref="B73:D73"/>
    <mergeCell ref="E73:H73"/>
    <mergeCell ref="I73:K73"/>
    <mergeCell ref="C24:E24"/>
    <mergeCell ref="C41:E41"/>
    <mergeCell ref="C42:E42"/>
    <mergeCell ref="C43:E43"/>
    <mergeCell ref="C44:E44"/>
    <mergeCell ref="C31:E31"/>
    <mergeCell ref="C28:E28"/>
    <mergeCell ref="C29:E29"/>
    <mergeCell ref="C30:E30"/>
    <mergeCell ref="C25:E25"/>
    <mergeCell ref="C26:E26"/>
    <mergeCell ref="C45:E45"/>
    <mergeCell ref="C36:E36"/>
    <mergeCell ref="C37:E37"/>
    <mergeCell ref="C38:E38"/>
    <mergeCell ref="C39:E39"/>
    <mergeCell ref="C40:E40"/>
  </mergeCells>
  <hyperlinks>
    <hyperlink ref="E69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1"/>
  <sheetViews>
    <sheetView topLeftCell="A4" zoomScaleNormal="100" workbookViewId="0">
      <selection activeCell="G13" sqref="G13:K13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7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6"/>
  </cols>
  <sheetData>
    <row r="2" spans="2:11" x14ac:dyDescent="0.25">
      <c r="G2" s="117" t="s">
        <v>0</v>
      </c>
      <c r="H2" s="117"/>
      <c r="I2" s="117"/>
      <c r="J2" s="117"/>
      <c r="K2" s="117"/>
    </row>
    <row r="3" spans="2:11" x14ac:dyDescent="0.25">
      <c r="G3" s="118" t="s">
        <v>109</v>
      </c>
      <c r="H3" s="118"/>
      <c r="I3" s="118"/>
      <c r="J3" s="118"/>
      <c r="K3" s="118"/>
    </row>
    <row r="7" spans="2:11" ht="15.75" thickBot="1" x14ac:dyDescent="0.3"/>
    <row r="8" spans="2:11" x14ac:dyDescent="0.25">
      <c r="B8" s="119" t="s">
        <v>1</v>
      </c>
      <c r="C8" s="120"/>
      <c r="D8" s="120"/>
      <c r="E8" s="121"/>
      <c r="G8" s="122" t="s">
        <v>2</v>
      </c>
      <c r="H8" s="123"/>
      <c r="I8" s="123"/>
      <c r="J8" s="123"/>
      <c r="K8" s="124"/>
    </row>
    <row r="9" spans="2:11" x14ac:dyDescent="0.25">
      <c r="B9" s="125" t="s">
        <v>103</v>
      </c>
      <c r="C9" s="126"/>
      <c r="D9" s="126"/>
      <c r="E9" s="127"/>
      <c r="G9" s="128" t="s">
        <v>106</v>
      </c>
      <c r="H9" s="129"/>
      <c r="I9" s="129"/>
      <c r="J9" s="129"/>
      <c r="K9" s="130"/>
    </row>
    <row r="10" spans="2:11" x14ac:dyDescent="0.25">
      <c r="B10" s="131" t="s">
        <v>3</v>
      </c>
      <c r="C10" s="129"/>
      <c r="D10" s="129"/>
      <c r="E10" s="132"/>
      <c r="G10" s="128" t="s">
        <v>46</v>
      </c>
      <c r="H10" s="129"/>
      <c r="I10" s="129"/>
      <c r="J10" s="129"/>
      <c r="K10" s="130"/>
    </row>
    <row r="11" spans="2:11" x14ac:dyDescent="0.25">
      <c r="B11" s="133" t="s">
        <v>104</v>
      </c>
      <c r="C11" s="134"/>
      <c r="D11" s="135" t="s">
        <v>105</v>
      </c>
      <c r="E11" s="136"/>
      <c r="G11" s="2" t="s">
        <v>4</v>
      </c>
      <c r="H11" s="3"/>
      <c r="I11" s="4" t="s">
        <v>107</v>
      </c>
      <c r="J11" s="3" t="s">
        <v>5</v>
      </c>
      <c r="K11" s="5" t="s">
        <v>108</v>
      </c>
    </row>
    <row r="12" spans="2:11" x14ac:dyDescent="0.25">
      <c r="B12" s="131" t="s">
        <v>6</v>
      </c>
      <c r="C12" s="129"/>
      <c r="D12" s="129" t="s">
        <v>7</v>
      </c>
      <c r="E12" s="132"/>
      <c r="G12" s="128" t="s">
        <v>8</v>
      </c>
      <c r="H12" s="129"/>
      <c r="I12" s="129"/>
      <c r="J12" s="129"/>
      <c r="K12" s="130"/>
    </row>
    <row r="13" spans="2:11" ht="15.75" thickBot="1" x14ac:dyDescent="0.3">
      <c r="B13" s="111" t="s">
        <v>9</v>
      </c>
      <c r="C13" s="112"/>
      <c r="D13" s="112" t="s">
        <v>10</v>
      </c>
      <c r="E13" s="113"/>
      <c r="G13" s="114" t="s">
        <v>152</v>
      </c>
      <c r="H13" s="115"/>
      <c r="I13" s="115"/>
      <c r="J13" s="115"/>
      <c r="K13" s="116"/>
    </row>
    <row r="14" spans="2:11" x14ac:dyDescent="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11" x14ac:dyDescent="0.2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25">
      <c r="B16" s="104" t="s">
        <v>11</v>
      </c>
      <c r="C16" s="105"/>
      <c r="D16" s="105"/>
      <c r="E16" s="105"/>
      <c r="F16" s="105"/>
      <c r="G16" s="105"/>
      <c r="H16" s="105"/>
      <c r="I16" s="105"/>
      <c r="J16" s="105"/>
      <c r="K16" s="106"/>
    </row>
    <row r="17" spans="2:15" x14ac:dyDescent="0.25">
      <c r="B17" s="107" t="s">
        <v>147</v>
      </c>
      <c r="C17" s="108"/>
      <c r="D17" s="108"/>
      <c r="E17" s="108"/>
      <c r="F17" s="108"/>
      <c r="G17" s="108"/>
      <c r="H17" s="108"/>
      <c r="I17" s="108"/>
      <c r="J17" s="108"/>
      <c r="K17" s="109"/>
    </row>
    <row r="18" spans="2:15" x14ac:dyDescent="0.25"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2:15" ht="24" customHeight="1" x14ac:dyDescent="0.25">
      <c r="B19" s="163" t="s">
        <v>12</v>
      </c>
      <c r="C19" s="165" t="s">
        <v>13</v>
      </c>
      <c r="D19" s="166"/>
      <c r="E19" s="166"/>
      <c r="F19" s="163" t="s">
        <v>14</v>
      </c>
      <c r="G19" s="169" t="s">
        <v>15</v>
      </c>
      <c r="H19" s="170"/>
      <c r="I19" s="169" t="s">
        <v>16</v>
      </c>
      <c r="J19" s="170"/>
      <c r="K19" s="163" t="s">
        <v>17</v>
      </c>
    </row>
    <row r="20" spans="2:15" x14ac:dyDescent="0.25">
      <c r="B20" s="164"/>
      <c r="C20" s="167"/>
      <c r="D20" s="168"/>
      <c r="E20" s="168"/>
      <c r="F20" s="164"/>
      <c r="G20" s="7" t="s">
        <v>18</v>
      </c>
      <c r="H20" s="7" t="s">
        <v>19</v>
      </c>
      <c r="I20" s="7" t="s">
        <v>18</v>
      </c>
      <c r="J20" s="7" t="s">
        <v>19</v>
      </c>
      <c r="K20" s="164"/>
    </row>
    <row r="21" spans="2:15" ht="15" customHeight="1" x14ac:dyDescent="0.25">
      <c r="B21" s="68"/>
      <c r="C21" s="140" t="s">
        <v>146</v>
      </c>
      <c r="D21" s="141"/>
      <c r="E21" s="141"/>
      <c r="F21" s="141"/>
      <c r="G21" s="141"/>
      <c r="H21" s="141"/>
      <c r="I21" s="141"/>
      <c r="J21" s="141"/>
      <c r="K21" s="142"/>
    </row>
    <row r="22" spans="2:15" ht="15" customHeight="1" x14ac:dyDescent="0.25">
      <c r="B22" s="84">
        <v>1</v>
      </c>
      <c r="C22" s="176" t="s">
        <v>142</v>
      </c>
      <c r="D22" s="176"/>
      <c r="E22" s="176"/>
      <c r="F22" s="71" t="s">
        <v>143</v>
      </c>
      <c r="G22" s="85">
        <v>3515.6</v>
      </c>
      <c r="H22" s="11">
        <f t="shared" ref="H22:H23" si="0">G22*B22</f>
        <v>3515.6</v>
      </c>
      <c r="I22" s="11">
        <v>320</v>
      </c>
      <c r="J22" s="11">
        <f t="shared" ref="J22:J23" si="1">I22*B22</f>
        <v>320</v>
      </c>
      <c r="K22" s="11">
        <f t="shared" ref="K22:K23" si="2">SUM(J22+H22)</f>
        <v>3835.6</v>
      </c>
    </row>
    <row r="23" spans="2:15" ht="15" customHeight="1" thickBot="1" x14ac:dyDescent="0.3">
      <c r="B23" s="84">
        <v>1</v>
      </c>
      <c r="C23" s="176" t="s">
        <v>144</v>
      </c>
      <c r="D23" s="176"/>
      <c r="E23" s="176"/>
      <c r="F23" s="71" t="s">
        <v>145</v>
      </c>
      <c r="G23" s="85">
        <v>54</v>
      </c>
      <c r="H23" s="11">
        <f t="shared" si="0"/>
        <v>54</v>
      </c>
      <c r="I23" s="11">
        <v>8</v>
      </c>
      <c r="J23" s="11">
        <f t="shared" si="1"/>
        <v>8</v>
      </c>
      <c r="K23" s="11">
        <f t="shared" si="2"/>
        <v>62</v>
      </c>
      <c r="N23" s="12"/>
      <c r="O23" s="12"/>
    </row>
    <row r="24" spans="2:15" ht="15.75" thickBot="1" x14ac:dyDescent="0.3">
      <c r="B24" s="15"/>
      <c r="C24" s="16"/>
      <c r="D24" s="16"/>
      <c r="E24" s="146" t="s">
        <v>20</v>
      </c>
      <c r="F24" s="146"/>
      <c r="G24" s="147">
        <f>SUM(H22:H23)</f>
        <v>3569.6</v>
      </c>
      <c r="H24" s="148"/>
      <c r="I24" s="147">
        <f>SUM(J22:J23)</f>
        <v>328</v>
      </c>
      <c r="J24" s="148"/>
      <c r="K24" s="54"/>
    </row>
    <row r="25" spans="2:15" ht="18" thickBot="1" x14ac:dyDescent="0.35">
      <c r="B25" s="55"/>
      <c r="C25" s="56"/>
      <c r="D25" s="56"/>
      <c r="E25" s="149" t="s">
        <v>21</v>
      </c>
      <c r="F25" s="149"/>
      <c r="G25" s="150">
        <f>SUM(K19:K24)</f>
        <v>3897.6</v>
      </c>
      <c r="H25" s="151"/>
      <c r="I25" s="151"/>
      <c r="J25" s="151"/>
      <c r="K25" s="152"/>
    </row>
    <row r="26" spans="2:15" x14ac:dyDescent="0.25">
      <c r="H26" s="6"/>
      <c r="I26" s="6"/>
      <c r="J26" s="6"/>
    </row>
    <row r="27" spans="2:15" x14ac:dyDescent="0.25">
      <c r="H27" s="6"/>
      <c r="I27" s="6"/>
      <c r="J27" s="6"/>
    </row>
    <row r="28" spans="2:15" x14ac:dyDescent="0.25">
      <c r="B28" s="98" t="s">
        <v>22</v>
      </c>
      <c r="C28" s="99"/>
      <c r="D28" s="100"/>
      <c r="E28" s="100"/>
      <c r="F28" s="100"/>
      <c r="G28" s="100"/>
      <c r="H28" s="100"/>
      <c r="I28" s="100"/>
      <c r="J28" s="100"/>
      <c r="K28" s="100"/>
    </row>
    <row r="29" spans="2:15" x14ac:dyDescent="0.25">
      <c r="B29" s="98"/>
      <c r="C29" s="99"/>
      <c r="D29" s="100"/>
      <c r="E29" s="100"/>
      <c r="F29" s="100"/>
      <c r="G29" s="100"/>
      <c r="H29" s="100"/>
      <c r="I29" s="100"/>
      <c r="J29" s="100"/>
      <c r="K29" s="100"/>
    </row>
    <row r="30" spans="2:15" x14ac:dyDescent="0.25">
      <c r="H30" s="6"/>
      <c r="I30" s="6"/>
      <c r="J30" s="19"/>
    </row>
    <row r="31" spans="2:15" x14ac:dyDescent="0.25">
      <c r="H31" s="20"/>
    </row>
    <row r="32" spans="2:15" x14ac:dyDescent="0.25">
      <c r="B32" s="41" t="s">
        <v>47</v>
      </c>
      <c r="C32" s="42" t="s">
        <v>23</v>
      </c>
      <c r="D32" s="153" t="s">
        <v>24</v>
      </c>
      <c r="E32" s="154"/>
      <c r="F32" s="154"/>
      <c r="G32" s="154"/>
      <c r="H32" s="154"/>
      <c r="I32" s="154"/>
      <c r="J32" s="154"/>
      <c r="K32" s="155"/>
    </row>
    <row r="33" spans="2:11" x14ac:dyDescent="0.25">
      <c r="B33" s="40"/>
      <c r="C33" s="53" t="s">
        <v>25</v>
      </c>
      <c r="D33" s="143" t="s">
        <v>26</v>
      </c>
      <c r="E33" s="144"/>
      <c r="F33" s="144"/>
      <c r="G33" s="144"/>
      <c r="H33" s="144"/>
      <c r="I33" s="144"/>
      <c r="J33" s="144"/>
      <c r="K33" s="145"/>
    </row>
    <row r="34" spans="2:11" x14ac:dyDescent="0.25">
      <c r="B34" s="21"/>
      <c r="C34" s="66"/>
      <c r="D34" s="67"/>
      <c r="E34" s="67"/>
      <c r="F34" s="67"/>
      <c r="G34" s="67"/>
      <c r="H34" s="67"/>
      <c r="I34" s="67"/>
      <c r="J34" s="67"/>
      <c r="K34" s="67"/>
    </row>
    <row r="35" spans="2:11" x14ac:dyDescent="0.25">
      <c r="B35" s="21"/>
      <c r="C35" s="66"/>
      <c r="D35" s="67"/>
      <c r="E35" s="67"/>
      <c r="F35" s="67"/>
      <c r="G35" s="67"/>
      <c r="H35" s="67"/>
      <c r="I35" s="67"/>
      <c r="J35" s="67"/>
      <c r="K35" s="67"/>
    </row>
    <row r="36" spans="2:11" ht="15.75" thickBot="1" x14ac:dyDescent="0.3">
      <c r="B36" s="21"/>
      <c r="C36" s="66"/>
      <c r="D36" s="67"/>
      <c r="E36" s="67"/>
      <c r="F36" s="67"/>
      <c r="G36" s="67"/>
      <c r="H36" s="67"/>
      <c r="I36" s="67"/>
      <c r="J36" s="67"/>
      <c r="K36" s="67"/>
    </row>
    <row r="37" spans="2:11" x14ac:dyDescent="0.25">
      <c r="B37" s="101" t="s">
        <v>27</v>
      </c>
      <c r="C37" s="102"/>
      <c r="D37" s="102"/>
      <c r="E37" s="102"/>
      <c r="F37" s="24"/>
      <c r="G37" s="94" t="s">
        <v>28</v>
      </c>
      <c r="H37" s="94"/>
      <c r="I37" s="94"/>
      <c r="J37" s="94"/>
      <c r="K37" s="95"/>
    </row>
    <row r="38" spans="2:11" x14ac:dyDescent="0.25">
      <c r="B38" s="25"/>
      <c r="C38" s="26"/>
      <c r="D38" s="26"/>
      <c r="E38" s="26"/>
      <c r="F38" s="67"/>
      <c r="G38" s="67"/>
      <c r="H38" s="67"/>
      <c r="I38" s="67"/>
      <c r="J38" s="67"/>
      <c r="K38" s="27"/>
    </row>
    <row r="39" spans="2:11" x14ac:dyDescent="0.25">
      <c r="B39" s="28" t="s">
        <v>29</v>
      </c>
      <c r="C39" s="29" t="s">
        <v>137</v>
      </c>
      <c r="D39" s="30"/>
      <c r="E39" s="30"/>
      <c r="F39" s="67"/>
      <c r="G39" s="21" t="s">
        <v>29</v>
      </c>
      <c r="H39" s="31"/>
      <c r="I39" s="32"/>
      <c r="J39" s="32"/>
      <c r="K39" s="27"/>
    </row>
    <row r="40" spans="2:11" x14ac:dyDescent="0.25">
      <c r="B40" s="28"/>
      <c r="C40" s="66"/>
      <c r="D40" s="67"/>
      <c r="E40" s="67"/>
      <c r="F40" s="67"/>
      <c r="G40" s="67"/>
      <c r="H40" s="67"/>
      <c r="I40" s="67"/>
      <c r="J40" s="67"/>
      <c r="K40" s="27"/>
    </row>
    <row r="41" spans="2:11" ht="15.75" thickBot="1" x14ac:dyDescent="0.3">
      <c r="B41" s="33" t="s">
        <v>30</v>
      </c>
      <c r="C41" s="34"/>
      <c r="D41" s="35"/>
      <c r="E41" s="35"/>
      <c r="F41" s="35"/>
      <c r="G41" s="36" t="s">
        <v>30</v>
      </c>
      <c r="H41" s="35"/>
      <c r="I41" s="35"/>
      <c r="J41" s="35"/>
      <c r="K41" s="37"/>
    </row>
    <row r="42" spans="2:11" x14ac:dyDescent="0.25">
      <c r="B42" s="21"/>
      <c r="C42" s="66"/>
      <c r="D42" s="67"/>
      <c r="E42" s="67"/>
      <c r="F42" s="67"/>
      <c r="G42" s="67"/>
      <c r="H42" s="67"/>
      <c r="I42" s="67"/>
      <c r="J42" s="67"/>
      <c r="K42" s="67"/>
    </row>
    <row r="43" spans="2:11" x14ac:dyDescent="0.25">
      <c r="B43" s="21"/>
      <c r="C43" s="66"/>
      <c r="D43" s="67"/>
      <c r="E43" s="67"/>
      <c r="F43" s="67"/>
      <c r="G43" s="67"/>
      <c r="H43" s="67"/>
      <c r="I43" s="67"/>
      <c r="J43" s="67"/>
      <c r="K43" s="67"/>
    </row>
    <row r="44" spans="2:11" x14ac:dyDescent="0.25">
      <c r="B44" s="21"/>
      <c r="C44" s="66"/>
      <c r="D44" s="67"/>
      <c r="E44" s="67"/>
      <c r="F44" s="67"/>
      <c r="G44" s="67"/>
      <c r="H44" s="67"/>
      <c r="I44" s="67"/>
      <c r="J44" s="67"/>
      <c r="K44" s="67"/>
    </row>
    <row r="45" spans="2:11" ht="15.75" thickBot="1" x14ac:dyDescent="0.3">
      <c r="B45" s="38"/>
      <c r="C45" s="39"/>
      <c r="D45" s="39"/>
      <c r="E45" s="39"/>
      <c r="F45" s="39"/>
      <c r="G45" s="39"/>
      <c r="H45" s="39"/>
      <c r="I45" s="39"/>
      <c r="J45" s="39"/>
      <c r="K45" s="39"/>
    </row>
    <row r="46" spans="2:11" x14ac:dyDescent="0.25">
      <c r="B46" s="96" t="s">
        <v>31</v>
      </c>
      <c r="C46" s="96"/>
      <c r="D46" s="96"/>
      <c r="E46" s="97" t="s">
        <v>32</v>
      </c>
      <c r="F46" s="97"/>
      <c r="G46" s="97"/>
      <c r="H46" s="97"/>
    </row>
    <row r="47" spans="2:11" x14ac:dyDescent="0.25">
      <c r="B47" s="90" t="s">
        <v>33</v>
      </c>
      <c r="C47" s="90"/>
      <c r="D47" s="90"/>
      <c r="E47" s="90" t="s">
        <v>34</v>
      </c>
      <c r="F47" s="90"/>
      <c r="G47" s="90"/>
      <c r="H47" s="90"/>
      <c r="I47" s="90" t="s">
        <v>35</v>
      </c>
      <c r="J47" s="90"/>
      <c r="K47" s="90"/>
    </row>
    <row r="48" spans="2:11" x14ac:dyDescent="0.25">
      <c r="B48" s="91" t="s">
        <v>36</v>
      </c>
      <c r="C48" s="91"/>
      <c r="D48" s="91"/>
      <c r="E48" s="91" t="s">
        <v>37</v>
      </c>
      <c r="F48" s="91"/>
      <c r="G48" s="91"/>
      <c r="H48" s="91"/>
      <c r="I48" s="91" t="s">
        <v>38</v>
      </c>
      <c r="J48" s="91"/>
      <c r="K48" s="91"/>
    </row>
    <row r="49" spans="2:11" x14ac:dyDescent="0.25">
      <c r="B49" s="91" t="s">
        <v>39</v>
      </c>
      <c r="C49" s="91"/>
      <c r="D49" s="91"/>
      <c r="E49" s="91" t="s">
        <v>40</v>
      </c>
      <c r="F49" s="91"/>
      <c r="G49" s="91"/>
      <c r="H49" s="91"/>
      <c r="I49" s="91" t="s">
        <v>41</v>
      </c>
      <c r="J49" s="91"/>
      <c r="K49" s="91"/>
    </row>
    <row r="50" spans="2:11" x14ac:dyDescent="0.25">
      <c r="B50" s="91" t="s">
        <v>42</v>
      </c>
      <c r="C50" s="91"/>
      <c r="D50" s="91"/>
      <c r="E50" s="91" t="s">
        <v>43</v>
      </c>
      <c r="F50" s="91"/>
      <c r="G50" s="91"/>
      <c r="H50" s="91"/>
      <c r="I50" s="91" t="s">
        <v>44</v>
      </c>
      <c r="J50" s="91"/>
      <c r="K50" s="91"/>
    </row>
    <row r="51" spans="2:11" x14ac:dyDescent="0.25">
      <c r="B51" s="21"/>
      <c r="C51" s="66"/>
      <c r="D51" s="67"/>
      <c r="E51" s="67"/>
      <c r="F51" s="67"/>
      <c r="G51" s="67"/>
      <c r="H51" s="67"/>
      <c r="I51" s="67"/>
      <c r="J51" s="67"/>
      <c r="K51" s="67"/>
    </row>
  </sheetData>
  <mergeCells count="57">
    <mergeCell ref="G2:K2"/>
    <mergeCell ref="G3:K3"/>
    <mergeCell ref="B8:E8"/>
    <mergeCell ref="G8:K8"/>
    <mergeCell ref="B9:E9"/>
    <mergeCell ref="G9:K9"/>
    <mergeCell ref="B16:K16"/>
    <mergeCell ref="B10:E10"/>
    <mergeCell ref="G10:K10"/>
    <mergeCell ref="B11:C11"/>
    <mergeCell ref="D11:E11"/>
    <mergeCell ref="B12:C12"/>
    <mergeCell ref="D12:E12"/>
    <mergeCell ref="G12:K12"/>
    <mergeCell ref="B13:C13"/>
    <mergeCell ref="D13:E13"/>
    <mergeCell ref="G13:K13"/>
    <mergeCell ref="B14:K14"/>
    <mergeCell ref="B15:K15"/>
    <mergeCell ref="B17:K17"/>
    <mergeCell ref="B18:K18"/>
    <mergeCell ref="B19:B20"/>
    <mergeCell ref="C19:E20"/>
    <mergeCell ref="F19:F20"/>
    <mergeCell ref="G19:H19"/>
    <mergeCell ref="I19:J19"/>
    <mergeCell ref="K19:K20"/>
    <mergeCell ref="B29:C29"/>
    <mergeCell ref="D29:K29"/>
    <mergeCell ref="E24:F24"/>
    <mergeCell ref="G24:H24"/>
    <mergeCell ref="C21:K21"/>
    <mergeCell ref="C22:E22"/>
    <mergeCell ref="C23:E23"/>
    <mergeCell ref="I24:J24"/>
    <mergeCell ref="E25:F25"/>
    <mergeCell ref="G25:K25"/>
    <mergeCell ref="B28:C28"/>
    <mergeCell ref="D28:K28"/>
    <mergeCell ref="D32:K32"/>
    <mergeCell ref="D33:K33"/>
    <mergeCell ref="B37:E37"/>
    <mergeCell ref="G37:K37"/>
    <mergeCell ref="B46:D46"/>
    <mergeCell ref="E46:H46"/>
    <mergeCell ref="B47:D47"/>
    <mergeCell ref="E47:H47"/>
    <mergeCell ref="I47:K47"/>
    <mergeCell ref="B48:D48"/>
    <mergeCell ref="E48:H48"/>
    <mergeCell ref="I48:K48"/>
    <mergeCell ref="B49:D49"/>
    <mergeCell ref="E49:H49"/>
    <mergeCell ref="I49:K49"/>
    <mergeCell ref="B50:D50"/>
    <mergeCell ref="E50:H50"/>
    <mergeCell ref="I50:K50"/>
  </mergeCells>
  <hyperlinks>
    <hyperlink ref="E46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2:O50"/>
  <sheetViews>
    <sheetView zoomScaleNormal="100" workbookViewId="0">
      <selection activeCell="F4" sqref="F4"/>
    </sheetView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7.5703125" customWidth="1"/>
    <col min="7" max="7" width="12.140625" bestFit="1" customWidth="1"/>
    <col min="8" max="8" width="13.5703125" bestFit="1" customWidth="1"/>
    <col min="9" max="9" width="13.42578125" customWidth="1"/>
    <col min="10" max="10" width="13.5703125" bestFit="1" customWidth="1"/>
    <col min="11" max="11" width="13.5703125" customWidth="1"/>
    <col min="14" max="15" width="11.42578125" style="6"/>
  </cols>
  <sheetData>
    <row r="2" spans="2:11" x14ac:dyDescent="0.25">
      <c r="G2" s="117" t="s">
        <v>0</v>
      </c>
      <c r="H2" s="117"/>
      <c r="I2" s="117"/>
      <c r="J2" s="117"/>
      <c r="K2" s="117"/>
    </row>
    <row r="3" spans="2:11" x14ac:dyDescent="0.25">
      <c r="G3" s="118" t="s">
        <v>109</v>
      </c>
      <c r="H3" s="118"/>
      <c r="I3" s="118"/>
      <c r="J3" s="118"/>
      <c r="K3" s="118"/>
    </row>
    <row r="7" spans="2:11" ht="15.75" thickBot="1" x14ac:dyDescent="0.3"/>
    <row r="8" spans="2:11" x14ac:dyDescent="0.25">
      <c r="B8" s="119" t="s">
        <v>1</v>
      </c>
      <c r="C8" s="120"/>
      <c r="D8" s="120"/>
      <c r="E8" s="121"/>
      <c r="G8" s="122" t="s">
        <v>2</v>
      </c>
      <c r="H8" s="123"/>
      <c r="I8" s="123"/>
      <c r="J8" s="123"/>
      <c r="K8" s="124"/>
    </row>
    <row r="9" spans="2:11" x14ac:dyDescent="0.25">
      <c r="B9" s="125" t="s">
        <v>103</v>
      </c>
      <c r="C9" s="126"/>
      <c r="D9" s="126"/>
      <c r="E9" s="127"/>
      <c r="G9" s="128" t="s">
        <v>106</v>
      </c>
      <c r="H9" s="129"/>
      <c r="I9" s="129"/>
      <c r="J9" s="129"/>
      <c r="K9" s="130"/>
    </row>
    <row r="10" spans="2:11" x14ac:dyDescent="0.25">
      <c r="B10" s="131" t="s">
        <v>3</v>
      </c>
      <c r="C10" s="129"/>
      <c r="D10" s="129"/>
      <c r="E10" s="132"/>
      <c r="G10" s="128" t="s">
        <v>46</v>
      </c>
      <c r="H10" s="129"/>
      <c r="I10" s="129"/>
      <c r="J10" s="129"/>
      <c r="K10" s="130"/>
    </row>
    <row r="11" spans="2:11" x14ac:dyDescent="0.25">
      <c r="B11" s="133" t="s">
        <v>104</v>
      </c>
      <c r="C11" s="134"/>
      <c r="D11" s="135" t="s">
        <v>105</v>
      </c>
      <c r="E11" s="136"/>
      <c r="G11" s="2" t="s">
        <v>4</v>
      </c>
      <c r="H11" s="3"/>
      <c r="I11" s="4" t="s">
        <v>107</v>
      </c>
      <c r="J11" s="3" t="s">
        <v>5</v>
      </c>
      <c r="K11" s="5" t="s">
        <v>108</v>
      </c>
    </row>
    <row r="12" spans="2:11" x14ac:dyDescent="0.25">
      <c r="B12" s="131" t="s">
        <v>6</v>
      </c>
      <c r="C12" s="129"/>
      <c r="D12" s="129" t="s">
        <v>7</v>
      </c>
      <c r="E12" s="132"/>
      <c r="G12" s="128" t="s">
        <v>8</v>
      </c>
      <c r="H12" s="129"/>
      <c r="I12" s="129"/>
      <c r="J12" s="129"/>
      <c r="K12" s="130"/>
    </row>
    <row r="13" spans="2:11" ht="15.75" thickBot="1" x14ac:dyDescent="0.3">
      <c r="B13" s="111" t="s">
        <v>9</v>
      </c>
      <c r="C13" s="112"/>
      <c r="D13" s="112" t="s">
        <v>10</v>
      </c>
      <c r="E13" s="113"/>
      <c r="G13" s="114" t="s">
        <v>152</v>
      </c>
      <c r="H13" s="115"/>
      <c r="I13" s="115"/>
      <c r="J13" s="115"/>
      <c r="K13" s="116"/>
    </row>
    <row r="14" spans="2:11" x14ac:dyDescent="0.25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11" x14ac:dyDescent="0.25">
      <c r="B15" s="103"/>
      <c r="C15" s="103"/>
      <c r="D15" s="103"/>
      <c r="E15" s="103"/>
      <c r="F15" s="103"/>
      <c r="G15" s="103"/>
      <c r="H15" s="103"/>
      <c r="I15" s="103"/>
      <c r="J15" s="103"/>
      <c r="K15" s="103"/>
    </row>
    <row r="16" spans="2:11" x14ac:dyDescent="0.25">
      <c r="B16" s="104" t="s">
        <v>11</v>
      </c>
      <c r="C16" s="105"/>
      <c r="D16" s="105"/>
      <c r="E16" s="105"/>
      <c r="F16" s="105"/>
      <c r="G16" s="105"/>
      <c r="H16" s="105"/>
      <c r="I16" s="105"/>
      <c r="J16" s="105"/>
      <c r="K16" s="106"/>
    </row>
    <row r="17" spans="2:11" x14ac:dyDescent="0.25">
      <c r="B17" s="107" t="s">
        <v>148</v>
      </c>
      <c r="C17" s="108"/>
      <c r="D17" s="108"/>
      <c r="E17" s="108"/>
      <c r="F17" s="108"/>
      <c r="G17" s="108"/>
      <c r="H17" s="108"/>
      <c r="I17" s="108"/>
      <c r="J17" s="108"/>
      <c r="K17" s="109"/>
    </row>
    <row r="18" spans="2:11" x14ac:dyDescent="0.25">
      <c r="B18" s="110"/>
      <c r="C18" s="110"/>
      <c r="D18" s="110"/>
      <c r="E18" s="110"/>
      <c r="F18" s="110"/>
      <c r="G18" s="110"/>
      <c r="H18" s="110"/>
      <c r="I18" s="110"/>
      <c r="J18" s="110"/>
      <c r="K18" s="110"/>
    </row>
    <row r="19" spans="2:11" ht="24" customHeight="1" x14ac:dyDescent="0.25">
      <c r="B19" s="163" t="s">
        <v>12</v>
      </c>
      <c r="C19" s="165" t="s">
        <v>13</v>
      </c>
      <c r="D19" s="166"/>
      <c r="E19" s="166"/>
      <c r="F19" s="163" t="s">
        <v>14</v>
      </c>
      <c r="G19" s="169" t="s">
        <v>15</v>
      </c>
      <c r="H19" s="170"/>
      <c r="I19" s="169" t="s">
        <v>16</v>
      </c>
      <c r="J19" s="170"/>
      <c r="K19" s="163" t="s">
        <v>17</v>
      </c>
    </row>
    <row r="20" spans="2:11" x14ac:dyDescent="0.25">
      <c r="B20" s="164"/>
      <c r="C20" s="167"/>
      <c r="D20" s="168"/>
      <c r="E20" s="168"/>
      <c r="F20" s="164"/>
      <c r="G20" s="7" t="s">
        <v>18</v>
      </c>
      <c r="H20" s="7" t="s">
        <v>19</v>
      </c>
      <c r="I20" s="7" t="s">
        <v>18</v>
      </c>
      <c r="J20" s="7" t="s">
        <v>19</v>
      </c>
      <c r="K20" s="164"/>
    </row>
    <row r="21" spans="2:11" ht="15" customHeight="1" x14ac:dyDescent="0.25">
      <c r="B21" s="68"/>
      <c r="C21" s="140" t="s">
        <v>149</v>
      </c>
      <c r="D21" s="141"/>
      <c r="E21" s="141"/>
      <c r="F21" s="141"/>
      <c r="G21" s="141"/>
      <c r="H21" s="141"/>
      <c r="I21" s="141"/>
      <c r="J21" s="141"/>
      <c r="K21" s="142"/>
    </row>
    <row r="22" spans="2:11" ht="15" customHeight="1" thickBot="1" x14ac:dyDescent="0.3">
      <c r="B22" s="84">
        <v>1</v>
      </c>
      <c r="C22" s="176" t="s">
        <v>150</v>
      </c>
      <c r="D22" s="176"/>
      <c r="E22" s="176"/>
      <c r="F22" s="71" t="s">
        <v>65</v>
      </c>
      <c r="G22" s="85">
        <v>0</v>
      </c>
      <c r="H22" s="11">
        <f t="shared" ref="H22" si="0">G22*B22</f>
        <v>0</v>
      </c>
      <c r="I22" s="11">
        <v>1450</v>
      </c>
      <c r="J22" s="11">
        <f t="shared" ref="J22" si="1">I22*B22</f>
        <v>1450</v>
      </c>
      <c r="K22" s="11">
        <f t="shared" ref="K22" si="2">SUM(J22+H22)</f>
        <v>1450</v>
      </c>
    </row>
    <row r="23" spans="2:11" ht="15.75" thickBot="1" x14ac:dyDescent="0.3">
      <c r="B23" s="15"/>
      <c r="C23" s="16"/>
      <c r="D23" s="16"/>
      <c r="E23" s="146" t="s">
        <v>20</v>
      </c>
      <c r="F23" s="146"/>
      <c r="G23" s="147">
        <f>SUM(H22:H22)</f>
        <v>0</v>
      </c>
      <c r="H23" s="148"/>
      <c r="I23" s="147">
        <f>SUM(J22:J22)</f>
        <v>1450</v>
      </c>
      <c r="J23" s="148"/>
      <c r="K23" s="54"/>
    </row>
    <row r="24" spans="2:11" ht="18" thickBot="1" x14ac:dyDescent="0.35">
      <c r="B24" s="55"/>
      <c r="C24" s="56"/>
      <c r="D24" s="56"/>
      <c r="E24" s="149" t="s">
        <v>21</v>
      </c>
      <c r="F24" s="149"/>
      <c r="G24" s="150">
        <f>SUM(K19:K23)</f>
        <v>1450</v>
      </c>
      <c r="H24" s="151"/>
      <c r="I24" s="151"/>
      <c r="J24" s="151"/>
      <c r="K24" s="152"/>
    </row>
    <row r="25" spans="2:11" x14ac:dyDescent="0.25">
      <c r="H25" s="6"/>
      <c r="I25" s="6"/>
      <c r="J25" s="6"/>
    </row>
    <row r="26" spans="2:11" x14ac:dyDescent="0.25">
      <c r="H26" s="6"/>
      <c r="I26" s="6"/>
      <c r="J26" s="6"/>
    </row>
    <row r="27" spans="2:11" x14ac:dyDescent="0.25">
      <c r="B27" s="98" t="s">
        <v>22</v>
      </c>
      <c r="C27" s="99"/>
      <c r="D27" s="100"/>
      <c r="E27" s="100"/>
      <c r="F27" s="100"/>
      <c r="G27" s="100"/>
      <c r="H27" s="100"/>
      <c r="I27" s="100"/>
      <c r="J27" s="100"/>
      <c r="K27" s="100"/>
    </row>
    <row r="28" spans="2:11" x14ac:dyDescent="0.25">
      <c r="B28" s="98"/>
      <c r="C28" s="99"/>
      <c r="D28" s="100"/>
      <c r="E28" s="100"/>
      <c r="F28" s="100"/>
      <c r="G28" s="100"/>
      <c r="H28" s="100"/>
      <c r="I28" s="100"/>
      <c r="J28" s="100"/>
      <c r="K28" s="100"/>
    </row>
    <row r="29" spans="2:11" x14ac:dyDescent="0.25">
      <c r="H29" s="6"/>
      <c r="I29" s="6"/>
      <c r="J29" s="19"/>
    </row>
    <row r="30" spans="2:11" x14ac:dyDescent="0.25">
      <c r="H30" s="20"/>
    </row>
    <row r="31" spans="2:11" x14ac:dyDescent="0.25">
      <c r="B31" s="41" t="s">
        <v>47</v>
      </c>
      <c r="C31" s="42" t="s">
        <v>23</v>
      </c>
      <c r="D31" s="153" t="s">
        <v>24</v>
      </c>
      <c r="E31" s="154"/>
      <c r="F31" s="154"/>
      <c r="G31" s="154"/>
      <c r="H31" s="154"/>
      <c r="I31" s="154"/>
      <c r="J31" s="154"/>
      <c r="K31" s="155"/>
    </row>
    <row r="32" spans="2:11" x14ac:dyDescent="0.25">
      <c r="B32" s="40"/>
      <c r="C32" s="53" t="s">
        <v>25</v>
      </c>
      <c r="D32" s="143" t="s">
        <v>26</v>
      </c>
      <c r="E32" s="144"/>
      <c r="F32" s="144"/>
      <c r="G32" s="144"/>
      <c r="H32" s="144"/>
      <c r="I32" s="144"/>
      <c r="J32" s="144"/>
      <c r="K32" s="145"/>
    </row>
    <row r="33" spans="2:11" x14ac:dyDescent="0.25">
      <c r="B33" s="21"/>
      <c r="C33" s="66"/>
      <c r="D33" s="67"/>
      <c r="E33" s="67"/>
      <c r="F33" s="67"/>
      <c r="G33" s="67"/>
      <c r="H33" s="67"/>
      <c r="I33" s="67"/>
      <c r="J33" s="67"/>
      <c r="K33" s="67"/>
    </row>
    <row r="34" spans="2:11" x14ac:dyDescent="0.25">
      <c r="B34" s="21"/>
      <c r="C34" s="66"/>
      <c r="D34" s="67"/>
      <c r="E34" s="67"/>
      <c r="F34" s="67"/>
      <c r="G34" s="67"/>
      <c r="H34" s="67"/>
      <c r="I34" s="67"/>
      <c r="J34" s="67"/>
      <c r="K34" s="67"/>
    </row>
    <row r="35" spans="2:11" ht="15.75" thickBot="1" x14ac:dyDescent="0.3">
      <c r="B35" s="21"/>
      <c r="C35" s="66"/>
      <c r="D35" s="67"/>
      <c r="E35" s="67"/>
      <c r="F35" s="67"/>
      <c r="G35" s="67"/>
      <c r="H35" s="67"/>
      <c r="I35" s="67"/>
      <c r="J35" s="67"/>
      <c r="K35" s="67"/>
    </row>
    <row r="36" spans="2:11" x14ac:dyDescent="0.25">
      <c r="B36" s="101" t="s">
        <v>27</v>
      </c>
      <c r="C36" s="102"/>
      <c r="D36" s="102"/>
      <c r="E36" s="102"/>
      <c r="F36" s="24"/>
      <c r="G36" s="94" t="s">
        <v>28</v>
      </c>
      <c r="H36" s="94"/>
      <c r="I36" s="94"/>
      <c r="J36" s="94"/>
      <c r="K36" s="95"/>
    </row>
    <row r="37" spans="2:11" x14ac:dyDescent="0.25">
      <c r="B37" s="25"/>
      <c r="C37" s="26"/>
      <c r="D37" s="26"/>
      <c r="E37" s="26"/>
      <c r="F37" s="67"/>
      <c r="G37" s="67"/>
      <c r="H37" s="67"/>
      <c r="I37" s="67"/>
      <c r="J37" s="67"/>
      <c r="K37" s="27"/>
    </row>
    <row r="38" spans="2:11" x14ac:dyDescent="0.25">
      <c r="B38" s="28" t="s">
        <v>29</v>
      </c>
      <c r="C38" s="29" t="s">
        <v>137</v>
      </c>
      <c r="D38" s="30"/>
      <c r="E38" s="30"/>
      <c r="F38" s="67"/>
      <c r="G38" s="21" t="s">
        <v>29</v>
      </c>
      <c r="H38" s="31"/>
      <c r="I38" s="32"/>
      <c r="J38" s="32"/>
      <c r="K38" s="27"/>
    </row>
    <row r="39" spans="2:11" x14ac:dyDescent="0.25">
      <c r="B39" s="28"/>
      <c r="C39" s="66"/>
      <c r="D39" s="67"/>
      <c r="E39" s="67"/>
      <c r="F39" s="67"/>
      <c r="G39" s="67"/>
      <c r="H39" s="67"/>
      <c r="I39" s="67"/>
      <c r="J39" s="67"/>
      <c r="K39" s="27"/>
    </row>
    <row r="40" spans="2:11" ht="15.75" thickBot="1" x14ac:dyDescent="0.3">
      <c r="B40" s="33" t="s">
        <v>30</v>
      </c>
      <c r="C40" s="34"/>
      <c r="D40" s="35"/>
      <c r="E40" s="35"/>
      <c r="F40" s="35"/>
      <c r="G40" s="36" t="s">
        <v>30</v>
      </c>
      <c r="H40" s="35"/>
      <c r="I40" s="35"/>
      <c r="J40" s="35"/>
      <c r="K40" s="37"/>
    </row>
    <row r="41" spans="2:11" x14ac:dyDescent="0.25">
      <c r="B41" s="21"/>
      <c r="C41" s="66"/>
      <c r="D41" s="67"/>
      <c r="E41" s="67"/>
      <c r="F41" s="67"/>
      <c r="G41" s="67"/>
      <c r="H41" s="67"/>
      <c r="I41" s="67"/>
      <c r="J41" s="67"/>
      <c r="K41" s="67"/>
    </row>
    <row r="42" spans="2:11" x14ac:dyDescent="0.25">
      <c r="B42" s="21"/>
      <c r="C42" s="66"/>
      <c r="D42" s="67"/>
      <c r="E42" s="67"/>
      <c r="F42" s="67"/>
      <c r="G42" s="67"/>
      <c r="H42" s="67"/>
      <c r="I42" s="67"/>
      <c r="J42" s="67"/>
      <c r="K42" s="67"/>
    </row>
    <row r="43" spans="2:11" x14ac:dyDescent="0.25">
      <c r="B43" s="21"/>
      <c r="C43" s="66"/>
      <c r="D43" s="67"/>
      <c r="E43" s="67"/>
      <c r="F43" s="67"/>
      <c r="G43" s="67"/>
      <c r="H43" s="67"/>
      <c r="I43" s="67"/>
      <c r="J43" s="67"/>
      <c r="K43" s="67"/>
    </row>
    <row r="44" spans="2:11" ht="15.75" thickBot="1" x14ac:dyDescent="0.3">
      <c r="B44" s="38"/>
      <c r="C44" s="39"/>
      <c r="D44" s="39"/>
      <c r="E44" s="39"/>
      <c r="F44" s="39"/>
      <c r="G44" s="39"/>
      <c r="H44" s="39"/>
      <c r="I44" s="39"/>
      <c r="J44" s="39"/>
      <c r="K44" s="39"/>
    </row>
    <row r="45" spans="2:11" x14ac:dyDescent="0.25">
      <c r="B45" s="96" t="s">
        <v>31</v>
      </c>
      <c r="C45" s="96"/>
      <c r="D45" s="96"/>
      <c r="E45" s="97" t="s">
        <v>32</v>
      </c>
      <c r="F45" s="97"/>
      <c r="G45" s="97"/>
      <c r="H45" s="97"/>
    </row>
    <row r="46" spans="2:11" x14ac:dyDescent="0.25">
      <c r="B46" s="90" t="s">
        <v>33</v>
      </c>
      <c r="C46" s="90"/>
      <c r="D46" s="90"/>
      <c r="E46" s="90" t="s">
        <v>34</v>
      </c>
      <c r="F46" s="90"/>
      <c r="G46" s="90"/>
      <c r="H46" s="90"/>
      <c r="I46" s="90" t="s">
        <v>35</v>
      </c>
      <c r="J46" s="90"/>
      <c r="K46" s="90"/>
    </row>
    <row r="47" spans="2:11" x14ac:dyDescent="0.25">
      <c r="B47" s="91" t="s">
        <v>36</v>
      </c>
      <c r="C47" s="91"/>
      <c r="D47" s="91"/>
      <c r="E47" s="91" t="s">
        <v>37</v>
      </c>
      <c r="F47" s="91"/>
      <c r="G47" s="91"/>
      <c r="H47" s="91"/>
      <c r="I47" s="91" t="s">
        <v>38</v>
      </c>
      <c r="J47" s="91"/>
      <c r="K47" s="91"/>
    </row>
    <row r="48" spans="2:11" x14ac:dyDescent="0.25">
      <c r="B48" s="91" t="s">
        <v>39</v>
      </c>
      <c r="C48" s="91"/>
      <c r="D48" s="91"/>
      <c r="E48" s="91" t="s">
        <v>40</v>
      </c>
      <c r="F48" s="91"/>
      <c r="G48" s="91"/>
      <c r="H48" s="91"/>
      <c r="I48" s="91" t="s">
        <v>41</v>
      </c>
      <c r="J48" s="91"/>
      <c r="K48" s="91"/>
    </row>
    <row r="49" spans="2:11" x14ac:dyDescent="0.25">
      <c r="B49" s="91" t="s">
        <v>42</v>
      </c>
      <c r="C49" s="91"/>
      <c r="D49" s="91"/>
      <c r="E49" s="91" t="s">
        <v>43</v>
      </c>
      <c r="F49" s="91"/>
      <c r="G49" s="91"/>
      <c r="H49" s="91"/>
      <c r="I49" s="91" t="s">
        <v>44</v>
      </c>
      <c r="J49" s="91"/>
      <c r="K49" s="91"/>
    </row>
    <row r="50" spans="2:11" x14ac:dyDescent="0.25">
      <c r="B50" s="21"/>
      <c r="C50" s="66"/>
      <c r="D50" s="67"/>
      <c r="E50" s="67"/>
      <c r="F50" s="67"/>
      <c r="G50" s="67"/>
      <c r="H50" s="67"/>
      <c r="I50" s="67"/>
      <c r="J50" s="67"/>
      <c r="K50" s="67"/>
    </row>
  </sheetData>
  <mergeCells count="56">
    <mergeCell ref="G2:K2"/>
    <mergeCell ref="G3:K3"/>
    <mergeCell ref="B8:E8"/>
    <mergeCell ref="G8:K8"/>
    <mergeCell ref="B9:E9"/>
    <mergeCell ref="G9:K9"/>
    <mergeCell ref="B16:K16"/>
    <mergeCell ref="B10:E10"/>
    <mergeCell ref="G10:K10"/>
    <mergeCell ref="B11:C11"/>
    <mergeCell ref="D11:E11"/>
    <mergeCell ref="B12:C12"/>
    <mergeCell ref="D12:E12"/>
    <mergeCell ref="G12:K12"/>
    <mergeCell ref="B13:C13"/>
    <mergeCell ref="D13:E13"/>
    <mergeCell ref="G13:K13"/>
    <mergeCell ref="B14:K14"/>
    <mergeCell ref="B15:K15"/>
    <mergeCell ref="B17:K17"/>
    <mergeCell ref="B18:K18"/>
    <mergeCell ref="B19:B20"/>
    <mergeCell ref="C19:E20"/>
    <mergeCell ref="F19:F20"/>
    <mergeCell ref="G19:H19"/>
    <mergeCell ref="I19:J19"/>
    <mergeCell ref="K19:K20"/>
    <mergeCell ref="C21:K21"/>
    <mergeCell ref="C22:E22"/>
    <mergeCell ref="E23:F23"/>
    <mergeCell ref="G23:H23"/>
    <mergeCell ref="I23:J23"/>
    <mergeCell ref="E24:F24"/>
    <mergeCell ref="G24:K24"/>
    <mergeCell ref="B27:C27"/>
    <mergeCell ref="D27:K27"/>
    <mergeCell ref="B28:C28"/>
    <mergeCell ref="D28:K28"/>
    <mergeCell ref="D31:K31"/>
    <mergeCell ref="D32:K32"/>
    <mergeCell ref="B36:E36"/>
    <mergeCell ref="G36:K36"/>
    <mergeCell ref="B45:D45"/>
    <mergeCell ref="E45:H45"/>
    <mergeCell ref="B46:D46"/>
    <mergeCell ref="E46:H46"/>
    <mergeCell ref="I46:K46"/>
    <mergeCell ref="B47:D47"/>
    <mergeCell ref="E47:H47"/>
    <mergeCell ref="I47:K47"/>
    <mergeCell ref="B48:D48"/>
    <mergeCell ref="E48:H48"/>
    <mergeCell ref="I48:K48"/>
    <mergeCell ref="B49:D49"/>
    <mergeCell ref="E49:H49"/>
    <mergeCell ref="I49:K49"/>
  </mergeCells>
  <hyperlinks>
    <hyperlink ref="E45" r:id="rId1"/>
    <hyperlink ref="D11" r:id="rId2"/>
  </hyperlinks>
  <pageMargins left="0" right="0" top="0.74803149606299213" bottom="0.74803149606299213" header="0.31496062992125984" footer="0.31496062992125984"/>
  <pageSetup paperSize="9" scale="64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CCTV</vt:lpstr>
      <vt:lpstr>ACC</vt:lpstr>
      <vt:lpstr>EQUIPO</vt:lpstr>
      <vt:lpstr>SERVICIO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Telecom1</cp:lastModifiedBy>
  <dcterms:created xsi:type="dcterms:W3CDTF">2015-07-03T17:34:50Z</dcterms:created>
  <dcterms:modified xsi:type="dcterms:W3CDTF">2015-07-22T20:23:41Z</dcterms:modified>
</cp:coreProperties>
</file>