
<file path=[Content_Types].xml><?xml version="1.0" encoding="utf-8"?>
<Types xmlns="http://schemas.openxmlformats.org/package/2006/content-types"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Ventas 14\Desktop\COTIZACIONES NAVISTAR\ENLACE BODEGA TAURO\"/>
    </mc:Choice>
  </mc:AlternateContent>
  <bookViews>
    <workbookView xWindow="0" yWindow="0" windowWidth="20490" windowHeight="7455"/>
  </bookViews>
  <sheets>
    <sheet name="TAURO" sheetId="10" r:id="rId1"/>
  </sheets>
  <calcPr calcId="152511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8" i="10" l="1"/>
  <c r="H48" i="10"/>
  <c r="K48" i="10" l="1"/>
  <c r="J29" i="10" l="1"/>
  <c r="K29" i="10" s="1"/>
  <c r="H29" i="10"/>
  <c r="H43" i="10"/>
  <c r="J45" i="10"/>
  <c r="H45" i="10"/>
  <c r="J44" i="10"/>
  <c r="H44" i="10"/>
  <c r="J46" i="10"/>
  <c r="H46" i="10"/>
  <c r="J51" i="10"/>
  <c r="H51" i="10"/>
  <c r="J50" i="10"/>
  <c r="H50" i="10"/>
  <c r="J49" i="10"/>
  <c r="H49" i="10"/>
  <c r="J43" i="10"/>
  <c r="J42" i="10"/>
  <c r="H42" i="10"/>
  <c r="J41" i="10"/>
  <c r="H41" i="10"/>
  <c r="J40" i="10"/>
  <c r="H40" i="10"/>
  <c r="J39" i="10"/>
  <c r="H39" i="10"/>
  <c r="J38" i="10"/>
  <c r="H38" i="10"/>
  <c r="J37" i="10"/>
  <c r="H37" i="10"/>
  <c r="J36" i="10"/>
  <c r="H36" i="10"/>
  <c r="J34" i="10"/>
  <c r="H34" i="10"/>
  <c r="J33" i="10"/>
  <c r="H33" i="10"/>
  <c r="J32" i="10"/>
  <c r="H32" i="10"/>
  <c r="J31" i="10"/>
  <c r="H31" i="10"/>
  <c r="J30" i="10"/>
  <c r="H30" i="10"/>
  <c r="J27" i="10"/>
  <c r="H27" i="10"/>
  <c r="J26" i="10"/>
  <c r="H26" i="10"/>
  <c r="J25" i="10"/>
  <c r="H25" i="10"/>
  <c r="J24" i="10"/>
  <c r="H24" i="10"/>
  <c r="J23" i="10"/>
  <c r="I52" i="10" s="1"/>
  <c r="H23" i="10"/>
  <c r="G52" i="10" s="1"/>
  <c r="J22" i="10"/>
  <c r="H22" i="10"/>
  <c r="G9" i="10"/>
  <c r="K44" i="10" l="1"/>
  <c r="K32" i="10"/>
  <c r="K22" i="10"/>
  <c r="K23" i="10"/>
  <c r="G53" i="10" s="1"/>
  <c r="K24" i="10"/>
  <c r="K25" i="10"/>
  <c r="K26" i="10"/>
  <c r="K27" i="10"/>
  <c r="K31" i="10"/>
  <c r="K33" i="10"/>
  <c r="K34" i="10"/>
  <c r="K49" i="10"/>
  <c r="K50" i="10"/>
  <c r="K51" i="10"/>
  <c r="K46" i="10"/>
  <c r="K45" i="10"/>
  <c r="K36" i="10"/>
  <c r="K37" i="10"/>
  <c r="K38" i="10"/>
  <c r="K39" i="10"/>
  <c r="K40" i="10"/>
  <c r="K41" i="10"/>
  <c r="K42" i="10"/>
  <c r="K43" i="10"/>
  <c r="K30" i="10"/>
</calcChain>
</file>

<file path=xl/sharedStrings.xml><?xml version="1.0" encoding="utf-8"?>
<sst xmlns="http://schemas.openxmlformats.org/spreadsheetml/2006/main" count="116" uniqueCount="98">
  <si>
    <t>GRUPO ASERCOM, S.A. DE C.V.</t>
  </si>
  <si>
    <t>División Telecomunicaciones</t>
  </si>
  <si>
    <t>Cotizado a:</t>
  </si>
  <si>
    <t>Fecha:</t>
  </si>
  <si>
    <t>Atención:</t>
  </si>
  <si>
    <t>Material y Equipo:</t>
  </si>
  <si>
    <t>Ejecución:</t>
  </si>
  <si>
    <t>Validez de la oferta:</t>
  </si>
  <si>
    <t>15 días</t>
  </si>
  <si>
    <t>Numero de Cotización:</t>
  </si>
  <si>
    <t>Condiciones de pago:</t>
  </si>
  <si>
    <t>50 % anticipo y Resto Contra Entrega</t>
  </si>
  <si>
    <t xml:space="preserve">En respuesta a su amable solicitud ponemos a su consideración la siguiente cotización para el Proyecto de:                                                                                       </t>
  </si>
  <si>
    <t>Cant</t>
  </si>
  <si>
    <t>Descripción</t>
  </si>
  <si>
    <t>No. Parte</t>
  </si>
  <si>
    <t>Material</t>
  </si>
  <si>
    <t>Mano de Obra</t>
  </si>
  <si>
    <t>Total</t>
  </si>
  <si>
    <t>Precio Unitario</t>
  </si>
  <si>
    <t>Importe</t>
  </si>
  <si>
    <t>Sub Total Material / Mano de Obra</t>
  </si>
  <si>
    <t>Sub Total sin IVA</t>
  </si>
  <si>
    <t>NOTAS:</t>
  </si>
  <si>
    <t>USD</t>
  </si>
  <si>
    <r>
      <t xml:space="preserve">LOS PRECIOS ESTAN COTIZADOS EN USD PAGADEROS CON LA MISMA MONEDA Y </t>
    </r>
    <r>
      <rPr>
        <b/>
        <u/>
        <sz val="9"/>
        <color indexed="8"/>
        <rFont val="Calibri"/>
        <family val="2"/>
      </rPr>
      <t xml:space="preserve">NO </t>
    </r>
    <r>
      <rPr>
        <sz val="9"/>
        <color indexed="8"/>
        <rFont val="Calibri"/>
        <family val="2"/>
      </rPr>
      <t>INCLUYEN IVA</t>
    </r>
  </si>
  <si>
    <t>MN</t>
  </si>
  <si>
    <r>
      <t xml:space="preserve">LOS PRECIOS ESTAN COTIZADOS EN MONEDA NACIONA Y </t>
    </r>
    <r>
      <rPr>
        <b/>
        <u/>
        <sz val="9"/>
        <color indexed="8"/>
        <rFont val="Calibri"/>
        <family val="2"/>
      </rPr>
      <t>NO</t>
    </r>
    <r>
      <rPr>
        <sz val="9"/>
        <color indexed="8"/>
        <rFont val="Calibri"/>
        <family val="2"/>
      </rPr>
      <t xml:space="preserve"> INCLUYEN IVA</t>
    </r>
  </si>
  <si>
    <t>AGENTE GRUPO ASERCOM</t>
  </si>
  <si>
    <t>AUTORIZACION CLIENTE</t>
  </si>
  <si>
    <t xml:space="preserve">NOMBRE </t>
  </si>
  <si>
    <t>DENNISE MARES LEAL</t>
  </si>
  <si>
    <t>FIRMA</t>
  </si>
  <si>
    <t>Grupo Asercom, S.A. de C.V.</t>
  </si>
  <si>
    <t>www.grupoasercom.com</t>
  </si>
  <si>
    <t>Corporativo Monterrey</t>
  </si>
  <si>
    <t>Sucursal Guadalajara</t>
  </si>
  <si>
    <t>Sucursal México, D.F.</t>
  </si>
  <si>
    <t xml:space="preserve">Joaquín García No. 217 Col. Burócratas </t>
  </si>
  <si>
    <t>Av. Circunvalación Agustín Yáñez No. 2360 Int 4-A</t>
  </si>
  <si>
    <t>Río Lerma No. 26 Col. Cuauhtémoc</t>
  </si>
  <si>
    <t>Del Estado Monterrey, N.L.  C.P. 64380</t>
  </si>
  <si>
    <t>Col. Arcos Sur Guadalajara, Jal. C.P. 44150</t>
  </si>
  <si>
    <t>Del. Cuauhtémoc México, D.F. C.P. 06500</t>
  </si>
  <si>
    <t>Conmutador (81) 1442-4000</t>
  </si>
  <si>
    <t>Tels (33) 3630-5030 y 3630-5033</t>
  </si>
  <si>
    <t>Tels (55) 5703-0028 y 5703-0141</t>
  </si>
  <si>
    <t>Tiempo de Entrega</t>
  </si>
  <si>
    <t>X</t>
  </si>
  <si>
    <t>NAVISTAR MEXICO S DE RL DE CV</t>
  </si>
  <si>
    <t>MRO COMPRAS</t>
  </si>
  <si>
    <t>N/A</t>
  </si>
  <si>
    <t>FIBRA OPTICA</t>
  </si>
  <si>
    <t>CONECTOR LC OPTICAM 9/125 UM OPTICAM</t>
  </si>
  <si>
    <t>FAN OUT KIT 12 HILOS DE TERMINACION PARA FIBRA OPTICA</t>
  </si>
  <si>
    <t>FO12CB</t>
  </si>
  <si>
    <t>CJ688TGBL</t>
  </si>
  <si>
    <t>PATCH CORD (3) AZUL GIGA</t>
  </si>
  <si>
    <t>UTPSP3BUY</t>
  </si>
  <si>
    <t>PUC6004IG</t>
  </si>
  <si>
    <t>CFPE4WHY</t>
  </si>
  <si>
    <t>CJ688TGWH</t>
  </si>
  <si>
    <t>TUBERIA CONDUIT PAREG GRUESA 3/4 PLG CON COPLE</t>
  </si>
  <si>
    <t>CODO CONDUIT 3/4 PLG CON COPLE</t>
  </si>
  <si>
    <t>CAJA FS 2X4 PARA TUBO CONDUIT 3/4 PLG</t>
  </si>
  <si>
    <t>UNICANAL 2X4 PERFORADA</t>
  </si>
  <si>
    <t>NODOS</t>
  </si>
  <si>
    <t>FACEPLATE SERIE EJECUTIVA, 4 SALIDAS, BLANCO</t>
  </si>
  <si>
    <t>JACK CAT6/TG BLANCO</t>
  </si>
  <si>
    <t>JACK CAT6/TG NEGRO</t>
  </si>
  <si>
    <t>PATCH CORD (7) AZUL GIGA</t>
  </si>
  <si>
    <t>UTPSP7BUY</t>
  </si>
  <si>
    <t>METROS DE CABLE UTP CAT6, GRIS</t>
  </si>
  <si>
    <t>SERVICIOS</t>
  </si>
  <si>
    <t xml:space="preserve">TRABAJO EN ALTURA </t>
  </si>
  <si>
    <t>TRABAJOS EN HORARIO EXTRAORDINARIO (DIARIO)</t>
  </si>
  <si>
    <t xml:space="preserve">PRUEBA, CONFIGURACIÓN Y PUESTA EN MARCHA DEL SISTEMA </t>
  </si>
  <si>
    <t>TUBERIA CONDUIT PAREG GRUESA 2 PG CON COPLE</t>
  </si>
  <si>
    <t>CANALIZACION</t>
  </si>
  <si>
    <t>INSTALACION DE GABINETE CON EQUIPAMIENTO, INCLUYE TRASLADO.</t>
  </si>
  <si>
    <t>FLCSSCBUY</t>
  </si>
  <si>
    <t>JUMPER DUPLEX DE FIBRA MONOMODO DE 1 METROS LC-LC</t>
  </si>
  <si>
    <t>F9E1010M1Y</t>
  </si>
  <si>
    <t>REGISTRO HIMEL 30X25X15 CM</t>
  </si>
  <si>
    <t>JUEGO DE TUERCA Y RONDANA 1/4</t>
  </si>
  <si>
    <t>EXPANSORES DE 1/4 DE PLG</t>
  </si>
  <si>
    <t>TUBERIA LIQUITYPE 2 PLG</t>
  </si>
  <si>
    <t>CONECTOR RECTO LIQUITYPE 2 PLG</t>
  </si>
  <si>
    <t>4900463-4900460</t>
  </si>
  <si>
    <t>GAMTY-3884</t>
  </si>
  <si>
    <t>CODO CONDUIT 2 PLG CON COPLE</t>
  </si>
  <si>
    <t>RED BODEGA 6 TAURO</t>
  </si>
  <si>
    <t>6 SEMANAS</t>
  </si>
  <si>
    <t>RENTA DE PLATAFORMA ARTICULADA 45FT, 1 SEMANA, INCLUYE TRASLADO.</t>
  </si>
  <si>
    <t>3 SEMANAS</t>
  </si>
  <si>
    <t>INSTALACION DE J DE 2 PLG 50 PZAS (NO INCLUYE MATERIAL)</t>
  </si>
  <si>
    <t>MÍNIMO DE COMPRA PARA LA FIBRA ÓPTICA SOLICITADA 305 METROS.</t>
  </si>
  <si>
    <t>FIBRA ÓPTICA INTERIOR DISTRIBUCIÓN 12 HILOS MONOMODO (305M)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</si>
</sst>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&quot;$&quot;* #,##0.00\ &quot;USD&quot;_);_(&quot;$&quot;* \(#,##0.00\);_(&quot;$&quot;* &quot;-&quot;??_);_(@_)"/>
    <numFmt numFmtId="165" formatCode="[$-80A]d&quot; de &quot;mmmm&quot; de &quot;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9"/>
      <color indexed="8"/>
      <name val="Calibri"/>
      <family val="2"/>
    </font>
    <font>
      <sz val="9"/>
      <color indexed="8"/>
      <name val="Calibri"/>
      <family val="2"/>
    </font>
    <font>
      <b/>
      <u/>
      <sz val="10"/>
      <color theme="5"/>
      <name val="Calibri"/>
      <family val="2"/>
    </font>
    <font>
      <sz val="1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3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/>
      <diagonal/>
    </border>
    <border>
      <left/>
      <right/>
      <top style="medium">
        <color theme="1" tint="0.499984740745262"/>
      </top>
      <bottom/>
      <diagonal/>
    </border>
    <border>
      <left/>
      <right style="medium">
        <color theme="1" tint="0.499984740745262"/>
      </right>
      <top style="medium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medium">
        <color theme="1" tint="0.499984740745262"/>
      </left>
      <right/>
      <top/>
      <bottom style="medium">
        <color theme="1" tint="0.499984740745262"/>
      </bottom>
      <diagonal/>
    </border>
    <border>
      <left/>
      <right/>
      <top/>
      <bottom style="medium">
        <color theme="1" tint="0.499984740745262"/>
      </bottom>
      <diagonal/>
    </border>
    <border>
      <left/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/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5"/>
      </left>
      <right/>
      <top style="medium">
        <color theme="5"/>
      </top>
      <bottom/>
      <diagonal/>
    </border>
    <border>
      <left/>
      <right/>
      <top style="medium">
        <color theme="5"/>
      </top>
      <bottom/>
      <diagonal/>
    </border>
    <border>
      <left/>
      <right style="medium">
        <color theme="5"/>
      </right>
      <top style="medium">
        <color theme="5"/>
      </top>
      <bottom/>
      <diagonal/>
    </border>
    <border>
      <left style="medium">
        <color theme="5"/>
      </left>
      <right/>
      <top/>
      <bottom/>
      <diagonal/>
    </border>
    <border>
      <left/>
      <right style="medium">
        <color theme="5"/>
      </right>
      <top/>
      <bottom/>
      <diagonal/>
    </border>
    <border>
      <left/>
      <right/>
      <top/>
      <bottom style="thin">
        <color theme="5"/>
      </bottom>
      <diagonal/>
    </border>
    <border>
      <left style="medium">
        <color theme="5"/>
      </left>
      <right/>
      <top/>
      <bottom style="medium">
        <color theme="5"/>
      </bottom>
      <diagonal/>
    </border>
    <border>
      <left/>
      <right/>
      <top/>
      <bottom style="medium">
        <color theme="5"/>
      </bottom>
      <diagonal/>
    </border>
    <border>
      <left/>
      <right style="medium">
        <color theme="5"/>
      </right>
      <top/>
      <bottom style="medium">
        <color theme="5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9" fillId="0" borderId="0"/>
    <xf numFmtId="43" fontId="1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133">
    <xf numFmtId="0" fontId="0" fillId="0" borderId="0" xfId="0"/>
    <xf numFmtId="0" fontId="0" fillId="0" borderId="0" xfId="0" applyAlignment="1">
      <alignment horizontal="center"/>
    </xf>
    <xf numFmtId="0" fontId="6" fillId="0" borderId="7" xfId="0" applyFont="1" applyBorder="1" applyAlignment="1"/>
    <xf numFmtId="0" fontId="6" fillId="0" borderId="0" xfId="0" applyFont="1" applyBorder="1" applyAlignment="1"/>
    <xf numFmtId="0" fontId="4" fillId="0" borderId="9" xfId="0" applyFont="1" applyFill="1" applyBorder="1" applyAlignment="1"/>
    <xf numFmtId="0" fontId="4" fillId="0" borderId="0" xfId="0" applyFont="1" applyFill="1" applyBorder="1" applyAlignment="1"/>
    <xf numFmtId="0" fontId="0" fillId="0" borderId="0" xfId="0" applyBorder="1"/>
    <xf numFmtId="0" fontId="6" fillId="0" borderId="18" xfId="0" applyFont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/>
    </xf>
    <xf numFmtId="43" fontId="10" fillId="0" borderId="22" xfId="1" applyFont="1" applyBorder="1" applyAlignment="1">
      <alignment vertical="center"/>
    </xf>
    <xf numFmtId="43" fontId="10" fillId="0" borderId="0" xfId="1" applyFont="1" applyBorder="1" applyAlignment="1">
      <alignment vertical="center"/>
    </xf>
    <xf numFmtId="43" fontId="10" fillId="0" borderId="18" xfId="1" applyFont="1" applyBorder="1" applyAlignment="1">
      <alignment vertical="center"/>
    </xf>
    <xf numFmtId="0" fontId="0" fillId="0" borderId="0" xfId="0" applyFont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/>
    <xf numFmtId="44" fontId="0" fillId="0" borderId="0" xfId="0" applyNumberFormat="1" applyBorder="1"/>
    <xf numFmtId="43" fontId="0" fillId="0" borderId="0" xfId="0" applyNumberFormat="1"/>
    <xf numFmtId="0" fontId="11" fillId="0" borderId="0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/>
    </xf>
    <xf numFmtId="0" fontId="11" fillId="0" borderId="3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4" fillId="0" borderId="31" xfId="0" applyFont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0" fillId="0" borderId="32" xfId="0" applyFont="1" applyBorder="1" applyAlignment="1">
      <alignment vertical="center"/>
    </xf>
    <xf numFmtId="0" fontId="4" fillId="0" borderId="32" xfId="0" applyFont="1" applyBorder="1" applyAlignment="1">
      <alignment vertical="center"/>
    </xf>
    <xf numFmtId="0" fontId="2" fillId="0" borderId="32" xfId="0" applyFont="1" applyBorder="1" applyAlignment="1">
      <alignment horizontal="center"/>
    </xf>
    <xf numFmtId="0" fontId="4" fillId="0" borderId="32" xfId="0" applyFont="1" applyBorder="1" applyAlignment="1">
      <alignment horizontal="center"/>
    </xf>
    <xf numFmtId="0" fontId="11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0" fontId="11" fillId="0" borderId="3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4" xfId="0" applyBorder="1"/>
    <xf numFmtId="0" fontId="10" fillId="0" borderId="22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/>
    </xf>
    <xf numFmtId="164" fontId="15" fillId="2" borderId="25" xfId="2" applyNumberFormat="1" applyFont="1" applyFill="1" applyBorder="1" applyAlignment="1">
      <alignment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6" fillId="0" borderId="0" xfId="0" applyFont="1" applyBorder="1"/>
    <xf numFmtId="0" fontId="6" fillId="0" borderId="0" xfId="0" applyFont="1"/>
    <xf numFmtId="0" fontId="6" fillId="0" borderId="10" xfId="0" applyFont="1" applyFill="1" applyBorder="1" applyAlignment="1"/>
    <xf numFmtId="0" fontId="10" fillId="0" borderId="22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43" fontId="10" fillId="0" borderId="22" xfId="1" applyFont="1" applyFill="1" applyBorder="1" applyAlignment="1">
      <alignment vertical="center"/>
    </xf>
    <xf numFmtId="0" fontId="0" fillId="0" borderId="0" xfId="0" applyFill="1"/>
    <xf numFmtId="43" fontId="10" fillId="0" borderId="0" xfId="1" applyFont="1" applyFill="1" applyBorder="1" applyAlignment="1">
      <alignment vertical="center"/>
    </xf>
    <xf numFmtId="0" fontId="11" fillId="3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5" fillId="0" borderId="7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165" fontId="6" fillId="0" borderId="9" xfId="0" applyNumberFormat="1" applyFont="1" applyBorder="1" applyAlignment="1">
      <alignment horizontal="left"/>
    </xf>
    <xf numFmtId="165" fontId="6" fillId="0" borderId="0" xfId="0" applyNumberFormat="1" applyFont="1" applyBorder="1" applyAlignment="1">
      <alignment horizontal="left"/>
    </xf>
    <xf numFmtId="165" fontId="6" fillId="0" borderId="10" xfId="0" applyNumberFormat="1" applyFont="1" applyBorder="1" applyAlignment="1">
      <alignment horizontal="left"/>
    </xf>
    <xf numFmtId="0" fontId="4" fillId="0" borderId="4" xfId="0" applyFont="1" applyBorder="1" applyAlignment="1">
      <alignment horizontal="left" wrapText="1"/>
    </xf>
    <xf numFmtId="0" fontId="4" fillId="0" borderId="5" xfId="0" applyFont="1" applyBorder="1" applyAlignment="1">
      <alignment horizontal="left" wrapText="1"/>
    </xf>
    <xf numFmtId="0" fontId="4" fillId="0" borderId="6" xfId="0" applyFont="1" applyBorder="1" applyAlignment="1">
      <alignment horizontal="left" wrapText="1"/>
    </xf>
    <xf numFmtId="0" fontId="4" fillId="0" borderId="7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8" xfId="0" applyFont="1" applyBorder="1" applyAlignment="1">
      <alignment horizontal="left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7" fillId="0" borderId="0" xfId="3" applyBorder="1" applyAlignment="1" applyProtection="1">
      <alignment horizontal="center"/>
    </xf>
    <xf numFmtId="0" fontId="7" fillId="0" borderId="8" xfId="3" applyBorder="1" applyAlignment="1" applyProtection="1">
      <alignment horizontal="center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6" fillId="0" borderId="14" xfId="0" applyFont="1" applyBorder="1" applyAlignment="1"/>
    <xf numFmtId="0" fontId="6" fillId="0" borderId="15" xfId="0" applyFont="1" applyBorder="1" applyAlignment="1"/>
    <xf numFmtId="0" fontId="6" fillId="0" borderId="16" xfId="0" applyFont="1" applyBorder="1" applyAlignment="1"/>
    <xf numFmtId="0" fontId="4" fillId="0" borderId="0" xfId="0" applyFont="1" applyBorder="1" applyAlignment="1">
      <alignment horizontal="center"/>
    </xf>
    <xf numFmtId="0" fontId="2" fillId="0" borderId="14" xfId="0" applyFont="1" applyFill="1" applyBorder="1" applyAlignment="1">
      <alignment horizontal="left"/>
    </xf>
    <xf numFmtId="0" fontId="2" fillId="0" borderId="15" xfId="0" applyFont="1" applyFill="1" applyBorder="1" applyAlignment="1">
      <alignment horizontal="left"/>
    </xf>
    <xf numFmtId="0" fontId="2" fillId="0" borderId="16" xfId="0" applyFont="1" applyFill="1" applyBorder="1" applyAlignment="1">
      <alignment horizontal="left"/>
    </xf>
    <xf numFmtId="0" fontId="0" fillId="0" borderId="17" xfId="0" applyBorder="1" applyAlignment="1">
      <alignment horizontal="center"/>
    </xf>
    <xf numFmtId="0" fontId="6" fillId="0" borderId="18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10" fillId="0" borderId="22" xfId="0" applyFont="1" applyFill="1" applyBorder="1" applyAlignment="1">
      <alignment horizontal="left" wrapText="1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/>
    </xf>
    <xf numFmtId="164" fontId="15" fillId="0" borderId="23" xfId="2" applyNumberFormat="1" applyFont="1" applyBorder="1" applyAlignment="1">
      <alignment horizontal="center" vertical="center"/>
    </xf>
    <xf numFmtId="164" fontId="15" fillId="0" borderId="24" xfId="2" applyNumberFormat="1" applyFont="1" applyBorder="1" applyAlignment="1">
      <alignment horizontal="center" vertical="center"/>
    </xf>
    <xf numFmtId="0" fontId="8" fillId="0" borderId="22" xfId="4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right" wrapText="1"/>
    </xf>
    <xf numFmtId="0" fontId="17" fillId="0" borderId="0" xfId="0" applyFont="1" applyBorder="1" applyAlignment="1">
      <alignment horizontal="right" wrapText="1"/>
    </xf>
    <xf numFmtId="164" fontId="18" fillId="0" borderId="23" xfId="2" applyNumberFormat="1" applyFont="1" applyBorder="1" applyAlignment="1">
      <alignment horizontal="center" vertical="center"/>
    </xf>
    <xf numFmtId="164" fontId="18" fillId="0" borderId="24" xfId="2" applyNumberFormat="1" applyFont="1" applyBorder="1" applyAlignment="1">
      <alignment horizontal="center" vertical="center"/>
    </xf>
    <xf numFmtId="164" fontId="18" fillId="0" borderId="26" xfId="2" applyNumberFormat="1" applyFont="1" applyBorder="1" applyAlignment="1">
      <alignment horizontal="center" vertical="center"/>
    </xf>
    <xf numFmtId="0" fontId="11" fillId="3" borderId="36" xfId="0" applyFont="1" applyFill="1" applyBorder="1" applyAlignment="1">
      <alignment horizontal="center" vertical="center"/>
    </xf>
    <xf numFmtId="0" fontId="11" fillId="3" borderId="38" xfId="0" applyFont="1" applyFill="1" applyBorder="1" applyAlignment="1">
      <alignment horizontal="center" vertical="center"/>
    </xf>
    <xf numFmtId="0" fontId="11" fillId="3" borderId="39" xfId="0" applyFont="1" applyFill="1" applyBorder="1" applyAlignment="1">
      <alignment horizontal="center" vertical="center"/>
    </xf>
    <xf numFmtId="0" fontId="11" fillId="3" borderId="41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 wrapText="1"/>
    </xf>
    <xf numFmtId="0" fontId="4" fillId="0" borderId="37" xfId="0" applyFont="1" applyFill="1" applyBorder="1" applyAlignment="1">
      <alignment horizontal="center" vertical="center" wrapText="1"/>
    </xf>
    <xf numFmtId="0" fontId="4" fillId="0" borderId="38" xfId="0" applyFont="1" applyFill="1" applyBorder="1" applyAlignment="1">
      <alignment horizontal="center" vertical="center" wrapText="1"/>
    </xf>
    <xf numFmtId="0" fontId="4" fillId="0" borderId="39" xfId="0" applyFont="1" applyFill="1" applyBorder="1" applyAlignment="1">
      <alignment horizontal="center" vertical="center" wrapText="1"/>
    </xf>
    <xf numFmtId="0" fontId="4" fillId="0" borderId="40" xfId="0" applyFont="1" applyFill="1" applyBorder="1" applyAlignment="1">
      <alignment horizontal="center" vertical="center" wrapText="1"/>
    </xf>
    <xf numFmtId="0" fontId="4" fillId="0" borderId="41" xfId="0" applyFont="1" applyFill="1" applyBorder="1" applyAlignment="1">
      <alignment horizontal="center" vertical="center" wrapText="1"/>
    </xf>
    <xf numFmtId="0" fontId="4" fillId="3" borderId="19" xfId="0" applyFont="1" applyFill="1" applyBorder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20" xfId="0" applyFont="1" applyFill="1" applyBorder="1" applyAlignment="1">
      <alignment horizontal="center"/>
    </xf>
    <xf numFmtId="0" fontId="11" fillId="0" borderId="27" xfId="0" applyFont="1" applyBorder="1" applyAlignment="1">
      <alignment horizontal="left" vertical="center"/>
    </xf>
    <xf numFmtId="0" fontId="11" fillId="0" borderId="28" xfId="0" applyFont="1" applyBorder="1" applyAlignment="1">
      <alignment horizontal="left" vertical="center"/>
    </xf>
    <xf numFmtId="0" fontId="11" fillId="0" borderId="28" xfId="0" applyFont="1" applyBorder="1" applyAlignment="1">
      <alignment horizontal="left"/>
    </xf>
    <xf numFmtId="0" fontId="11" fillId="0" borderId="29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14" fillId="0" borderId="28" xfId="3" applyFont="1" applyBorder="1" applyAlignment="1" applyProtection="1">
      <alignment horizontal="center"/>
    </xf>
    <xf numFmtId="0" fontId="5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12">
    <cellStyle name="Hipervínculo" xfId="3" builtinId="8"/>
    <cellStyle name="Hipervínculo visitado" xfId="7" builtinId="9" hidden="1"/>
    <cellStyle name="Hipervínculo visitado" xfId="8" builtinId="9" hidden="1"/>
    <cellStyle name="Hipervínculo visitado" xfId="9" builtinId="9" hidden="1"/>
    <cellStyle name="Hipervínculo visitado" xfId="10" builtinId="9" hidden="1"/>
    <cellStyle name="Hipervínculo visitado" xfId="11" builtinId="9" hidden="1"/>
    <cellStyle name="Millares" xfId="1" builtinId="3"/>
    <cellStyle name="Millares 10" xfId="6"/>
    <cellStyle name="Moneda" xfId="2" builtinId="4"/>
    <cellStyle name="Normal" xfId="0" builtinId="0"/>
    <cellStyle name="Normal 2" xfId="5"/>
    <cellStyle name="Normal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447675</xdr:colOff>
      <xdr:row>0</xdr:row>
      <xdr:rowOff>76200</xdr:rowOff>
    </xdr:from>
    <xdr:to>
      <xdr:col>3</xdr:col>
      <xdr:colOff>47625</xdr:colOff>
      <xdr:row>6</xdr:row>
      <xdr:rowOff>19050</xdr:rowOff>
    </xdr:to>
    <xdr:pic>
      <xdr:nvPicPr>
        <xdr:cNvPr id="2" name="Picture 8" descr="logo asercom con estrellita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7675" y="76200"/>
          <a:ext cx="1476375" cy="10858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638176</xdr:colOff>
      <xdr:row>67</xdr:row>
      <xdr:rowOff>752</xdr:rowOff>
    </xdr:from>
    <xdr:to>
      <xdr:col>4</xdr:col>
      <xdr:colOff>419100</xdr:colOff>
      <xdr:row>69</xdr:row>
      <xdr:rowOff>120492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5851" y="12202277"/>
          <a:ext cx="2066924" cy="5007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grupoasercom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79"/>
  <sheetViews>
    <sheetView tabSelected="1" workbookViewId="0"/>
  </sheetViews>
  <sheetFormatPr baseColWidth="10" defaultRowHeight="15" x14ac:dyDescent="0.25"/>
  <cols>
    <col min="1" max="1" width="6.7109375" customWidth="1"/>
    <col min="2" max="2" width="10" style="1" customWidth="1"/>
    <col min="4" max="4" width="12.85546875" customWidth="1"/>
    <col min="5" max="5" width="33.28515625" customWidth="1"/>
    <col min="6" max="6" width="16.7109375" customWidth="1"/>
    <col min="7" max="7" width="12.140625" bestFit="1" customWidth="1"/>
    <col min="8" max="8" width="13.42578125" bestFit="1" customWidth="1"/>
    <col min="9" max="9" width="13.42578125" customWidth="1"/>
    <col min="10" max="10" width="13.42578125" bestFit="1" customWidth="1"/>
    <col min="11" max="11" width="13.42578125" customWidth="1"/>
    <col min="14" max="15" width="11.42578125" style="6"/>
  </cols>
  <sheetData>
    <row r="2" spans="2:11" x14ac:dyDescent="0.25">
      <c r="G2" s="54" t="s">
        <v>0</v>
      </c>
      <c r="H2" s="54"/>
      <c r="I2" s="54"/>
      <c r="J2" s="54"/>
      <c r="K2" s="54"/>
    </row>
    <row r="3" spans="2:11" x14ac:dyDescent="0.25">
      <c r="G3" s="55" t="s">
        <v>1</v>
      </c>
      <c r="H3" s="55"/>
      <c r="I3" s="55"/>
      <c r="J3" s="55"/>
      <c r="K3" s="55"/>
    </row>
    <row r="7" spans="2:11" ht="15.75" thickBot="1" x14ac:dyDescent="0.3"/>
    <row r="8" spans="2:11" x14ac:dyDescent="0.25">
      <c r="B8" s="56" t="s">
        <v>2</v>
      </c>
      <c r="C8" s="57"/>
      <c r="D8" s="57"/>
      <c r="E8" s="58"/>
      <c r="G8" s="59" t="s">
        <v>3</v>
      </c>
      <c r="H8" s="60"/>
      <c r="I8" s="60"/>
      <c r="J8" s="60"/>
      <c r="K8" s="61"/>
    </row>
    <row r="9" spans="2:11" x14ac:dyDescent="0.25">
      <c r="B9" s="62" t="s">
        <v>49</v>
      </c>
      <c r="C9" s="63"/>
      <c r="D9" s="63"/>
      <c r="E9" s="64"/>
      <c r="G9" s="65">
        <f ca="1">TODAY()</f>
        <v>42208</v>
      </c>
      <c r="H9" s="66"/>
      <c r="I9" s="66"/>
      <c r="J9" s="66"/>
      <c r="K9" s="67"/>
    </row>
    <row r="10" spans="2:11" x14ac:dyDescent="0.25">
      <c r="B10" s="71" t="s">
        <v>4</v>
      </c>
      <c r="C10" s="72"/>
      <c r="D10" s="72"/>
      <c r="E10" s="73"/>
      <c r="G10" s="74" t="s">
        <v>47</v>
      </c>
      <c r="H10" s="72"/>
      <c r="I10" s="72"/>
      <c r="J10" s="72"/>
      <c r="K10" s="75"/>
    </row>
    <row r="11" spans="2:11" x14ac:dyDescent="0.25">
      <c r="B11" s="2" t="s">
        <v>50</v>
      </c>
      <c r="C11" s="3"/>
      <c r="D11" s="76"/>
      <c r="E11" s="77"/>
      <c r="G11" s="4" t="s">
        <v>5</v>
      </c>
      <c r="H11" s="5"/>
      <c r="I11" s="43" t="s">
        <v>92</v>
      </c>
      <c r="J11" s="5" t="s">
        <v>6</v>
      </c>
      <c r="K11" s="44" t="s">
        <v>94</v>
      </c>
    </row>
    <row r="12" spans="2:11" x14ac:dyDescent="0.25">
      <c r="B12" s="71" t="s">
        <v>7</v>
      </c>
      <c r="C12" s="72"/>
      <c r="D12" s="72" t="s">
        <v>8</v>
      </c>
      <c r="E12" s="73"/>
      <c r="G12" s="74" t="s">
        <v>9</v>
      </c>
      <c r="H12" s="72"/>
      <c r="I12" s="72"/>
      <c r="J12" s="72"/>
      <c r="K12" s="75"/>
    </row>
    <row r="13" spans="2:11" ht="15.75" thickBot="1" x14ac:dyDescent="0.3">
      <c r="B13" s="78" t="s">
        <v>10</v>
      </c>
      <c r="C13" s="79"/>
      <c r="D13" s="79" t="s">
        <v>11</v>
      </c>
      <c r="E13" s="80"/>
      <c r="G13" s="81" t="s">
        <v>89</v>
      </c>
      <c r="H13" s="82"/>
      <c r="I13" s="82"/>
      <c r="J13" s="82"/>
      <c r="K13" s="83"/>
    </row>
    <row r="14" spans="2:11" x14ac:dyDescent="0.25">
      <c r="B14" s="84"/>
      <c r="C14" s="84"/>
      <c r="D14" s="84"/>
      <c r="E14" s="84"/>
      <c r="F14" s="84"/>
      <c r="G14" s="84"/>
      <c r="H14" s="84"/>
      <c r="I14" s="84"/>
      <c r="J14" s="84"/>
      <c r="K14" s="84"/>
    </row>
    <row r="15" spans="2:11" x14ac:dyDescent="0.25">
      <c r="B15" s="84"/>
      <c r="C15" s="84"/>
      <c r="D15" s="84"/>
      <c r="E15" s="84"/>
      <c r="F15" s="84"/>
      <c r="G15" s="84"/>
      <c r="H15" s="84"/>
      <c r="I15" s="84"/>
      <c r="J15" s="84"/>
      <c r="K15" s="84"/>
    </row>
    <row r="16" spans="2:11" x14ac:dyDescent="0.25">
      <c r="B16" s="68" t="s">
        <v>12</v>
      </c>
      <c r="C16" s="69"/>
      <c r="D16" s="69"/>
      <c r="E16" s="69"/>
      <c r="F16" s="69"/>
      <c r="G16" s="69"/>
      <c r="H16" s="69"/>
      <c r="I16" s="69"/>
      <c r="J16" s="69"/>
      <c r="K16" s="70"/>
    </row>
    <row r="17" spans="2:15" x14ac:dyDescent="0.25">
      <c r="B17" s="85" t="s">
        <v>91</v>
      </c>
      <c r="C17" s="86"/>
      <c r="D17" s="86"/>
      <c r="E17" s="86"/>
      <c r="F17" s="86"/>
      <c r="G17" s="86"/>
      <c r="H17" s="86"/>
      <c r="I17" s="86"/>
      <c r="J17" s="86"/>
      <c r="K17" s="87"/>
    </row>
    <row r="18" spans="2:15" x14ac:dyDescent="0.25">
      <c r="B18" s="88"/>
      <c r="C18" s="88"/>
      <c r="D18" s="88"/>
      <c r="E18" s="88"/>
      <c r="F18" s="88"/>
      <c r="G18" s="88"/>
      <c r="H18" s="88"/>
      <c r="I18" s="88"/>
      <c r="J18" s="88"/>
      <c r="K18" s="88"/>
    </row>
    <row r="19" spans="2:15" ht="24" customHeight="1" x14ac:dyDescent="0.25">
      <c r="B19" s="89" t="s">
        <v>13</v>
      </c>
      <c r="C19" s="91" t="s">
        <v>14</v>
      </c>
      <c r="D19" s="92"/>
      <c r="E19" s="92"/>
      <c r="F19" s="89" t="s">
        <v>15</v>
      </c>
      <c r="G19" s="95" t="s">
        <v>16</v>
      </c>
      <c r="H19" s="96"/>
      <c r="I19" s="95" t="s">
        <v>17</v>
      </c>
      <c r="J19" s="96"/>
      <c r="K19" s="89" t="s">
        <v>18</v>
      </c>
    </row>
    <row r="20" spans="2:15" x14ac:dyDescent="0.25">
      <c r="B20" s="90"/>
      <c r="C20" s="93"/>
      <c r="D20" s="94"/>
      <c r="E20" s="94"/>
      <c r="F20" s="90"/>
      <c r="G20" s="7" t="s">
        <v>19</v>
      </c>
      <c r="H20" s="7" t="s">
        <v>20</v>
      </c>
      <c r="I20" s="7" t="s">
        <v>19</v>
      </c>
      <c r="J20" s="7" t="s">
        <v>20</v>
      </c>
      <c r="K20" s="90"/>
    </row>
    <row r="21" spans="2:15" ht="15" customHeight="1" x14ac:dyDescent="0.25">
      <c r="B21" s="48"/>
      <c r="C21" s="98" t="s">
        <v>52</v>
      </c>
      <c r="D21" s="99"/>
      <c r="E21" s="99"/>
      <c r="F21" s="99"/>
      <c r="G21" s="99"/>
      <c r="H21" s="99"/>
      <c r="I21" s="99"/>
      <c r="J21" s="99"/>
      <c r="K21" s="100"/>
    </row>
    <row r="22" spans="2:15" ht="15" customHeight="1" x14ac:dyDescent="0.25">
      <c r="B22" s="45">
        <v>1</v>
      </c>
      <c r="C22" s="97" t="s">
        <v>79</v>
      </c>
      <c r="D22" s="97"/>
      <c r="E22" s="97"/>
      <c r="F22" s="9" t="s">
        <v>51</v>
      </c>
      <c r="G22" s="10">
        <v>0</v>
      </c>
      <c r="H22" s="10">
        <f t="shared" ref="H22:H27" si="0">G22*B22</f>
        <v>0</v>
      </c>
      <c r="I22" s="10">
        <v>650</v>
      </c>
      <c r="J22" s="10">
        <f t="shared" ref="J22:J27" si="1">I22*B22</f>
        <v>650</v>
      </c>
      <c r="K22" s="12">
        <f t="shared" ref="K22:K27" si="2">SUM(J22+H22)</f>
        <v>650</v>
      </c>
    </row>
    <row r="23" spans="2:15" ht="15" customHeight="1" x14ac:dyDescent="0.25">
      <c r="B23" s="45">
        <v>250</v>
      </c>
      <c r="C23" s="97" t="s">
        <v>97</v>
      </c>
      <c r="D23" s="97"/>
      <c r="E23" s="97"/>
      <c r="F23" s="9">
        <v>430122101</v>
      </c>
      <c r="G23" s="49">
        <v>2.2999999999999998</v>
      </c>
      <c r="H23" s="49">
        <f t="shared" si="0"/>
        <v>575</v>
      </c>
      <c r="I23" s="49">
        <v>4.2</v>
      </c>
      <c r="J23" s="49">
        <f t="shared" si="1"/>
        <v>1050</v>
      </c>
      <c r="K23" s="49">
        <f t="shared" si="2"/>
        <v>1625</v>
      </c>
      <c r="L23" s="50"/>
      <c r="M23" s="50"/>
      <c r="N23" s="51"/>
      <c r="O23" s="11"/>
    </row>
    <row r="24" spans="2:15" ht="15" customHeight="1" x14ac:dyDescent="0.25">
      <c r="B24" s="45">
        <v>24</v>
      </c>
      <c r="C24" s="97" t="s">
        <v>53</v>
      </c>
      <c r="D24" s="97"/>
      <c r="E24" s="97"/>
      <c r="F24" s="9" t="s">
        <v>80</v>
      </c>
      <c r="G24" s="10">
        <v>19</v>
      </c>
      <c r="H24" s="10">
        <f t="shared" si="0"/>
        <v>456</v>
      </c>
      <c r="I24" s="10">
        <v>29</v>
      </c>
      <c r="J24" s="10">
        <f t="shared" si="1"/>
        <v>696</v>
      </c>
      <c r="K24" s="12">
        <f t="shared" si="2"/>
        <v>1152</v>
      </c>
    </row>
    <row r="25" spans="2:15" ht="15" customHeight="1" x14ac:dyDescent="0.25">
      <c r="B25" s="45">
        <v>2</v>
      </c>
      <c r="C25" s="97" t="s">
        <v>54</v>
      </c>
      <c r="D25" s="97"/>
      <c r="E25" s="97"/>
      <c r="F25" s="9" t="s">
        <v>55</v>
      </c>
      <c r="G25" s="10">
        <v>30</v>
      </c>
      <c r="H25" s="10">
        <f t="shared" si="0"/>
        <v>60</v>
      </c>
      <c r="I25" s="10">
        <v>13</v>
      </c>
      <c r="J25" s="10">
        <f t="shared" si="1"/>
        <v>26</v>
      </c>
      <c r="K25" s="10">
        <f t="shared" si="2"/>
        <v>86</v>
      </c>
      <c r="N25" s="11"/>
      <c r="O25" s="11"/>
    </row>
    <row r="26" spans="2:15" ht="15" customHeight="1" x14ac:dyDescent="0.25">
      <c r="B26" s="45">
        <v>1</v>
      </c>
      <c r="C26" s="97" t="s">
        <v>95</v>
      </c>
      <c r="D26" s="97"/>
      <c r="E26" s="97"/>
      <c r="F26" s="9" t="s">
        <v>51</v>
      </c>
      <c r="G26" s="10">
        <v>0</v>
      </c>
      <c r="H26" s="10">
        <f t="shared" si="0"/>
        <v>0</v>
      </c>
      <c r="I26" s="10">
        <v>250</v>
      </c>
      <c r="J26" s="10">
        <f t="shared" si="1"/>
        <v>250</v>
      </c>
      <c r="K26" s="10">
        <f t="shared" si="2"/>
        <v>250</v>
      </c>
      <c r="N26" s="11"/>
      <c r="O26" s="11"/>
    </row>
    <row r="27" spans="2:15" ht="15" customHeight="1" x14ac:dyDescent="0.25">
      <c r="B27" s="45">
        <v>2</v>
      </c>
      <c r="C27" s="97" t="s">
        <v>81</v>
      </c>
      <c r="D27" s="97"/>
      <c r="E27" s="97"/>
      <c r="F27" s="9" t="s">
        <v>82</v>
      </c>
      <c r="G27" s="10">
        <v>58.5</v>
      </c>
      <c r="H27" s="10">
        <f t="shared" si="0"/>
        <v>117</v>
      </c>
      <c r="I27" s="10">
        <v>12</v>
      </c>
      <c r="J27" s="10">
        <f t="shared" si="1"/>
        <v>24</v>
      </c>
      <c r="K27" s="12">
        <f t="shared" si="2"/>
        <v>141</v>
      </c>
    </row>
    <row r="28" spans="2:15" ht="15" customHeight="1" x14ac:dyDescent="0.25">
      <c r="B28" s="48"/>
      <c r="C28" s="98" t="s">
        <v>66</v>
      </c>
      <c r="D28" s="99"/>
      <c r="E28" s="99"/>
      <c r="F28" s="99"/>
      <c r="G28" s="99"/>
      <c r="H28" s="99"/>
      <c r="I28" s="99"/>
      <c r="J28" s="99"/>
      <c r="K28" s="100"/>
    </row>
    <row r="29" spans="2:15" ht="15" customHeight="1" x14ac:dyDescent="0.25">
      <c r="B29" s="45">
        <v>100</v>
      </c>
      <c r="C29" s="97" t="s">
        <v>72</v>
      </c>
      <c r="D29" s="97"/>
      <c r="E29" s="97"/>
      <c r="F29" s="9" t="s">
        <v>59</v>
      </c>
      <c r="G29" s="10">
        <v>0.9</v>
      </c>
      <c r="H29" s="10">
        <f>G29*B29</f>
        <v>90</v>
      </c>
      <c r="I29" s="10">
        <v>0.42</v>
      </c>
      <c r="J29" s="10">
        <f t="shared" ref="J29" si="3">I29*B29</f>
        <v>42</v>
      </c>
      <c r="K29" s="12">
        <f t="shared" ref="K29" si="4">SUM(J29+H29)</f>
        <v>132</v>
      </c>
    </row>
    <row r="30" spans="2:15" ht="15" customHeight="1" x14ac:dyDescent="0.25">
      <c r="B30" s="45">
        <v>1</v>
      </c>
      <c r="C30" s="97" t="s">
        <v>67</v>
      </c>
      <c r="D30" s="97"/>
      <c r="E30" s="97"/>
      <c r="F30" s="9" t="s">
        <v>60</v>
      </c>
      <c r="G30" s="10">
        <v>2.5</v>
      </c>
      <c r="H30" s="10">
        <f>G30*B30</f>
        <v>2.5</v>
      </c>
      <c r="I30" s="10">
        <v>1</v>
      </c>
      <c r="J30" s="10">
        <f>I30*B30</f>
        <v>1</v>
      </c>
      <c r="K30" s="12">
        <f t="shared" ref="K30:K34" si="5">SUM(J30+H30)</f>
        <v>3.5</v>
      </c>
    </row>
    <row r="31" spans="2:15" ht="15" customHeight="1" x14ac:dyDescent="0.25">
      <c r="B31" s="45">
        <v>4</v>
      </c>
      <c r="C31" s="97" t="s">
        <v>68</v>
      </c>
      <c r="D31" s="97"/>
      <c r="E31" s="97"/>
      <c r="F31" s="9" t="s">
        <v>61</v>
      </c>
      <c r="G31" s="10">
        <v>8.5</v>
      </c>
      <c r="H31" s="10">
        <f t="shared" ref="H31:H34" si="6">G31*B31</f>
        <v>34</v>
      </c>
      <c r="I31" s="10">
        <v>3.8</v>
      </c>
      <c r="J31" s="10">
        <f t="shared" ref="J31:J34" si="7">I31*B31</f>
        <v>15.2</v>
      </c>
      <c r="K31" s="10">
        <f t="shared" si="5"/>
        <v>49.2</v>
      </c>
      <c r="N31" s="11"/>
      <c r="O31" s="11"/>
    </row>
    <row r="32" spans="2:15" ht="15" customHeight="1" x14ac:dyDescent="0.25">
      <c r="B32" s="45">
        <v>4</v>
      </c>
      <c r="C32" s="97" t="s">
        <v>69</v>
      </c>
      <c r="D32" s="97"/>
      <c r="E32" s="97"/>
      <c r="F32" s="9" t="s">
        <v>56</v>
      </c>
      <c r="G32" s="10">
        <v>8.5</v>
      </c>
      <c r="H32" s="10">
        <f t="shared" si="6"/>
        <v>34</v>
      </c>
      <c r="I32" s="10">
        <v>3.8</v>
      </c>
      <c r="J32" s="10">
        <f t="shared" si="7"/>
        <v>15.2</v>
      </c>
      <c r="K32" s="12">
        <f t="shared" si="5"/>
        <v>49.2</v>
      </c>
    </row>
    <row r="33" spans="2:15" ht="15" customHeight="1" x14ac:dyDescent="0.25">
      <c r="B33" s="45">
        <v>4</v>
      </c>
      <c r="C33" s="97" t="s">
        <v>57</v>
      </c>
      <c r="D33" s="97"/>
      <c r="E33" s="97"/>
      <c r="F33" s="9" t="s">
        <v>58</v>
      </c>
      <c r="G33" s="10">
        <v>7</v>
      </c>
      <c r="H33" s="10">
        <f t="shared" si="6"/>
        <v>28</v>
      </c>
      <c r="I33" s="10">
        <v>1</v>
      </c>
      <c r="J33" s="10">
        <f t="shared" si="7"/>
        <v>4</v>
      </c>
      <c r="K33" s="10">
        <f t="shared" si="5"/>
        <v>32</v>
      </c>
      <c r="N33" s="11"/>
      <c r="O33" s="11"/>
    </row>
    <row r="34" spans="2:15" ht="15" customHeight="1" x14ac:dyDescent="0.25">
      <c r="B34" s="45">
        <v>1</v>
      </c>
      <c r="C34" s="97" t="s">
        <v>70</v>
      </c>
      <c r="D34" s="97"/>
      <c r="E34" s="97"/>
      <c r="F34" s="9" t="s">
        <v>71</v>
      </c>
      <c r="G34" s="10">
        <v>7</v>
      </c>
      <c r="H34" s="10">
        <f t="shared" si="6"/>
        <v>7</v>
      </c>
      <c r="I34" s="10">
        <v>1</v>
      </c>
      <c r="J34" s="10">
        <f t="shared" si="7"/>
        <v>1</v>
      </c>
      <c r="K34" s="10">
        <f t="shared" si="5"/>
        <v>8</v>
      </c>
      <c r="N34" s="11"/>
      <c r="O34" s="11"/>
    </row>
    <row r="35" spans="2:15" ht="15" customHeight="1" x14ac:dyDescent="0.25">
      <c r="B35" s="48"/>
      <c r="C35" s="98" t="s">
        <v>78</v>
      </c>
      <c r="D35" s="99"/>
      <c r="E35" s="99"/>
      <c r="F35" s="99"/>
      <c r="G35" s="99"/>
      <c r="H35" s="99"/>
      <c r="I35" s="99"/>
      <c r="J35" s="99"/>
      <c r="K35" s="100"/>
    </row>
    <row r="36" spans="2:15" ht="15" customHeight="1" x14ac:dyDescent="0.25">
      <c r="B36" s="36">
        <v>13</v>
      </c>
      <c r="C36" s="97" t="s">
        <v>77</v>
      </c>
      <c r="D36" s="97"/>
      <c r="E36" s="97"/>
      <c r="F36" s="9" t="s">
        <v>51</v>
      </c>
      <c r="G36" s="10">
        <v>35.200000000000003</v>
      </c>
      <c r="H36" s="10">
        <f t="shared" ref="H36:H46" si="8">G36*B36</f>
        <v>457.6</v>
      </c>
      <c r="I36" s="10">
        <v>14.1</v>
      </c>
      <c r="J36" s="10">
        <f t="shared" ref="J36:J44" si="9">I36*B36</f>
        <v>183.29999999999998</v>
      </c>
      <c r="K36" s="10">
        <f t="shared" ref="K36:K46" si="10">SUM(J36+H36)</f>
        <v>640.9</v>
      </c>
      <c r="N36" s="11"/>
      <c r="O36" s="11"/>
    </row>
    <row r="37" spans="2:15" ht="15" customHeight="1" x14ac:dyDescent="0.25">
      <c r="B37" s="8">
        <v>2</v>
      </c>
      <c r="C37" s="97" t="s">
        <v>90</v>
      </c>
      <c r="D37" s="97"/>
      <c r="E37" s="97"/>
      <c r="F37" s="9">
        <v>220608</v>
      </c>
      <c r="G37" s="10">
        <v>8</v>
      </c>
      <c r="H37" s="10">
        <f t="shared" si="8"/>
        <v>16</v>
      </c>
      <c r="I37" s="10">
        <v>3.3</v>
      </c>
      <c r="J37" s="10">
        <f t="shared" si="9"/>
        <v>6.6</v>
      </c>
      <c r="K37" s="12">
        <f t="shared" si="10"/>
        <v>22.6</v>
      </c>
    </row>
    <row r="38" spans="2:15" x14ac:dyDescent="0.25">
      <c r="B38" s="36">
        <v>2</v>
      </c>
      <c r="C38" s="97" t="s">
        <v>83</v>
      </c>
      <c r="D38" s="97"/>
      <c r="E38" s="97"/>
      <c r="F38" s="9" t="s">
        <v>51</v>
      </c>
      <c r="G38" s="10">
        <v>37.1</v>
      </c>
      <c r="H38" s="10">
        <f t="shared" si="8"/>
        <v>74.2</v>
      </c>
      <c r="I38" s="10">
        <v>38</v>
      </c>
      <c r="J38" s="10">
        <f t="shared" si="9"/>
        <v>76</v>
      </c>
      <c r="K38" s="10">
        <f t="shared" si="10"/>
        <v>150.19999999999999</v>
      </c>
      <c r="N38" s="11"/>
      <c r="O38" s="11"/>
    </row>
    <row r="39" spans="2:15" ht="15" customHeight="1" x14ac:dyDescent="0.25">
      <c r="B39" s="36">
        <v>3</v>
      </c>
      <c r="C39" s="97" t="s">
        <v>62</v>
      </c>
      <c r="D39" s="97"/>
      <c r="E39" s="97"/>
      <c r="F39" s="9" t="s">
        <v>51</v>
      </c>
      <c r="G39" s="10">
        <v>10.5</v>
      </c>
      <c r="H39" s="10">
        <f t="shared" si="8"/>
        <v>31.5</v>
      </c>
      <c r="I39" s="10">
        <v>4.2</v>
      </c>
      <c r="J39" s="10">
        <f t="shared" si="9"/>
        <v>12.600000000000001</v>
      </c>
      <c r="K39" s="10">
        <f t="shared" si="10"/>
        <v>44.1</v>
      </c>
      <c r="N39" s="11"/>
      <c r="O39" s="11"/>
    </row>
    <row r="40" spans="2:15" ht="15" customHeight="1" x14ac:dyDescent="0.25">
      <c r="B40" s="36">
        <v>1</v>
      </c>
      <c r="C40" s="97" t="s">
        <v>63</v>
      </c>
      <c r="D40" s="97"/>
      <c r="E40" s="97"/>
      <c r="F40" s="9" t="s">
        <v>51</v>
      </c>
      <c r="G40" s="10">
        <v>2.41</v>
      </c>
      <c r="H40" s="10">
        <f t="shared" si="8"/>
        <v>2.41</v>
      </c>
      <c r="I40" s="10">
        <v>0.98</v>
      </c>
      <c r="J40" s="10">
        <f t="shared" si="9"/>
        <v>0.98</v>
      </c>
      <c r="K40" s="10">
        <f t="shared" si="10"/>
        <v>3.39</v>
      </c>
      <c r="N40" s="11"/>
      <c r="O40" s="11"/>
    </row>
    <row r="41" spans="2:15" x14ac:dyDescent="0.25">
      <c r="B41" s="36">
        <v>1</v>
      </c>
      <c r="C41" s="103" t="s">
        <v>64</v>
      </c>
      <c r="D41" s="103"/>
      <c r="E41" s="103"/>
      <c r="F41" s="9" t="s">
        <v>51</v>
      </c>
      <c r="G41" s="10">
        <v>8.5</v>
      </c>
      <c r="H41" s="10">
        <f t="shared" si="8"/>
        <v>8.5</v>
      </c>
      <c r="I41" s="10">
        <v>3.5</v>
      </c>
      <c r="J41" s="10">
        <f t="shared" si="9"/>
        <v>3.5</v>
      </c>
      <c r="K41" s="10">
        <f t="shared" si="10"/>
        <v>12</v>
      </c>
      <c r="N41" s="11"/>
      <c r="O41" s="11"/>
    </row>
    <row r="42" spans="2:15" ht="15" customHeight="1" x14ac:dyDescent="0.25">
      <c r="B42" s="36">
        <v>1</v>
      </c>
      <c r="C42" s="97" t="s">
        <v>65</v>
      </c>
      <c r="D42" s="97"/>
      <c r="E42" s="97"/>
      <c r="F42" s="9" t="s">
        <v>51</v>
      </c>
      <c r="G42" s="10">
        <v>4.7</v>
      </c>
      <c r="H42" s="10">
        <f t="shared" si="8"/>
        <v>4.7</v>
      </c>
      <c r="I42" s="10">
        <v>1.88</v>
      </c>
      <c r="J42" s="10">
        <f t="shared" si="9"/>
        <v>1.88</v>
      </c>
      <c r="K42" s="10">
        <f t="shared" si="10"/>
        <v>6.58</v>
      </c>
      <c r="N42" s="11"/>
      <c r="O42" s="11"/>
    </row>
    <row r="43" spans="2:15" x14ac:dyDescent="0.25">
      <c r="B43" s="36">
        <v>10</v>
      </c>
      <c r="C43" s="103" t="s">
        <v>84</v>
      </c>
      <c r="D43" s="103"/>
      <c r="E43" s="103"/>
      <c r="F43" s="9" t="s">
        <v>88</v>
      </c>
      <c r="G43" s="10">
        <v>0.05</v>
      </c>
      <c r="H43" s="10">
        <f t="shared" si="8"/>
        <v>0.5</v>
      </c>
      <c r="I43" s="10">
        <v>0.05</v>
      </c>
      <c r="J43" s="10">
        <f t="shared" si="9"/>
        <v>0.5</v>
      </c>
      <c r="K43" s="10">
        <f t="shared" si="10"/>
        <v>1</v>
      </c>
      <c r="N43" s="11"/>
      <c r="O43" s="11"/>
    </row>
    <row r="44" spans="2:15" x14ac:dyDescent="0.25">
      <c r="B44" s="36">
        <v>20</v>
      </c>
      <c r="C44" s="103" t="s">
        <v>85</v>
      </c>
      <c r="D44" s="103"/>
      <c r="E44" s="103"/>
      <c r="F44" s="9" t="s">
        <v>51</v>
      </c>
      <c r="G44" s="10">
        <v>0.35</v>
      </c>
      <c r="H44" s="10">
        <f t="shared" ref="H44:H45" si="11">G44*B44</f>
        <v>7</v>
      </c>
      <c r="I44" s="10">
        <v>0.15</v>
      </c>
      <c r="J44" s="10">
        <f t="shared" si="9"/>
        <v>3</v>
      </c>
      <c r="K44" s="10">
        <f t="shared" ref="K44:K45" si="12">SUM(J44+H44)</f>
        <v>10</v>
      </c>
      <c r="N44" s="11"/>
      <c r="O44" s="11"/>
    </row>
    <row r="45" spans="2:15" x14ac:dyDescent="0.25">
      <c r="B45" s="36">
        <v>3</v>
      </c>
      <c r="C45" s="103" t="s">
        <v>86</v>
      </c>
      <c r="D45" s="103"/>
      <c r="E45" s="103"/>
      <c r="F45" s="9" t="s">
        <v>51</v>
      </c>
      <c r="G45" s="10">
        <v>5.9</v>
      </c>
      <c r="H45" s="10">
        <f t="shared" si="11"/>
        <v>17.700000000000003</v>
      </c>
      <c r="I45" s="10">
        <v>2.4</v>
      </c>
      <c r="J45" s="10">
        <f t="shared" ref="J45" si="13">I45*B45</f>
        <v>7.1999999999999993</v>
      </c>
      <c r="K45" s="10">
        <f t="shared" si="12"/>
        <v>24.900000000000002</v>
      </c>
      <c r="N45" s="11"/>
      <c r="O45" s="11"/>
    </row>
    <row r="46" spans="2:15" x14ac:dyDescent="0.25">
      <c r="B46" s="36">
        <v>2</v>
      </c>
      <c r="C46" s="103" t="s">
        <v>87</v>
      </c>
      <c r="D46" s="103"/>
      <c r="E46" s="103"/>
      <c r="F46" s="9" t="s">
        <v>51</v>
      </c>
      <c r="G46" s="10">
        <v>9.0399999999999991</v>
      </c>
      <c r="H46" s="10">
        <f t="shared" si="8"/>
        <v>18.079999999999998</v>
      </c>
      <c r="I46" s="10">
        <v>3.62</v>
      </c>
      <c r="J46" s="10">
        <f t="shared" ref="J46" si="14">I46*B46</f>
        <v>7.24</v>
      </c>
      <c r="K46" s="10">
        <f t="shared" si="10"/>
        <v>25.32</v>
      </c>
      <c r="N46" s="11"/>
      <c r="O46" s="11"/>
    </row>
    <row r="47" spans="2:15" ht="15" customHeight="1" x14ac:dyDescent="0.25">
      <c r="B47" s="45"/>
      <c r="C47" s="98" t="s">
        <v>73</v>
      </c>
      <c r="D47" s="99"/>
      <c r="E47" s="99"/>
      <c r="F47" s="99"/>
      <c r="G47" s="99"/>
      <c r="H47" s="99"/>
      <c r="I47" s="99"/>
      <c r="J47" s="99"/>
      <c r="K47" s="100"/>
      <c r="N47" s="11"/>
      <c r="O47" s="11"/>
    </row>
    <row r="48" spans="2:15" ht="15" customHeight="1" x14ac:dyDescent="0.25">
      <c r="B48" s="45">
        <v>1</v>
      </c>
      <c r="C48" s="97" t="s">
        <v>93</v>
      </c>
      <c r="D48" s="97"/>
      <c r="E48" s="97"/>
      <c r="F48" s="9" t="s">
        <v>51</v>
      </c>
      <c r="G48" s="10">
        <v>1000</v>
      </c>
      <c r="H48" s="10">
        <f t="shared" ref="H48" si="15">G48*B48</f>
        <v>1000</v>
      </c>
      <c r="I48" s="10">
        <v>0</v>
      </c>
      <c r="J48" s="10">
        <f t="shared" ref="J48" si="16">I48*B48</f>
        <v>0</v>
      </c>
      <c r="K48" s="10">
        <f>SUM(J48+H48)</f>
        <v>1000</v>
      </c>
      <c r="N48" s="11"/>
      <c r="O48" s="11"/>
    </row>
    <row r="49" spans="2:15" ht="15" customHeight="1" x14ac:dyDescent="0.25">
      <c r="B49" s="8">
        <v>1</v>
      </c>
      <c r="C49" s="103" t="s">
        <v>74</v>
      </c>
      <c r="D49" s="103"/>
      <c r="E49" s="103"/>
      <c r="F49" s="9" t="s">
        <v>51</v>
      </c>
      <c r="G49" s="10">
        <v>0</v>
      </c>
      <c r="H49" s="10">
        <f t="shared" ref="H49:H51" si="17">G49*B49</f>
        <v>0</v>
      </c>
      <c r="I49" s="10">
        <v>240</v>
      </c>
      <c r="J49" s="10">
        <f t="shared" ref="J49:J51" si="18">I49*B49</f>
        <v>240</v>
      </c>
      <c r="K49" s="12">
        <f t="shared" ref="K49:K51" si="19">SUM(J49+H49)</f>
        <v>240</v>
      </c>
      <c r="N49" s="11"/>
      <c r="O49" s="11"/>
    </row>
    <row r="50" spans="2:15" ht="15" customHeight="1" x14ac:dyDescent="0.25">
      <c r="B50" s="8">
        <v>3</v>
      </c>
      <c r="C50" s="103" t="s">
        <v>75</v>
      </c>
      <c r="D50" s="103"/>
      <c r="E50" s="103"/>
      <c r="F50" s="9" t="s">
        <v>51</v>
      </c>
      <c r="G50" s="10">
        <v>0</v>
      </c>
      <c r="H50" s="10">
        <f t="shared" si="17"/>
        <v>0</v>
      </c>
      <c r="I50" s="10">
        <v>148</v>
      </c>
      <c r="J50" s="10">
        <f t="shared" si="18"/>
        <v>444</v>
      </c>
      <c r="K50" s="12">
        <f t="shared" si="19"/>
        <v>444</v>
      </c>
      <c r="N50" s="11"/>
      <c r="O50" s="11"/>
    </row>
    <row r="51" spans="2:15" ht="15" customHeight="1" thickBot="1" x14ac:dyDescent="0.3">
      <c r="B51" s="8">
        <v>1</v>
      </c>
      <c r="C51" s="103" t="s">
        <v>76</v>
      </c>
      <c r="D51" s="103"/>
      <c r="E51" s="103"/>
      <c r="F51" s="9" t="s">
        <v>51</v>
      </c>
      <c r="G51" s="10">
        <v>0</v>
      </c>
      <c r="H51" s="10">
        <f t="shared" si="17"/>
        <v>0</v>
      </c>
      <c r="I51" s="10">
        <v>180</v>
      </c>
      <c r="J51" s="10">
        <f t="shared" si="18"/>
        <v>180</v>
      </c>
      <c r="K51" s="12">
        <f t="shared" si="19"/>
        <v>180</v>
      </c>
      <c r="N51" s="11"/>
      <c r="O51" s="11"/>
    </row>
    <row r="52" spans="2:15" s="15" customFormat="1" ht="15.75" thickBot="1" x14ac:dyDescent="0.3">
      <c r="B52" s="13"/>
      <c r="C52" s="14"/>
      <c r="D52" s="14"/>
      <c r="E52" s="104" t="s">
        <v>21</v>
      </c>
      <c r="F52" s="104"/>
      <c r="G52" s="101">
        <f>SUM(H21:H51)</f>
        <v>3041.69</v>
      </c>
      <c r="H52" s="102"/>
      <c r="I52" s="101">
        <f>SUM(J21:J51)</f>
        <v>3941.1999999999994</v>
      </c>
      <c r="J52" s="102"/>
      <c r="K52" s="39"/>
      <c r="N52" s="16"/>
      <c r="O52" s="16"/>
    </row>
    <row r="53" spans="2:15" s="41" customFormat="1" ht="18" thickBot="1" x14ac:dyDescent="0.35">
      <c r="B53" s="40"/>
      <c r="E53" s="105" t="s">
        <v>22</v>
      </c>
      <c r="F53" s="105"/>
      <c r="G53" s="106">
        <f>SUM(K22:K52)</f>
        <v>6982.8899999999994</v>
      </c>
      <c r="H53" s="107"/>
      <c r="I53" s="107"/>
      <c r="J53" s="107"/>
      <c r="K53" s="108"/>
      <c r="N53" s="42"/>
      <c r="O53" s="42"/>
    </row>
    <row r="54" spans="2:15" x14ac:dyDescent="0.25">
      <c r="H54" s="6"/>
      <c r="I54" s="6"/>
      <c r="J54" s="6"/>
    </row>
    <row r="55" spans="2:15" x14ac:dyDescent="0.25">
      <c r="H55" s="6"/>
      <c r="I55" s="6"/>
      <c r="J55" s="6"/>
    </row>
    <row r="56" spans="2:15" ht="15.75" customHeight="1" x14ac:dyDescent="0.25">
      <c r="B56" s="109" t="s">
        <v>23</v>
      </c>
      <c r="C56" s="110"/>
      <c r="D56" s="113" t="s">
        <v>96</v>
      </c>
      <c r="E56" s="114"/>
      <c r="F56" s="114"/>
      <c r="G56" s="114"/>
      <c r="H56" s="114"/>
      <c r="I56" s="114"/>
      <c r="J56" s="114"/>
      <c r="K56" s="115"/>
    </row>
    <row r="57" spans="2:15" ht="15.75" customHeight="1" x14ac:dyDescent="0.25">
      <c r="B57" s="111"/>
      <c r="C57" s="112"/>
      <c r="D57" s="116"/>
      <c r="E57" s="117"/>
      <c r="F57" s="117"/>
      <c r="G57" s="117"/>
      <c r="H57" s="117"/>
      <c r="I57" s="117"/>
      <c r="J57" s="117"/>
      <c r="K57" s="118"/>
    </row>
    <row r="58" spans="2:15" x14ac:dyDescent="0.25">
      <c r="H58" s="6"/>
      <c r="I58" s="6"/>
      <c r="J58" s="17"/>
    </row>
    <row r="59" spans="2:15" x14ac:dyDescent="0.25">
      <c r="H59" s="18"/>
    </row>
    <row r="60" spans="2:15" ht="15.75" customHeight="1" x14ac:dyDescent="0.25">
      <c r="B60" s="52" t="s">
        <v>48</v>
      </c>
      <c r="C60" s="53" t="s">
        <v>24</v>
      </c>
      <c r="D60" s="119" t="s">
        <v>25</v>
      </c>
      <c r="E60" s="120"/>
      <c r="F60" s="120"/>
      <c r="G60" s="120"/>
      <c r="H60" s="120"/>
      <c r="I60" s="120"/>
      <c r="J60" s="120"/>
      <c r="K60" s="121"/>
    </row>
    <row r="61" spans="2:15" x14ac:dyDescent="0.25">
      <c r="B61" s="37"/>
      <c r="C61" s="38" t="s">
        <v>26</v>
      </c>
      <c r="D61" s="122" t="s">
        <v>27</v>
      </c>
      <c r="E61" s="123"/>
      <c r="F61" s="123"/>
      <c r="G61" s="123"/>
      <c r="H61" s="123"/>
      <c r="I61" s="123"/>
      <c r="J61" s="123"/>
      <c r="K61" s="124"/>
    </row>
    <row r="62" spans="2:15" x14ac:dyDescent="0.25">
      <c r="B62" s="19"/>
      <c r="C62" s="47"/>
      <c r="D62" s="46"/>
      <c r="E62" s="46"/>
      <c r="F62" s="46"/>
      <c r="G62" s="46"/>
      <c r="H62" s="46"/>
      <c r="I62" s="46"/>
      <c r="J62" s="46"/>
      <c r="K62" s="46"/>
    </row>
    <row r="63" spans="2:15" x14ac:dyDescent="0.25">
      <c r="B63" s="19"/>
      <c r="C63" s="47"/>
      <c r="D63" s="46"/>
      <c r="E63" s="46"/>
      <c r="F63" s="46"/>
      <c r="G63" s="46"/>
      <c r="H63" s="46"/>
      <c r="I63" s="46"/>
      <c r="J63" s="46"/>
      <c r="K63" s="46"/>
    </row>
    <row r="64" spans="2:15" ht="15.75" thickBot="1" x14ac:dyDescent="0.3">
      <c r="B64" s="19"/>
      <c r="C64" s="47"/>
      <c r="D64" s="46"/>
      <c r="E64" s="46"/>
      <c r="F64" s="46"/>
      <c r="G64" s="46"/>
      <c r="H64" s="46"/>
      <c r="I64" s="46"/>
      <c r="J64" s="46"/>
      <c r="K64" s="46"/>
    </row>
    <row r="65" spans="2:11" x14ac:dyDescent="0.25">
      <c r="B65" s="125" t="s">
        <v>28</v>
      </c>
      <c r="C65" s="126"/>
      <c r="D65" s="126"/>
      <c r="E65" s="126"/>
      <c r="F65" s="20"/>
      <c r="G65" s="127" t="s">
        <v>29</v>
      </c>
      <c r="H65" s="127"/>
      <c r="I65" s="127"/>
      <c r="J65" s="127"/>
      <c r="K65" s="128"/>
    </row>
    <row r="66" spans="2:11" x14ac:dyDescent="0.25">
      <c r="B66" s="21"/>
      <c r="C66" s="22"/>
      <c r="D66" s="22"/>
      <c r="E66" s="22"/>
      <c r="F66" s="46"/>
      <c r="G66" s="46"/>
      <c r="H66" s="46"/>
      <c r="I66" s="46"/>
      <c r="J66" s="46"/>
      <c r="K66" s="23"/>
    </row>
    <row r="67" spans="2:11" x14ac:dyDescent="0.25">
      <c r="B67" s="24" t="s">
        <v>30</v>
      </c>
      <c r="C67" s="25" t="s">
        <v>31</v>
      </c>
      <c r="D67" s="26"/>
      <c r="E67" s="26"/>
      <c r="F67" s="46"/>
      <c r="G67" s="19" t="s">
        <v>30</v>
      </c>
      <c r="H67" s="27"/>
      <c r="I67" s="28"/>
      <c r="J67" s="28"/>
      <c r="K67" s="23"/>
    </row>
    <row r="68" spans="2:11" x14ac:dyDescent="0.25">
      <c r="B68" s="24"/>
      <c r="C68" s="47"/>
      <c r="D68" s="46"/>
      <c r="E68" s="46"/>
      <c r="F68" s="46"/>
      <c r="G68" s="46"/>
      <c r="H68" s="46"/>
      <c r="I68" s="46"/>
      <c r="J68" s="46"/>
      <c r="K68" s="23"/>
    </row>
    <row r="69" spans="2:11" ht="15.75" thickBot="1" x14ac:dyDescent="0.3">
      <c r="B69" s="29" t="s">
        <v>32</v>
      </c>
      <c r="C69" s="30"/>
      <c r="D69" s="31"/>
      <c r="E69" s="31"/>
      <c r="F69" s="31"/>
      <c r="G69" s="32" t="s">
        <v>32</v>
      </c>
      <c r="H69" s="31"/>
      <c r="I69" s="31"/>
      <c r="J69" s="31"/>
      <c r="K69" s="33"/>
    </row>
    <row r="70" spans="2:11" x14ac:dyDescent="0.25">
      <c r="B70" s="19"/>
      <c r="C70" s="47"/>
      <c r="D70" s="46"/>
      <c r="E70" s="46"/>
      <c r="F70" s="46"/>
      <c r="G70" s="46"/>
      <c r="H70" s="46"/>
      <c r="I70" s="46"/>
      <c r="J70" s="46"/>
      <c r="K70" s="46"/>
    </row>
    <row r="71" spans="2:11" x14ac:dyDescent="0.25">
      <c r="B71" s="19"/>
      <c r="C71" s="47"/>
      <c r="D71" s="46"/>
      <c r="E71" s="46"/>
      <c r="F71" s="46"/>
      <c r="G71" s="46"/>
      <c r="H71" s="46"/>
      <c r="I71" s="46"/>
      <c r="J71" s="46"/>
      <c r="K71" s="46"/>
    </row>
    <row r="72" spans="2:11" x14ac:dyDescent="0.25">
      <c r="B72" s="19"/>
      <c r="C72" s="47"/>
      <c r="D72" s="46"/>
      <c r="E72" s="46"/>
      <c r="F72" s="46"/>
      <c r="G72" s="46"/>
      <c r="H72" s="46"/>
      <c r="I72" s="46"/>
      <c r="J72" s="46"/>
      <c r="K72" s="46"/>
    </row>
    <row r="73" spans="2:11" ht="15.75" thickBot="1" x14ac:dyDescent="0.3">
      <c r="B73" s="34"/>
      <c r="C73" s="35"/>
      <c r="D73" s="35"/>
      <c r="E73" s="35"/>
      <c r="F73" s="35"/>
      <c r="G73" s="35"/>
      <c r="H73" s="35"/>
      <c r="I73" s="35"/>
      <c r="J73" s="35"/>
      <c r="K73" s="35"/>
    </row>
    <row r="74" spans="2:11" x14ac:dyDescent="0.25">
      <c r="B74" s="129" t="s">
        <v>33</v>
      </c>
      <c r="C74" s="129"/>
      <c r="D74" s="129"/>
      <c r="E74" s="130" t="s">
        <v>34</v>
      </c>
      <c r="F74" s="130"/>
      <c r="G74" s="130"/>
      <c r="H74" s="130"/>
    </row>
    <row r="75" spans="2:11" x14ac:dyDescent="0.25">
      <c r="B75" s="131" t="s">
        <v>35</v>
      </c>
      <c r="C75" s="131"/>
      <c r="D75" s="131"/>
      <c r="E75" s="131" t="s">
        <v>36</v>
      </c>
      <c r="F75" s="131"/>
      <c r="G75" s="131"/>
      <c r="H75" s="131"/>
      <c r="I75" s="131" t="s">
        <v>37</v>
      </c>
      <c r="J75" s="131"/>
      <c r="K75" s="131"/>
    </row>
    <row r="76" spans="2:11" x14ac:dyDescent="0.25">
      <c r="B76" s="132" t="s">
        <v>38</v>
      </c>
      <c r="C76" s="132"/>
      <c r="D76" s="132"/>
      <c r="E76" s="132" t="s">
        <v>39</v>
      </c>
      <c r="F76" s="132"/>
      <c r="G76" s="132"/>
      <c r="H76" s="132"/>
      <c r="I76" s="132" t="s">
        <v>40</v>
      </c>
      <c r="J76" s="132"/>
      <c r="K76" s="132"/>
    </row>
    <row r="77" spans="2:11" x14ac:dyDescent="0.25">
      <c r="B77" s="132" t="s">
        <v>41</v>
      </c>
      <c r="C77" s="132"/>
      <c r="D77" s="132"/>
      <c r="E77" s="132" t="s">
        <v>42</v>
      </c>
      <c r="F77" s="132"/>
      <c r="G77" s="132"/>
      <c r="H77" s="132"/>
      <c r="I77" s="132" t="s">
        <v>43</v>
      </c>
      <c r="J77" s="132"/>
      <c r="K77" s="132"/>
    </row>
    <row r="78" spans="2:11" x14ac:dyDescent="0.25">
      <c r="B78" s="132" t="s">
        <v>44</v>
      </c>
      <c r="C78" s="132"/>
      <c r="D78" s="132"/>
      <c r="E78" s="132" t="s">
        <v>45</v>
      </c>
      <c r="F78" s="132"/>
      <c r="G78" s="132"/>
      <c r="H78" s="132"/>
      <c r="I78" s="132" t="s">
        <v>46</v>
      </c>
      <c r="J78" s="132"/>
      <c r="K78" s="132"/>
    </row>
    <row r="79" spans="2:11" x14ac:dyDescent="0.25">
      <c r="B79" s="19"/>
      <c r="C79" s="47"/>
      <c r="D79" s="46"/>
      <c r="E79" s="46"/>
      <c r="F79" s="46"/>
      <c r="G79" s="46"/>
      <c r="H79" s="46"/>
      <c r="I79" s="46"/>
      <c r="J79" s="46"/>
      <c r="K79" s="46"/>
    </row>
  </sheetData>
  <mergeCells count="82">
    <mergeCell ref="B77:D77"/>
    <mergeCell ref="E77:H77"/>
    <mergeCell ref="I77:K77"/>
    <mergeCell ref="B78:D78"/>
    <mergeCell ref="E78:H78"/>
    <mergeCell ref="I78:K78"/>
    <mergeCell ref="B75:D75"/>
    <mergeCell ref="E75:H75"/>
    <mergeCell ref="I75:K75"/>
    <mergeCell ref="B76:D76"/>
    <mergeCell ref="E76:H76"/>
    <mergeCell ref="I76:K76"/>
    <mergeCell ref="D61:K61"/>
    <mergeCell ref="B65:E65"/>
    <mergeCell ref="G65:K65"/>
    <mergeCell ref="B74:D74"/>
    <mergeCell ref="E74:H74"/>
    <mergeCell ref="E53:F53"/>
    <mergeCell ref="G53:K53"/>
    <mergeCell ref="B56:C57"/>
    <mergeCell ref="D56:K57"/>
    <mergeCell ref="D60:K60"/>
    <mergeCell ref="I52:J52"/>
    <mergeCell ref="C39:E39"/>
    <mergeCell ref="C40:E40"/>
    <mergeCell ref="C41:E41"/>
    <mergeCell ref="C42:E42"/>
    <mergeCell ref="C43:E43"/>
    <mergeCell ref="C47:K47"/>
    <mergeCell ref="C46:E46"/>
    <mergeCell ref="C44:E44"/>
    <mergeCell ref="C45:E45"/>
    <mergeCell ref="C49:E49"/>
    <mergeCell ref="C50:E50"/>
    <mergeCell ref="C51:E51"/>
    <mergeCell ref="E52:F52"/>
    <mergeCell ref="G52:H52"/>
    <mergeCell ref="C48:E48"/>
    <mergeCell ref="C34:E34"/>
    <mergeCell ref="C35:K35"/>
    <mergeCell ref="C36:E36"/>
    <mergeCell ref="C37:E37"/>
    <mergeCell ref="C38:E38"/>
    <mergeCell ref="C33:E33"/>
    <mergeCell ref="C29:E29"/>
    <mergeCell ref="C21:K21"/>
    <mergeCell ref="C22:E22"/>
    <mergeCell ref="C23:E23"/>
    <mergeCell ref="C24:E24"/>
    <mergeCell ref="C25:E25"/>
    <mergeCell ref="C26:E26"/>
    <mergeCell ref="C27:E27"/>
    <mergeCell ref="C28:K28"/>
    <mergeCell ref="C30:E30"/>
    <mergeCell ref="C31:E31"/>
    <mergeCell ref="C32:E32"/>
    <mergeCell ref="B17:K17"/>
    <mergeCell ref="B18:K18"/>
    <mergeCell ref="B19:B20"/>
    <mergeCell ref="C19:E20"/>
    <mergeCell ref="F19:F20"/>
    <mergeCell ref="G19:H19"/>
    <mergeCell ref="I19:J19"/>
    <mergeCell ref="K19:K20"/>
    <mergeCell ref="B16:K16"/>
    <mergeCell ref="B10:E10"/>
    <mergeCell ref="G10:K10"/>
    <mergeCell ref="D11:E11"/>
    <mergeCell ref="B12:C12"/>
    <mergeCell ref="D12:E12"/>
    <mergeCell ref="G12:K12"/>
    <mergeCell ref="B13:C13"/>
    <mergeCell ref="D13:E13"/>
    <mergeCell ref="G13:K13"/>
    <mergeCell ref="B14:K14"/>
    <mergeCell ref="B15:K15"/>
    <mergeCell ref="G2:K2"/>
    <mergeCell ref="G3:K3"/>
    <mergeCell ref="B8:E8"/>
    <mergeCell ref="G8:K8"/>
    <mergeCell ref="B9:E9"/>
    <mergeCell ref="G9:K9"/>
  </mergeCells>
  <hyperlinks>
    <hyperlink ref="E74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TAURO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Telecom 2</dc:creator>
  <cp:lastModifiedBy>Ventas 14</cp:lastModifiedBy>
  <dcterms:created xsi:type="dcterms:W3CDTF">2015-07-03T17:34:50Z</dcterms:created>
  <dcterms:modified xsi:type="dcterms:W3CDTF">2015-07-23T15:12:16Z</dcterms:modified>
  <cp:contentStatus>Final</cp:contentStatus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arkAsFinal">
    <vt:bool>true</vt:bool>
  </property>
</Properties>
</file>