
<file path=[Content_Types].xml><?xml version="1.0" encoding="utf-8"?>
<Types xmlns="http://schemas.openxmlformats.org/package/2006/content-types">
  <Default Extension="png" ContentType="image/png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vsdx" ContentType="application/vnd.ms-visio.drawing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Ventas4\Desktop\LMORALES\CLIENTES\SMURFITKAPPA\"/>
    </mc:Choice>
  </mc:AlternateContent>
  <bookViews>
    <workbookView xWindow="0" yWindow="0" windowWidth="13755" windowHeight="6945"/>
  </bookViews>
  <sheets>
    <sheet name="RESUMEN" sheetId="4" r:id="rId1"/>
    <sheet name="SITE" sheetId="2" r:id="rId2"/>
    <sheet name="IDF" sheetId="6" r:id="rId3"/>
    <sheet name="TELEFONIA" sheetId="5" r:id="rId4"/>
    <sheet name="DIAGRAMA" sheetId="7" r:id="rId5"/>
  </sheets>
  <calcPr calcId="15251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2" i="2" l="1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8" i="2"/>
  <c r="H39" i="2"/>
  <c r="H40" i="2"/>
  <c r="H41" i="2"/>
  <c r="H42" i="2"/>
  <c r="H43" i="2"/>
  <c r="H44" i="2"/>
  <c r="H45" i="2"/>
  <c r="H46" i="2"/>
  <c r="H47" i="2"/>
  <c r="H48" i="2"/>
  <c r="H49" i="2"/>
  <c r="G50" i="2"/>
  <c r="J22" i="5"/>
  <c r="J23" i="5"/>
  <c r="I24" i="5"/>
  <c r="H22" i="5"/>
  <c r="K22" i="5"/>
  <c r="H23" i="5"/>
  <c r="K23" i="5"/>
  <c r="G25" i="5"/>
  <c r="J22" i="6"/>
  <c r="J23" i="6"/>
  <c r="J24" i="6"/>
  <c r="J25" i="6"/>
  <c r="J26" i="6"/>
  <c r="J27" i="6"/>
  <c r="J28" i="6"/>
  <c r="J29" i="6"/>
  <c r="J30" i="6"/>
  <c r="J31" i="6"/>
  <c r="J33" i="6"/>
  <c r="J34" i="6"/>
  <c r="J35" i="6"/>
  <c r="J37" i="6"/>
  <c r="J38" i="6"/>
  <c r="J39" i="6"/>
  <c r="J40" i="6"/>
  <c r="J41" i="6"/>
  <c r="J42" i="6"/>
  <c r="J43" i="6"/>
  <c r="I44" i="6"/>
  <c r="J23" i="2"/>
  <c r="K23" i="2"/>
  <c r="J22" i="2"/>
  <c r="K22" i="2"/>
  <c r="J24" i="4"/>
  <c r="H22" i="4"/>
  <c r="H40" i="6"/>
  <c r="K40" i="6"/>
  <c r="H39" i="6"/>
  <c r="K39" i="6"/>
  <c r="H35" i="6"/>
  <c r="H34" i="6"/>
  <c r="H24" i="6"/>
  <c r="H30" i="6"/>
  <c r="H43" i="6"/>
  <c r="H42" i="6"/>
  <c r="H41" i="6"/>
  <c r="K41" i="6"/>
  <c r="H38" i="6"/>
  <c r="H37" i="6"/>
  <c r="H33" i="6"/>
  <c r="H32" i="6"/>
  <c r="K32" i="6"/>
  <c r="H31" i="6"/>
  <c r="H29" i="6"/>
  <c r="H28" i="6"/>
  <c r="H22" i="6"/>
  <c r="H23" i="6"/>
  <c r="H25" i="6"/>
  <c r="H26" i="6"/>
  <c r="H27" i="6"/>
  <c r="G44" i="6"/>
  <c r="H24" i="4"/>
  <c r="K22" i="6"/>
  <c r="K34" i="6"/>
  <c r="K35" i="6"/>
  <c r="K43" i="6"/>
  <c r="K26" i="6"/>
  <c r="K27" i="6"/>
  <c r="K24" i="6"/>
  <c r="K29" i="6"/>
  <c r="K30" i="6"/>
  <c r="K33" i="6"/>
  <c r="K23" i="6"/>
  <c r="K25" i="6"/>
  <c r="K28" i="6"/>
  <c r="K31" i="6"/>
  <c r="K37" i="6"/>
  <c r="K38" i="6"/>
  <c r="K42" i="6"/>
  <c r="G45" i="6"/>
  <c r="J42" i="2"/>
  <c r="J43" i="2"/>
  <c r="K43" i="2"/>
  <c r="J44" i="2"/>
  <c r="J45" i="2"/>
  <c r="J46" i="2"/>
  <c r="K46" i="2"/>
  <c r="J40" i="2"/>
  <c r="J41" i="2"/>
  <c r="K41" i="2"/>
  <c r="J47" i="2"/>
  <c r="J24" i="2"/>
  <c r="J25" i="2"/>
  <c r="J26" i="2"/>
  <c r="J27" i="2"/>
  <c r="J28" i="2"/>
  <c r="J29" i="2"/>
  <c r="J30" i="2"/>
  <c r="J31" i="2"/>
  <c r="J32" i="2"/>
  <c r="J33" i="2"/>
  <c r="J34" i="2"/>
  <c r="J36" i="2"/>
  <c r="J38" i="2"/>
  <c r="J39" i="2"/>
  <c r="J48" i="2"/>
  <c r="J49" i="2"/>
  <c r="I50" i="2"/>
  <c r="J22" i="4"/>
  <c r="J25" i="4"/>
  <c r="K35" i="2"/>
  <c r="K36" i="2"/>
  <c r="K30" i="2"/>
  <c r="K31" i="2"/>
  <c r="K27" i="2"/>
  <c r="K45" i="2"/>
  <c r="K44" i="2"/>
  <c r="K39" i="2"/>
  <c r="K42" i="2"/>
  <c r="K47" i="2"/>
  <c r="K24" i="2"/>
  <c r="K25" i="2"/>
  <c r="K26" i="2"/>
  <c r="K28" i="2"/>
  <c r="K29" i="2"/>
  <c r="K32" i="2"/>
  <c r="K33" i="2"/>
  <c r="K34" i="2"/>
  <c r="K38" i="2"/>
  <c r="K40" i="2"/>
  <c r="K48" i="2"/>
  <c r="K49" i="2"/>
  <c r="G51" i="2"/>
  <c r="G24" i="5"/>
  <c r="H30" i="4"/>
  <c r="H31" i="4"/>
  <c r="J30" i="4"/>
  <c r="J31" i="4"/>
  <c r="H33" i="4"/>
  <c r="H25" i="4"/>
  <c r="H27" i="4"/>
</calcChain>
</file>

<file path=xl/sharedStrings.xml><?xml version="1.0" encoding="utf-8"?>
<sst xmlns="http://schemas.openxmlformats.org/spreadsheetml/2006/main" count="392" uniqueCount="125">
  <si>
    <t>GRUPO ASERCOM, S.A. DE C.V.</t>
  </si>
  <si>
    <t>División Telecomunicaciones</t>
  </si>
  <si>
    <t>Cotizado a:</t>
  </si>
  <si>
    <t>Fecha:</t>
  </si>
  <si>
    <t>Atención:</t>
  </si>
  <si>
    <t>Material y Equipo:</t>
  </si>
  <si>
    <t>Ejecución:</t>
  </si>
  <si>
    <t>Validez de la oferta:</t>
  </si>
  <si>
    <t>15 días</t>
  </si>
  <si>
    <t>Numero de Cotización:</t>
  </si>
  <si>
    <t>Condiciones de pago:</t>
  </si>
  <si>
    <t xml:space="preserve">En respuesta a su amable solicitud ponemos a su consideración la siguiente cotización para el Proyecto de:                                                                                       </t>
  </si>
  <si>
    <t>Cant</t>
  </si>
  <si>
    <t>Descripción</t>
  </si>
  <si>
    <t>No. Parte</t>
  </si>
  <si>
    <t>Material</t>
  </si>
  <si>
    <t>Mano de Obra</t>
  </si>
  <si>
    <t>Total</t>
  </si>
  <si>
    <t>Precio Unitario</t>
  </si>
  <si>
    <t>Importe</t>
  </si>
  <si>
    <t xml:space="preserve">SERVICIOS </t>
  </si>
  <si>
    <t>Sub Total Material / Mano de Obra</t>
  </si>
  <si>
    <t>Sub Total sin IVA</t>
  </si>
  <si>
    <t>NOTAS:</t>
  </si>
  <si>
    <t>USD</t>
  </si>
  <si>
    <r>
      <t xml:space="preserve">LOS PRECIOS ESTAN COTIZADOS EN USD PAGADEROS CON LA MISMA MONEDA Y </t>
    </r>
    <r>
      <rPr>
        <b/>
        <u/>
        <sz val="9"/>
        <color indexed="8"/>
        <rFont val="Calibri"/>
        <family val="2"/>
      </rPr>
      <t xml:space="preserve">NO </t>
    </r>
    <r>
      <rPr>
        <sz val="9"/>
        <color indexed="8"/>
        <rFont val="Calibri"/>
        <family val="2"/>
      </rPr>
      <t>INCLUYEN IVA</t>
    </r>
  </si>
  <si>
    <t>MN</t>
  </si>
  <si>
    <r>
      <t xml:space="preserve">LOS PRECIOS ESTAN COTIZADOS EN MONEDA NACIONA Y </t>
    </r>
    <r>
      <rPr>
        <b/>
        <u/>
        <sz val="9"/>
        <color indexed="8"/>
        <rFont val="Calibri"/>
        <family val="2"/>
      </rPr>
      <t>NO</t>
    </r>
    <r>
      <rPr>
        <sz val="9"/>
        <color indexed="8"/>
        <rFont val="Calibri"/>
        <family val="2"/>
      </rPr>
      <t xml:space="preserve"> INCLUYEN IVA</t>
    </r>
  </si>
  <si>
    <t>AGENTE GRUPO ASERCOM</t>
  </si>
  <si>
    <t>AUTORIZACION CLIENTE</t>
  </si>
  <si>
    <t xml:space="preserve">NOMBRE </t>
  </si>
  <si>
    <t>DENNISE MARES LEAL</t>
  </si>
  <si>
    <t>FIRMA</t>
  </si>
  <si>
    <t>Grupo Asercom, S.A. de C.V.</t>
  </si>
  <si>
    <t>www.grupoasercom.com</t>
  </si>
  <si>
    <t>Corporativo Monterrey</t>
  </si>
  <si>
    <t>Sucursal Guadalajara</t>
  </si>
  <si>
    <t>Sucursal México, D.F.</t>
  </si>
  <si>
    <t xml:space="preserve">Joaquín García No. 217 Col. Burócratas </t>
  </si>
  <si>
    <t>Av. Circunvalación Agustín Yáñez No. 2360 Int 4-A</t>
  </si>
  <si>
    <t>Río Lerma No. 26 Col. Cuauhtémoc</t>
  </si>
  <si>
    <t>Del Estado Monterrey, N.L.  C.P. 64380</t>
  </si>
  <si>
    <t>Col. Arcos Sur Guadalajara, Jal. C.P. 44150</t>
  </si>
  <si>
    <t>Del. Cuauhtémoc México, D.F. C.P. 06500</t>
  </si>
  <si>
    <t>Conmutador (81) 1442-4000</t>
  </si>
  <si>
    <t>Tels (33) 3630-5030 y 3630-5033</t>
  </si>
  <si>
    <t>Tels (55) 5703-0028 y 5703-0141</t>
  </si>
  <si>
    <t>3 Días</t>
  </si>
  <si>
    <t xml:space="preserve">Sub-Total sin IVA </t>
  </si>
  <si>
    <t>Tiempo de Entrega</t>
  </si>
  <si>
    <t>X</t>
  </si>
  <si>
    <t xml:space="preserve">Material </t>
  </si>
  <si>
    <t xml:space="preserve">Sub-Totales sin IVA </t>
  </si>
  <si>
    <t>50 % anticipo y Resto Contra Entrega o la que aplique</t>
  </si>
  <si>
    <t>SMURFIT KAPPA</t>
  </si>
  <si>
    <t>Ing. Nazario Faz</t>
  </si>
  <si>
    <t>24 de Julio del 2015</t>
  </si>
  <si>
    <t>GAMTY-</t>
  </si>
  <si>
    <t xml:space="preserve">ACOMODO DE SITE </t>
  </si>
  <si>
    <t>ACOMODO DE CABLEADO EN SITE</t>
  </si>
  <si>
    <t>TELEFONIA</t>
  </si>
  <si>
    <t>ACOMODO DE CABLEADO EN RACK</t>
  </si>
  <si>
    <t xml:space="preserve">Escalerilla de 150x66 cm </t>
  </si>
  <si>
    <t>MG-50-432</t>
  </si>
  <si>
    <t>Soporte Universal Charofil</t>
  </si>
  <si>
    <t>MG-51-139</t>
  </si>
  <si>
    <t xml:space="preserve">Organizador Vertical, Frontal y Posterior </t>
  </si>
  <si>
    <t>WMPV45E</t>
  </si>
  <si>
    <t xml:space="preserve">Organizador Horizontal, Frontal y Posterior, 2 UR </t>
  </si>
  <si>
    <t>WMPH2E</t>
  </si>
  <si>
    <t>Charola de Misceláneos, color Negro</t>
  </si>
  <si>
    <t>NORTH509-BKL</t>
  </si>
  <si>
    <t>Patch Cord de 7ft, Cat 6, Color Azul</t>
  </si>
  <si>
    <t xml:space="preserve">Patch Cord de 7ft, Cat 6, Color Gris </t>
  </si>
  <si>
    <t>Charola de Monitor, color Negro</t>
  </si>
  <si>
    <t>NORTH501-BKL</t>
  </si>
  <si>
    <t>Soporte para Escalerilla</t>
  </si>
  <si>
    <t>N/A</t>
  </si>
  <si>
    <t>Anclas para Rack</t>
  </si>
  <si>
    <t>Metro de Cable Eléctrico AWG Calibre 10, color Negro</t>
  </si>
  <si>
    <t>Metro de Cable Eléctrico AWG Calibre 10, color Blanco</t>
  </si>
  <si>
    <t>Metro de Cable Eléctrico AWG Calibre 10, color Verde</t>
  </si>
  <si>
    <t xml:space="preserve">Rollo de Velcro de 35FT, color Negro </t>
  </si>
  <si>
    <t>Bolsa de Cincho, color Negro, 4mm x28cm</t>
  </si>
  <si>
    <t>TTS35-RX0</t>
  </si>
  <si>
    <t xml:space="preserve">Retiro e Instalación de Rack Existente en sitio </t>
  </si>
  <si>
    <t>Identificación y Registro en tabla de Nodo (Datos)</t>
  </si>
  <si>
    <t>Identificación y Registro en tabla de Nodo (Voz)</t>
  </si>
  <si>
    <t>Etiqueta en Patch Panel, Placa de Pared y Patch Cord (A1-01 / A1-24)</t>
  </si>
  <si>
    <t>Etiqueta en Patch Panel, Placa de Pared y Patch Cord (A2-01 / A2-24)</t>
  </si>
  <si>
    <t>Etiqueta en Patch Panel (A4-01 / A4-24)</t>
  </si>
  <si>
    <t>Etiqueta en Patch Panel (A3-01 / A3-24)</t>
  </si>
  <si>
    <t>Etiqueta en Patch Panel (A5-01 / A5-24)</t>
  </si>
  <si>
    <t>Etiqueta en Patch Panel (A6-01 / A6-24)</t>
  </si>
  <si>
    <t>NTPC6E07BU</t>
  </si>
  <si>
    <t>NTPC6E07IG</t>
  </si>
  <si>
    <t>Acomodo de Equipo en Rack (2 UPS, Sw, Servidores, Conmutador)</t>
  </si>
  <si>
    <t xml:space="preserve">Movimiento de Contacto Eléctrico Existente </t>
  </si>
  <si>
    <t xml:space="preserve">Pruebas de Buen Funcionamiento del Sistema </t>
  </si>
  <si>
    <t>ACOMODO DE CABLEADO EN IDF</t>
  </si>
  <si>
    <t>Soporte especial para Gabinete</t>
  </si>
  <si>
    <t>Barra Multicontactos, North</t>
  </si>
  <si>
    <t>NORTH600-BKT</t>
  </si>
  <si>
    <t>Unicanal de 4X4 perforada</t>
  </si>
  <si>
    <t>NORTH857-NT</t>
  </si>
  <si>
    <t>Tuerca Encapsulada (Paq de 50 pza)</t>
  </si>
  <si>
    <t>Extractor de Aire para Montaje en gabinete (Kit de 2 piezas)</t>
  </si>
  <si>
    <t>Etiqueta en Patch Panel (D1-01 / D1-24)</t>
  </si>
  <si>
    <t>Etiqueta en Patch Panel (D2-01 / D2-24)</t>
  </si>
  <si>
    <t>Limpieza de Gabinete y elementos Existente (Panel, Sw)</t>
  </si>
  <si>
    <t xml:space="preserve">Trabajo en Altura </t>
  </si>
  <si>
    <t xml:space="preserve">El cliente nos proporcionara la plataforma de elevación </t>
  </si>
  <si>
    <t>ACOMODO DE IDF</t>
  </si>
  <si>
    <t>KX-TVM50BX</t>
  </si>
  <si>
    <t>Correo de Voz (2-6 Puertos, 4-8 Hrs, 64 Buzones</t>
  </si>
  <si>
    <t>KX-TDA0188XJ</t>
  </si>
  <si>
    <t xml:space="preserve">Tarjeta E1 30 canales </t>
  </si>
  <si>
    <t>CORREO DE VOZ Y TARJETA E1</t>
  </si>
  <si>
    <t xml:space="preserve">Los usuarios permaneceran sin sistema mientras se lleve a cabo el acomodo del cableado </t>
  </si>
  <si>
    <t>Los Trabajos son son considerados en día y hora hábil (L-V 8:30AM A 6:30PM, S 9:00AM A 2:00 PM)</t>
  </si>
  <si>
    <t>2 Días</t>
  </si>
  <si>
    <t>1 Semana</t>
  </si>
  <si>
    <t>Los Trabajos son considerados en día y hora hábil (L-V 8:30AM A 6:30PM, S 9:00AM A 2:00 PM)</t>
  </si>
  <si>
    <t>GAMTY-3902</t>
  </si>
  <si>
    <t xml:space="preserve">CORRUGADOS DE BAJA CALIFORNIA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</si>
</sst>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(&quot;$&quot;* #,##0.00\ &quot;USD&quot;_);_(&quot;$&quot;* \(#,##0.00\);_(&quot;$&quot;* &quot;-&quot;??_);_(@_)"/>
    <numFmt numFmtId="165" formatCode="_(&quot;$&quot;* #,##0.00\ &quot;MN&quot;_);_(&quot;$&quot;* \(#,##0.00\);_(&quot;$&quot;* &quot;-&quot;??_);_(@_)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0"/>
      <name val="Calibri"/>
      <family val="2"/>
      <scheme val="minor"/>
    </font>
    <font>
      <sz val="10"/>
      <name val="Arial"/>
      <family val="2"/>
    </font>
    <font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9"/>
      <color indexed="8"/>
      <name val="Calibri"/>
      <family val="2"/>
    </font>
    <font>
      <sz val="9"/>
      <color indexed="8"/>
      <name val="Calibri"/>
      <family val="2"/>
    </font>
    <font>
      <b/>
      <u/>
      <sz val="10"/>
      <color theme="5"/>
      <name val="Calibri"/>
      <family val="2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</fills>
  <borders count="38">
    <border>
      <left/>
      <right/>
      <top/>
      <bottom/>
      <diagonal/>
    </border>
    <border>
      <left style="medium">
        <color theme="1" tint="0.499984740745262"/>
      </left>
      <right/>
      <top style="medium">
        <color theme="1" tint="0.499984740745262"/>
      </top>
      <bottom/>
      <diagonal/>
    </border>
    <border>
      <left/>
      <right/>
      <top style="medium">
        <color theme="1" tint="0.499984740745262"/>
      </top>
      <bottom/>
      <diagonal/>
    </border>
    <border>
      <left/>
      <right style="medium">
        <color theme="1" tint="0.499984740745262"/>
      </right>
      <top style="medium">
        <color theme="1" tint="0.499984740745262"/>
      </top>
      <bottom/>
      <diagonal/>
    </border>
    <border>
      <left style="thin">
        <color theme="1" tint="0.499984740745262"/>
      </left>
      <right/>
      <top style="thin">
        <color theme="1" tint="0.499984740745262"/>
      </top>
      <bottom/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medium">
        <color theme="1" tint="0.499984740745262"/>
      </left>
      <right/>
      <top/>
      <bottom/>
      <diagonal/>
    </border>
    <border>
      <left/>
      <right style="medium">
        <color theme="1" tint="0.499984740745262"/>
      </right>
      <top/>
      <bottom/>
      <diagonal/>
    </border>
    <border>
      <left style="thin">
        <color theme="1" tint="0.499984740745262"/>
      </left>
      <right/>
      <top/>
      <bottom/>
      <diagonal/>
    </border>
    <border>
      <left/>
      <right style="thin">
        <color theme="1" tint="0.499984740745262"/>
      </right>
      <top/>
      <bottom/>
      <diagonal/>
    </border>
    <border>
      <left style="medium">
        <color theme="1" tint="0.499984740745262"/>
      </left>
      <right/>
      <top/>
      <bottom style="medium">
        <color theme="1" tint="0.499984740745262"/>
      </bottom>
      <diagonal/>
    </border>
    <border>
      <left/>
      <right/>
      <top/>
      <bottom style="medium">
        <color theme="1" tint="0.499984740745262"/>
      </bottom>
      <diagonal/>
    </border>
    <border>
      <left/>
      <right style="medium">
        <color theme="1" tint="0.499984740745262"/>
      </right>
      <top/>
      <bottom style="medium">
        <color theme="1" tint="0.499984740745262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medium">
        <color theme="1" tint="0.499984740745262"/>
      </left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 style="medium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/>
      <right style="medium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 style="medium">
        <color theme="5"/>
      </left>
      <right/>
      <top style="medium">
        <color theme="5"/>
      </top>
      <bottom/>
      <diagonal/>
    </border>
    <border>
      <left/>
      <right/>
      <top style="medium">
        <color theme="5"/>
      </top>
      <bottom/>
      <diagonal/>
    </border>
    <border>
      <left/>
      <right style="medium">
        <color theme="5"/>
      </right>
      <top style="medium">
        <color theme="5"/>
      </top>
      <bottom/>
      <diagonal/>
    </border>
    <border>
      <left style="medium">
        <color theme="5"/>
      </left>
      <right/>
      <top/>
      <bottom/>
      <diagonal/>
    </border>
    <border>
      <left/>
      <right style="medium">
        <color theme="5"/>
      </right>
      <top/>
      <bottom/>
      <diagonal/>
    </border>
    <border>
      <left/>
      <right/>
      <top/>
      <bottom style="thin">
        <color theme="5"/>
      </bottom>
      <diagonal/>
    </border>
    <border>
      <left style="medium">
        <color theme="5"/>
      </left>
      <right/>
      <top/>
      <bottom style="medium">
        <color theme="5"/>
      </bottom>
      <diagonal/>
    </border>
    <border>
      <left/>
      <right/>
      <top/>
      <bottom style="medium">
        <color theme="5"/>
      </bottom>
      <diagonal/>
    </border>
    <border>
      <left/>
      <right style="medium">
        <color theme="5"/>
      </right>
      <top/>
      <bottom style="medium">
        <color theme="5"/>
      </bottom>
      <diagonal/>
    </border>
    <border>
      <left/>
      <right/>
      <top/>
      <bottom style="double">
        <color theme="5"/>
      </bottom>
      <diagonal/>
    </border>
    <border>
      <left/>
      <right/>
      <top style="double">
        <color theme="5"/>
      </top>
      <bottom/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7" fillId="0" borderId="0" applyNumberFormat="0" applyFill="0" applyBorder="0" applyAlignment="0" applyProtection="0">
      <alignment vertical="top"/>
      <protection locked="0"/>
    </xf>
    <xf numFmtId="0" fontId="9" fillId="0" borderId="0"/>
    <xf numFmtId="0" fontId="9" fillId="0" borderId="0"/>
  </cellStyleXfs>
  <cellXfs count="161">
    <xf numFmtId="0" fontId="0" fillId="0" borderId="0" xfId="0"/>
    <xf numFmtId="0" fontId="0" fillId="0" borderId="0" xfId="0" applyAlignment="1">
      <alignment horizontal="center"/>
    </xf>
    <xf numFmtId="0" fontId="6" fillId="0" borderId="7" xfId="0" applyFont="1" applyBorder="1" applyAlignment="1"/>
    <xf numFmtId="0" fontId="6" fillId="0" borderId="0" xfId="0" applyFont="1" applyBorder="1" applyAlignment="1"/>
    <xf numFmtId="0" fontId="7" fillId="0" borderId="0" xfId="3" applyBorder="1" applyAlignment="1" applyProtection="1"/>
    <xf numFmtId="0" fontId="7" fillId="0" borderId="8" xfId="3" applyBorder="1" applyAlignment="1" applyProtection="1"/>
    <xf numFmtId="0" fontId="4" fillId="0" borderId="9" xfId="0" applyFont="1" applyFill="1" applyBorder="1" applyAlignment="1"/>
    <xf numFmtId="0" fontId="4" fillId="0" borderId="0" xfId="0" applyFont="1" applyFill="1" applyBorder="1" applyAlignment="1"/>
    <xf numFmtId="0" fontId="4" fillId="0" borderId="0" xfId="0" applyFont="1"/>
    <xf numFmtId="0" fontId="4" fillId="0" borderId="10" xfId="0" applyFont="1" applyFill="1" applyBorder="1" applyAlignment="1"/>
    <xf numFmtId="0" fontId="0" fillId="0" borderId="0" xfId="0" applyBorder="1"/>
    <xf numFmtId="0" fontId="6" fillId="0" borderId="18" xfId="0" applyFont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/>
    </xf>
    <xf numFmtId="0" fontId="8" fillId="0" borderId="22" xfId="0" applyFont="1" applyFill="1" applyBorder="1" applyAlignment="1">
      <alignment horizontal="center" vertical="center" wrapText="1"/>
    </xf>
    <xf numFmtId="0" fontId="8" fillId="0" borderId="22" xfId="0" applyFont="1" applyFill="1" applyBorder="1" applyAlignment="1">
      <alignment horizontal="center" vertical="center"/>
    </xf>
    <xf numFmtId="43" fontId="10" fillId="0" borderId="22" xfId="1" applyFont="1" applyBorder="1" applyAlignment="1">
      <alignment vertical="center"/>
    </xf>
    <xf numFmtId="43" fontId="10" fillId="0" borderId="0" xfId="1" applyFont="1" applyBorder="1" applyAlignment="1">
      <alignment vertical="center"/>
    </xf>
    <xf numFmtId="43" fontId="10" fillId="0" borderId="18" xfId="1" applyFont="1" applyBorder="1" applyAlignment="1">
      <alignment vertical="center"/>
    </xf>
    <xf numFmtId="0" fontId="0" fillId="0" borderId="0" xfId="0" applyFont="1" applyAlignment="1">
      <alignment horizontal="center"/>
    </xf>
    <xf numFmtId="0" fontId="0" fillId="0" borderId="0" xfId="0" applyFont="1" applyBorder="1" applyAlignment="1">
      <alignment wrapText="1"/>
    </xf>
    <xf numFmtId="0" fontId="0" fillId="0" borderId="0" xfId="0" applyFont="1"/>
    <xf numFmtId="0" fontId="0" fillId="0" borderId="0" xfId="0" applyFont="1" applyBorder="1"/>
    <xf numFmtId="44" fontId="0" fillId="0" borderId="0" xfId="0" applyNumberFormat="1" applyBorder="1"/>
    <xf numFmtId="43" fontId="0" fillId="0" borderId="0" xfId="0" applyNumberFormat="1"/>
    <xf numFmtId="0" fontId="11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11" fillId="0" borderId="3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4" fillId="0" borderId="31" xfId="0" applyFont="1" applyBorder="1" applyAlignment="1">
      <alignment horizontal="center"/>
    </xf>
    <xf numFmtId="0" fontId="11" fillId="0" borderId="30" xfId="0" applyFont="1" applyBorder="1" applyAlignment="1">
      <alignment horizontal="center" vertical="center"/>
    </xf>
    <xf numFmtId="0" fontId="0" fillId="0" borderId="32" xfId="0" applyFont="1" applyBorder="1" applyAlignment="1">
      <alignment vertical="center"/>
    </xf>
    <xf numFmtId="0" fontId="4" fillId="0" borderId="32" xfId="0" applyFont="1" applyBorder="1" applyAlignment="1">
      <alignment vertical="center"/>
    </xf>
    <xf numFmtId="0" fontId="2" fillId="0" borderId="32" xfId="0" applyFont="1" applyBorder="1" applyAlignment="1">
      <alignment horizontal="center"/>
    </xf>
    <xf numFmtId="0" fontId="4" fillId="0" borderId="32" xfId="0" applyFont="1" applyBorder="1" applyAlignment="1">
      <alignment horizontal="center"/>
    </xf>
    <xf numFmtId="0" fontId="11" fillId="0" borderId="33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/>
    </xf>
    <xf numFmtId="0" fontId="4" fillId="0" borderId="34" xfId="0" applyFont="1" applyBorder="1" applyAlignment="1">
      <alignment horizontal="center"/>
    </xf>
    <xf numFmtId="0" fontId="11" fillId="0" borderId="34" xfId="0" applyFont="1" applyBorder="1" applyAlignment="1">
      <alignment horizontal="center" vertical="center"/>
    </xf>
    <xf numFmtId="0" fontId="4" fillId="0" borderId="35" xfId="0" applyFont="1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4" xfId="0" applyBorder="1"/>
    <xf numFmtId="0" fontId="10" fillId="0" borderId="22" xfId="0" applyFont="1" applyFill="1" applyBorder="1" applyAlignment="1">
      <alignment horizontal="center"/>
    </xf>
    <xf numFmtId="0" fontId="10" fillId="0" borderId="22" xfId="0" applyFont="1" applyFill="1" applyBorder="1" applyAlignment="1">
      <alignment horizontal="center" vertical="center"/>
    </xf>
    <xf numFmtId="0" fontId="11" fillId="0" borderId="22" xfId="0" applyFont="1" applyFill="1" applyBorder="1" applyAlignment="1">
      <alignment horizontal="center" vertical="center"/>
    </xf>
    <xf numFmtId="0" fontId="11" fillId="3" borderId="22" xfId="0" applyFont="1" applyFill="1" applyBorder="1" applyAlignment="1">
      <alignment horizontal="center" vertical="center"/>
    </xf>
    <xf numFmtId="0" fontId="2" fillId="3" borderId="22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15" fillId="0" borderId="0" xfId="0" applyFont="1" applyBorder="1" applyAlignment="1">
      <alignment horizontal="center"/>
    </xf>
    <xf numFmtId="44" fontId="15" fillId="0" borderId="0" xfId="2" applyFont="1" applyBorder="1" applyAlignment="1">
      <alignment horizontal="center"/>
    </xf>
    <xf numFmtId="0" fontId="15" fillId="0" borderId="0" xfId="0" applyFont="1" applyBorder="1" applyAlignment="1">
      <alignment horizontal="left"/>
    </xf>
    <xf numFmtId="0" fontId="15" fillId="0" borderId="36" xfId="0" applyFont="1" applyBorder="1" applyAlignment="1">
      <alignment horizontal="center"/>
    </xf>
    <xf numFmtId="44" fontId="15" fillId="0" borderId="36" xfId="2" applyFont="1" applyBorder="1" applyAlignment="1">
      <alignment horizontal="center"/>
    </xf>
    <xf numFmtId="0" fontId="15" fillId="0" borderId="36" xfId="0" applyFont="1" applyBorder="1" applyAlignment="1">
      <alignment horizontal="left"/>
    </xf>
    <xf numFmtId="0" fontId="0" fillId="0" borderId="0" xfId="0" applyBorder="1" applyAlignment="1">
      <alignment horizontal="right"/>
    </xf>
    <xf numFmtId="0" fontId="2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6" fillId="0" borderId="18" xfId="0" applyFont="1" applyBorder="1" applyAlignment="1">
      <alignment horizontal="center" vertical="center"/>
    </xf>
    <xf numFmtId="0" fontId="2" fillId="0" borderId="22" xfId="0" applyFont="1" applyFill="1" applyBorder="1" applyAlignment="1">
      <alignment horizontal="center"/>
    </xf>
    <xf numFmtId="164" fontId="16" fillId="2" borderId="25" xfId="2" applyNumberFormat="1" applyFont="1" applyFill="1" applyBorder="1" applyAlignment="1">
      <alignment vertical="center"/>
    </xf>
    <xf numFmtId="0" fontId="17" fillId="0" borderId="0" xfId="0" applyFont="1" applyAlignment="1">
      <alignment horizontal="center"/>
    </xf>
    <xf numFmtId="0" fontId="17" fillId="0" borderId="0" xfId="0" applyFont="1"/>
    <xf numFmtId="0" fontId="17" fillId="0" borderId="0" xfId="0" applyFont="1" applyBorder="1"/>
    <xf numFmtId="0" fontId="15" fillId="0" borderId="0" xfId="0" applyFont="1" applyBorder="1" applyAlignment="1">
      <alignment horizontal="left"/>
    </xf>
    <xf numFmtId="0" fontId="15" fillId="0" borderId="36" xfId="0" applyFont="1" applyBorder="1" applyAlignment="1">
      <alignment horizontal="left"/>
    </xf>
    <xf numFmtId="0" fontId="18" fillId="0" borderId="0" xfId="0" applyFont="1" applyBorder="1" applyAlignment="1">
      <alignment horizontal="right" wrapText="1"/>
    </xf>
    <xf numFmtId="44" fontId="15" fillId="0" borderId="0" xfId="0" applyNumberFormat="1" applyFont="1" applyBorder="1" applyAlignment="1">
      <alignment horizontal="center"/>
    </xf>
    <xf numFmtId="0" fontId="20" fillId="0" borderId="0" xfId="0" applyFont="1" applyBorder="1" applyAlignment="1">
      <alignment horizontal="center"/>
    </xf>
    <xf numFmtId="164" fontId="19" fillId="0" borderId="0" xfId="2" applyNumberFormat="1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7" fillId="0" borderId="0" xfId="3" applyFill="1" applyBorder="1" applyAlignment="1" applyProtection="1">
      <alignment horizontal="center"/>
    </xf>
    <xf numFmtId="0" fontId="2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18" fillId="0" borderId="0" xfId="0" applyFont="1" applyBorder="1" applyAlignment="1">
      <alignment horizontal="right" wrapText="1"/>
    </xf>
    <xf numFmtId="0" fontId="6" fillId="0" borderId="18" xfId="0" applyFont="1" applyBorder="1" applyAlignment="1">
      <alignment horizontal="center" vertical="center"/>
    </xf>
    <xf numFmtId="43" fontId="10" fillId="0" borderId="22" xfId="1" applyFont="1" applyFill="1" applyBorder="1" applyAlignment="1">
      <alignment vertical="center"/>
    </xf>
    <xf numFmtId="0" fontId="11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wrapText="1"/>
    </xf>
    <xf numFmtId="0" fontId="4" fillId="0" borderId="11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6" fillId="0" borderId="14" xfId="0" applyFont="1" applyBorder="1" applyAlignment="1">
      <alignment horizontal="left"/>
    </xf>
    <xf numFmtId="0" fontId="6" fillId="0" borderId="15" xfId="0" applyFont="1" applyBorder="1" applyAlignment="1">
      <alignment horizontal="left"/>
    </xf>
    <xf numFmtId="0" fontId="6" fillId="0" borderId="16" xfId="0" applyFont="1" applyBorder="1" applyAlignment="1">
      <alignment horizontal="left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4" fillId="0" borderId="1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4" fillId="0" borderId="5" xfId="0" applyFont="1" applyBorder="1" applyAlignment="1">
      <alignment horizontal="left"/>
    </xf>
    <xf numFmtId="0" fontId="4" fillId="0" borderId="6" xfId="0" applyFont="1" applyBorder="1" applyAlignment="1">
      <alignment horizontal="left"/>
    </xf>
    <xf numFmtId="0" fontId="5" fillId="0" borderId="7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5" fillId="0" borderId="8" xfId="0" applyFont="1" applyBorder="1" applyAlignment="1">
      <alignment horizontal="left"/>
    </xf>
    <xf numFmtId="0" fontId="4" fillId="0" borderId="9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7" xfId="0" applyFont="1" applyBorder="1" applyAlignment="1">
      <alignment horizontal="left"/>
    </xf>
    <xf numFmtId="0" fontId="4" fillId="0" borderId="8" xfId="0" applyFont="1" applyBorder="1" applyAlignment="1">
      <alignment horizontal="left"/>
    </xf>
    <xf numFmtId="0" fontId="4" fillId="0" borderId="0" xfId="0" applyFont="1" applyBorder="1" applyAlignment="1">
      <alignment horizontal="center"/>
    </xf>
    <xf numFmtId="0" fontId="4" fillId="0" borderId="4" xfId="0" applyFont="1" applyBorder="1" applyAlignment="1">
      <alignment horizontal="left" wrapText="1"/>
    </xf>
    <xf numFmtId="0" fontId="4" fillId="0" borderId="5" xfId="0" applyFont="1" applyBorder="1" applyAlignment="1">
      <alignment horizontal="left" wrapText="1"/>
    </xf>
    <xf numFmtId="0" fontId="4" fillId="0" borderId="6" xfId="0" applyFont="1" applyBorder="1" applyAlignment="1">
      <alignment horizontal="left" wrapText="1"/>
    </xf>
    <xf numFmtId="0" fontId="2" fillId="0" borderId="14" xfId="0" applyFont="1" applyFill="1" applyBorder="1" applyAlignment="1">
      <alignment horizontal="left"/>
    </xf>
    <xf numFmtId="0" fontId="2" fillId="0" borderId="15" xfId="0" applyFont="1" applyFill="1" applyBorder="1" applyAlignment="1">
      <alignment horizontal="left"/>
    </xf>
    <xf numFmtId="0" fontId="2" fillId="0" borderId="16" xfId="0" applyFont="1" applyFill="1" applyBorder="1" applyAlignment="1">
      <alignment horizontal="left"/>
    </xf>
    <xf numFmtId="0" fontId="0" fillId="0" borderId="17" xfId="0" applyBorder="1" applyAlignment="1">
      <alignment horizontal="center"/>
    </xf>
    <xf numFmtId="0" fontId="10" fillId="0" borderId="0" xfId="0" applyFont="1" applyAlignment="1">
      <alignment horizontal="center"/>
    </xf>
    <xf numFmtId="0" fontId="15" fillId="0" borderId="36" xfId="0" applyFont="1" applyBorder="1" applyAlignment="1">
      <alignment horizontal="left"/>
    </xf>
    <xf numFmtId="0" fontId="15" fillId="0" borderId="37" xfId="0" applyFont="1" applyBorder="1" applyAlignment="1">
      <alignment horizontal="right"/>
    </xf>
    <xf numFmtId="0" fontId="11" fillId="0" borderId="28" xfId="0" applyFont="1" applyBorder="1" applyAlignment="1">
      <alignment horizontal="left"/>
    </xf>
    <xf numFmtId="0" fontId="11" fillId="0" borderId="29" xfId="0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14" fillId="0" borderId="28" xfId="3" applyFont="1" applyBorder="1" applyAlignment="1" applyProtection="1">
      <alignment horizontal="center"/>
    </xf>
    <xf numFmtId="0" fontId="11" fillId="0" borderId="19" xfId="0" applyFont="1" applyFill="1" applyBorder="1" applyAlignment="1">
      <alignment horizontal="center" vertical="center"/>
    </xf>
    <xf numFmtId="0" fontId="11" fillId="0" borderId="20" xfId="0" applyFont="1" applyFill="1" applyBorder="1" applyAlignment="1">
      <alignment horizontal="center" vertical="center"/>
    </xf>
    <xf numFmtId="0" fontId="4" fillId="0" borderId="22" xfId="0" applyFont="1" applyFill="1" applyBorder="1" applyAlignment="1">
      <alignment horizontal="center" wrapText="1"/>
    </xf>
    <xf numFmtId="0" fontId="11" fillId="0" borderId="27" xfId="0" applyFont="1" applyBorder="1" applyAlignment="1">
      <alignment horizontal="left" vertical="center"/>
    </xf>
    <xf numFmtId="0" fontId="11" fillId="0" borderId="28" xfId="0" applyFont="1" applyBorder="1" applyAlignment="1">
      <alignment horizontal="left" vertical="center"/>
    </xf>
    <xf numFmtId="0" fontId="21" fillId="0" borderId="0" xfId="0" applyFont="1" applyBorder="1" applyAlignment="1">
      <alignment horizontal="right"/>
    </xf>
    <xf numFmtId="164" fontId="22" fillId="0" borderId="23" xfId="2" applyNumberFormat="1" applyFont="1" applyBorder="1" applyAlignment="1">
      <alignment horizontal="center" vertical="center"/>
    </xf>
    <xf numFmtId="164" fontId="22" fillId="0" borderId="24" xfId="2" applyNumberFormat="1" applyFont="1" applyBorder="1" applyAlignment="1">
      <alignment horizontal="center" vertical="center"/>
    </xf>
    <xf numFmtId="164" fontId="22" fillId="0" borderId="26" xfId="2" applyNumberFormat="1" applyFont="1" applyBorder="1" applyAlignment="1">
      <alignment horizontal="center" vertical="center"/>
    </xf>
    <xf numFmtId="165" fontId="22" fillId="0" borderId="23" xfId="2" applyNumberFormat="1" applyFont="1" applyBorder="1" applyAlignment="1">
      <alignment horizontal="center" vertical="center"/>
    </xf>
    <xf numFmtId="165" fontId="22" fillId="0" borderId="24" xfId="2" applyNumberFormat="1" applyFont="1" applyBorder="1" applyAlignment="1">
      <alignment horizontal="center" vertical="center"/>
    </xf>
    <xf numFmtId="165" fontId="22" fillId="0" borderId="26" xfId="2" applyNumberFormat="1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6" fillId="0" borderId="18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10" fillId="0" borderId="22" xfId="0" applyFont="1" applyFill="1" applyBorder="1" applyAlignment="1">
      <alignment horizontal="left" wrapText="1"/>
    </xf>
    <xf numFmtId="0" fontId="5" fillId="2" borderId="4" xfId="0" applyFont="1" applyFill="1" applyBorder="1" applyAlignment="1">
      <alignment horizontal="left" vertical="center"/>
    </xf>
    <xf numFmtId="0" fontId="5" fillId="2" borderId="5" xfId="0" applyFont="1" applyFill="1" applyBorder="1" applyAlignment="1">
      <alignment horizontal="left" vertical="center"/>
    </xf>
    <xf numFmtId="0" fontId="5" fillId="2" borderId="6" xfId="0" applyFont="1" applyFill="1" applyBorder="1" applyAlignment="1">
      <alignment horizontal="left" vertical="center"/>
    </xf>
    <xf numFmtId="0" fontId="4" fillId="0" borderId="19" xfId="0" applyFont="1" applyFill="1" applyBorder="1" applyAlignment="1">
      <alignment horizontal="center"/>
    </xf>
    <xf numFmtId="0" fontId="4" fillId="0" borderId="17" xfId="0" applyFont="1" applyFill="1" applyBorder="1" applyAlignment="1">
      <alignment horizontal="center"/>
    </xf>
    <xf numFmtId="0" fontId="4" fillId="0" borderId="20" xfId="0" applyFont="1" applyFill="1" applyBorder="1" applyAlignment="1">
      <alignment horizontal="center"/>
    </xf>
    <xf numFmtId="0" fontId="0" fillId="0" borderId="0" xfId="0" applyFont="1" applyBorder="1" applyAlignment="1">
      <alignment horizontal="right" wrapText="1"/>
    </xf>
    <xf numFmtId="164" fontId="16" fillId="0" borderId="23" xfId="2" applyNumberFormat="1" applyFont="1" applyBorder="1" applyAlignment="1">
      <alignment horizontal="center" vertical="center"/>
    </xf>
    <xf numFmtId="164" fontId="16" fillId="0" borderId="24" xfId="2" applyNumberFormat="1" applyFont="1" applyBorder="1" applyAlignment="1">
      <alignment horizontal="center" vertical="center"/>
    </xf>
    <xf numFmtId="0" fontId="18" fillId="0" borderId="0" xfId="0" applyFont="1" applyBorder="1" applyAlignment="1">
      <alignment horizontal="right" wrapText="1"/>
    </xf>
    <xf numFmtId="164" fontId="19" fillId="0" borderId="23" xfId="2" applyNumberFormat="1" applyFont="1" applyBorder="1" applyAlignment="1">
      <alignment horizontal="center" vertical="center"/>
    </xf>
    <xf numFmtId="164" fontId="19" fillId="0" borderId="24" xfId="2" applyNumberFormat="1" applyFont="1" applyBorder="1" applyAlignment="1">
      <alignment horizontal="center" vertical="center"/>
    </xf>
    <xf numFmtId="164" fontId="19" fillId="0" borderId="26" xfId="2" applyNumberFormat="1" applyFont="1" applyBorder="1" applyAlignment="1">
      <alignment horizontal="center" vertical="center"/>
    </xf>
    <xf numFmtId="0" fontId="4" fillId="3" borderId="19" xfId="0" applyFont="1" applyFill="1" applyBorder="1" applyAlignment="1">
      <alignment horizontal="center"/>
    </xf>
    <xf numFmtId="0" fontId="4" fillId="3" borderId="17" xfId="0" applyFont="1" applyFill="1" applyBorder="1" applyAlignment="1">
      <alignment horizontal="center"/>
    </xf>
    <xf numFmtId="0" fontId="4" fillId="3" borderId="20" xfId="0" applyFont="1" applyFill="1" applyBorder="1" applyAlignment="1">
      <alignment horizontal="center"/>
    </xf>
    <xf numFmtId="0" fontId="8" fillId="0" borderId="22" xfId="4" applyFont="1" applyFill="1" applyBorder="1" applyAlignment="1">
      <alignment horizontal="left" vertical="center" wrapText="1"/>
    </xf>
    <xf numFmtId="165" fontId="16" fillId="0" borderId="23" xfId="2" applyNumberFormat="1" applyFont="1" applyBorder="1" applyAlignment="1">
      <alignment horizontal="center" vertical="center"/>
    </xf>
    <xf numFmtId="165" fontId="16" fillId="0" borderId="24" xfId="2" applyNumberFormat="1" applyFont="1" applyBorder="1" applyAlignment="1">
      <alignment horizontal="center" vertical="center"/>
    </xf>
    <xf numFmtId="165" fontId="19" fillId="0" borderId="23" xfId="2" applyNumberFormat="1" applyFont="1" applyBorder="1" applyAlignment="1">
      <alignment horizontal="center" vertical="center"/>
    </xf>
    <xf numFmtId="165" fontId="19" fillId="0" borderId="24" xfId="2" applyNumberFormat="1" applyFont="1" applyBorder="1" applyAlignment="1">
      <alignment horizontal="center" vertical="center"/>
    </xf>
    <xf numFmtId="165" fontId="19" fillId="0" borderId="26" xfId="2" applyNumberFormat="1" applyFont="1" applyBorder="1" applyAlignment="1">
      <alignment horizontal="center" vertical="center"/>
    </xf>
  </cellXfs>
  <cellStyles count="6">
    <cellStyle name="Hipervínculo" xfId="3" builtinId="8"/>
    <cellStyle name="Millares" xfId="1" builtinId="3"/>
    <cellStyle name="Moneda" xfId="2" builtinId="4"/>
    <cellStyle name="Normal" xfId="0" builtinId="0"/>
    <cellStyle name="Normal 2" xfId="5"/>
    <cellStyle name="Normal 3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447675</xdr:colOff>
      <xdr:row>0</xdr:row>
      <xdr:rowOff>76200</xdr:rowOff>
    </xdr:from>
    <xdr:to>
      <xdr:col>3</xdr:col>
      <xdr:colOff>47625</xdr:colOff>
      <xdr:row>6</xdr:row>
      <xdr:rowOff>19050</xdr:rowOff>
    </xdr:to>
    <xdr:pic>
      <xdr:nvPicPr>
        <xdr:cNvPr id="2" name="Picture 8" descr="logo asercom con estrellita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7675" y="76200"/>
          <a:ext cx="1476375" cy="1085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638176</xdr:colOff>
      <xdr:row>44</xdr:row>
      <xdr:rowOff>752</xdr:rowOff>
    </xdr:from>
    <xdr:to>
      <xdr:col>4</xdr:col>
      <xdr:colOff>419100</xdr:colOff>
      <xdr:row>46</xdr:row>
      <xdr:rowOff>82392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5851" y="8763752"/>
          <a:ext cx="2066924" cy="47216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447675</xdr:colOff>
      <xdr:row>0</xdr:row>
      <xdr:rowOff>76200</xdr:rowOff>
    </xdr:from>
    <xdr:to>
      <xdr:col>3</xdr:col>
      <xdr:colOff>47625</xdr:colOff>
      <xdr:row>6</xdr:row>
      <xdr:rowOff>19050</xdr:rowOff>
    </xdr:to>
    <xdr:pic>
      <xdr:nvPicPr>
        <xdr:cNvPr id="2" name="Picture 8" descr="logo asercom con estrellita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7675" y="76200"/>
          <a:ext cx="1476375" cy="1085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638176</xdr:colOff>
      <xdr:row>65</xdr:row>
      <xdr:rowOff>752</xdr:rowOff>
    </xdr:from>
    <xdr:to>
      <xdr:col>4</xdr:col>
      <xdr:colOff>419100</xdr:colOff>
      <xdr:row>67</xdr:row>
      <xdr:rowOff>82392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5851" y="10497302"/>
          <a:ext cx="2066924" cy="47216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447675</xdr:colOff>
      <xdr:row>0</xdr:row>
      <xdr:rowOff>76200</xdr:rowOff>
    </xdr:from>
    <xdr:to>
      <xdr:col>3</xdr:col>
      <xdr:colOff>47625</xdr:colOff>
      <xdr:row>6</xdr:row>
      <xdr:rowOff>19050</xdr:rowOff>
    </xdr:to>
    <xdr:pic>
      <xdr:nvPicPr>
        <xdr:cNvPr id="2" name="Picture 8" descr="logo asercom con estrellita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7675" y="76200"/>
          <a:ext cx="1476375" cy="1085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638176</xdr:colOff>
      <xdr:row>60</xdr:row>
      <xdr:rowOff>752</xdr:rowOff>
    </xdr:from>
    <xdr:to>
      <xdr:col>4</xdr:col>
      <xdr:colOff>419100</xdr:colOff>
      <xdr:row>62</xdr:row>
      <xdr:rowOff>82392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5851" y="12621377"/>
          <a:ext cx="2066924" cy="47216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447675</xdr:colOff>
      <xdr:row>0</xdr:row>
      <xdr:rowOff>76200</xdr:rowOff>
    </xdr:from>
    <xdr:to>
      <xdr:col>3</xdr:col>
      <xdr:colOff>47625</xdr:colOff>
      <xdr:row>6</xdr:row>
      <xdr:rowOff>19050</xdr:rowOff>
    </xdr:to>
    <xdr:pic>
      <xdr:nvPicPr>
        <xdr:cNvPr id="2" name="Picture 8" descr="logo asercom con estrellita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7675" y="76200"/>
          <a:ext cx="1476375" cy="1085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638176</xdr:colOff>
      <xdr:row>39</xdr:row>
      <xdr:rowOff>752</xdr:rowOff>
    </xdr:from>
    <xdr:to>
      <xdr:col>4</xdr:col>
      <xdr:colOff>419100</xdr:colOff>
      <xdr:row>41</xdr:row>
      <xdr:rowOff>82392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5851" y="9192377"/>
          <a:ext cx="2066924" cy="47216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447675</xdr:colOff>
      <xdr:row>0</xdr:row>
      <xdr:rowOff>76200</xdr:rowOff>
    </xdr:from>
    <xdr:to>
      <xdr:col>3</xdr:col>
      <xdr:colOff>47625</xdr:colOff>
      <xdr:row>6</xdr:row>
      <xdr:rowOff>19050</xdr:rowOff>
    </xdr:to>
    <xdr:pic>
      <xdr:nvPicPr>
        <xdr:cNvPr id="2" name="Picture 8" descr="logo asercom con estrellita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7675" y="76200"/>
          <a:ext cx="1476375" cy="1085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638176</xdr:colOff>
      <xdr:row>67</xdr:row>
      <xdr:rowOff>752</xdr:rowOff>
    </xdr:from>
    <xdr:to>
      <xdr:col>4</xdr:col>
      <xdr:colOff>419100</xdr:colOff>
      <xdr:row>69</xdr:row>
      <xdr:rowOff>82392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5851" y="8020802"/>
          <a:ext cx="2066924" cy="472165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19</xdr:row>
          <xdr:rowOff>28575</xdr:rowOff>
        </xdr:from>
        <xdr:to>
          <xdr:col>9</xdr:col>
          <xdr:colOff>295275</xdr:colOff>
          <xdr:row>62</xdr:row>
          <xdr:rowOff>0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://www.grupoasercom.com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://www.grupoasercom.com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http://www.grupoasercom.com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hyperlink" Target="http://www.grupoasercom.com/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5.xml"/><Relationship Id="rId1" Type="http://schemas.openxmlformats.org/officeDocument/2006/relationships/hyperlink" Target="http://www.grupoasercom.com/" TargetMode="External"/><Relationship Id="rId5" Type="http://schemas.openxmlformats.org/officeDocument/2006/relationships/image" Target="../media/image3.emf"/><Relationship Id="rId4" Type="http://schemas.openxmlformats.org/officeDocument/2006/relationships/package" Target="../embeddings/Dibujo_de_Microsoft_Visio111.vsdx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  <pageSetUpPr fitToPage="1"/>
  </sheetPr>
  <dimension ref="B2:O56"/>
  <sheetViews>
    <sheetView tabSelected="1" workbookViewId="0">
      <selection activeCell="D22" sqref="D22"/>
    </sheetView>
  </sheetViews>
  <sheetFormatPr baseColWidth="10" defaultRowHeight="15" x14ac:dyDescent="0.25"/>
  <cols>
    <col min="1" max="1" width="6.7109375" customWidth="1"/>
    <col min="2" max="2" width="10" style="1" customWidth="1"/>
    <col min="4" max="4" width="12.85546875" customWidth="1"/>
    <col min="5" max="5" width="33.28515625" customWidth="1"/>
    <col min="6" max="6" width="16.7109375" customWidth="1"/>
    <col min="7" max="7" width="12.140625" bestFit="1" customWidth="1"/>
    <col min="8" max="8" width="13.42578125" bestFit="1" customWidth="1"/>
    <col min="9" max="9" width="13.42578125" customWidth="1"/>
    <col min="10" max="10" width="13.42578125" bestFit="1" customWidth="1"/>
    <col min="11" max="11" width="13.42578125" customWidth="1"/>
    <col min="14" max="15" width="10.85546875" style="10"/>
  </cols>
  <sheetData>
    <row r="2" spans="2:11" x14ac:dyDescent="0.25">
      <c r="G2" s="86" t="s">
        <v>0</v>
      </c>
      <c r="H2" s="86"/>
      <c r="I2" s="86"/>
      <c r="J2" s="86"/>
      <c r="K2" s="86"/>
    </row>
    <row r="3" spans="2:11" x14ac:dyDescent="0.25">
      <c r="G3" s="87" t="s">
        <v>1</v>
      </c>
      <c r="H3" s="87"/>
      <c r="I3" s="87"/>
      <c r="J3" s="87"/>
      <c r="K3" s="87"/>
    </row>
    <row r="7" spans="2:11" ht="15.75" thickBot="1" x14ac:dyDescent="0.3"/>
    <row r="8" spans="2:11" x14ac:dyDescent="0.25">
      <c r="B8" s="88" t="s">
        <v>2</v>
      </c>
      <c r="C8" s="89"/>
      <c r="D8" s="89"/>
      <c r="E8" s="90"/>
      <c r="G8" s="91" t="s">
        <v>3</v>
      </c>
      <c r="H8" s="92"/>
      <c r="I8" s="92"/>
      <c r="J8" s="92"/>
      <c r="K8" s="93"/>
    </row>
    <row r="9" spans="2:11" x14ac:dyDescent="0.25">
      <c r="B9" s="94" t="s">
        <v>54</v>
      </c>
      <c r="C9" s="95"/>
      <c r="D9" s="95"/>
      <c r="E9" s="96"/>
      <c r="G9" s="97" t="s">
        <v>56</v>
      </c>
      <c r="H9" s="98"/>
      <c r="I9" s="98"/>
      <c r="J9" s="98"/>
      <c r="K9" s="99"/>
    </row>
    <row r="10" spans="2:11" x14ac:dyDescent="0.25">
      <c r="B10" s="100" t="s">
        <v>4</v>
      </c>
      <c r="C10" s="98"/>
      <c r="D10" s="98"/>
      <c r="E10" s="101"/>
      <c r="G10" s="97" t="s">
        <v>49</v>
      </c>
      <c r="H10" s="98"/>
      <c r="I10" s="98"/>
      <c r="J10" s="98"/>
      <c r="K10" s="99"/>
    </row>
    <row r="11" spans="2:11" x14ac:dyDescent="0.25">
      <c r="B11" s="2" t="s">
        <v>55</v>
      </c>
      <c r="C11" s="3"/>
      <c r="D11" s="4"/>
      <c r="E11" s="5"/>
      <c r="G11" s="6" t="s">
        <v>5</v>
      </c>
      <c r="H11" s="7"/>
      <c r="I11" s="8" t="s">
        <v>121</v>
      </c>
      <c r="J11" s="7" t="s">
        <v>6</v>
      </c>
      <c r="K11" s="9" t="s">
        <v>47</v>
      </c>
    </row>
    <row r="12" spans="2:11" x14ac:dyDescent="0.25">
      <c r="B12" s="100" t="s">
        <v>7</v>
      </c>
      <c r="C12" s="98"/>
      <c r="D12" s="98" t="s">
        <v>8</v>
      </c>
      <c r="E12" s="101"/>
      <c r="G12" s="97" t="s">
        <v>9</v>
      </c>
      <c r="H12" s="98"/>
      <c r="I12" s="98"/>
      <c r="J12" s="98"/>
      <c r="K12" s="99"/>
    </row>
    <row r="13" spans="2:11" ht="15.75" thickBot="1" x14ac:dyDescent="0.3">
      <c r="B13" s="80" t="s">
        <v>10</v>
      </c>
      <c r="C13" s="81"/>
      <c r="D13" s="81" t="s">
        <v>53</v>
      </c>
      <c r="E13" s="82"/>
      <c r="G13" s="83" t="s">
        <v>123</v>
      </c>
      <c r="H13" s="84"/>
      <c r="I13" s="84"/>
      <c r="J13" s="84"/>
      <c r="K13" s="85"/>
    </row>
    <row r="14" spans="2:11" x14ac:dyDescent="0.25">
      <c r="B14" s="102"/>
      <c r="C14" s="102"/>
      <c r="D14" s="102"/>
      <c r="E14" s="102"/>
      <c r="F14" s="102"/>
      <c r="G14" s="102"/>
      <c r="H14" s="102"/>
      <c r="I14" s="102"/>
      <c r="J14" s="102"/>
      <c r="K14" s="102"/>
    </row>
    <row r="15" spans="2:11" x14ac:dyDescent="0.25">
      <c r="B15" s="102"/>
      <c r="C15" s="102"/>
      <c r="D15" s="102"/>
      <c r="E15" s="102"/>
      <c r="F15" s="102"/>
      <c r="G15" s="102"/>
      <c r="H15" s="102"/>
      <c r="I15" s="102"/>
      <c r="J15" s="102"/>
      <c r="K15" s="102"/>
    </row>
    <row r="16" spans="2:11" x14ac:dyDescent="0.25">
      <c r="B16" s="103" t="s">
        <v>11</v>
      </c>
      <c r="C16" s="104"/>
      <c r="D16" s="104"/>
      <c r="E16" s="104"/>
      <c r="F16" s="104"/>
      <c r="G16" s="104"/>
      <c r="H16" s="104"/>
      <c r="I16" s="104"/>
      <c r="J16" s="104"/>
      <c r="K16" s="105"/>
    </row>
    <row r="17" spans="2:11" x14ac:dyDescent="0.25">
      <c r="B17" s="106" t="s">
        <v>59</v>
      </c>
      <c r="C17" s="107"/>
      <c r="D17" s="107"/>
      <c r="E17" s="107"/>
      <c r="F17" s="107"/>
      <c r="G17" s="107"/>
      <c r="H17" s="107"/>
      <c r="I17" s="107"/>
      <c r="J17" s="107"/>
      <c r="K17" s="108"/>
    </row>
    <row r="18" spans="2:11" x14ac:dyDescent="0.25">
      <c r="B18" s="109"/>
      <c r="C18" s="109"/>
      <c r="D18" s="109"/>
      <c r="E18" s="109"/>
      <c r="F18" s="109"/>
      <c r="G18" s="109"/>
      <c r="H18" s="109"/>
      <c r="I18" s="109"/>
      <c r="J18" s="109"/>
      <c r="K18" s="109"/>
    </row>
    <row r="19" spans="2:11" x14ac:dyDescent="0.25">
      <c r="B19" s="48"/>
      <c r="C19" s="48"/>
      <c r="D19" s="48"/>
      <c r="E19" s="48"/>
      <c r="F19" s="48"/>
      <c r="G19" s="48"/>
      <c r="H19" s="48"/>
      <c r="I19" s="48"/>
      <c r="J19" s="48"/>
      <c r="K19" s="48"/>
    </row>
    <row r="20" spans="2:11" x14ac:dyDescent="0.25">
      <c r="B20" s="48"/>
      <c r="C20" s="48"/>
      <c r="D20" s="48"/>
      <c r="E20" s="48"/>
      <c r="F20" s="48"/>
      <c r="G20" s="48"/>
      <c r="H20" s="48" t="s">
        <v>51</v>
      </c>
      <c r="I20" s="48"/>
      <c r="J20" s="48" t="s">
        <v>16</v>
      </c>
      <c r="K20" s="48"/>
    </row>
    <row r="21" spans="2:11" ht="15.75" x14ac:dyDescent="0.25">
      <c r="B21" s="49"/>
      <c r="C21" s="49"/>
      <c r="D21" s="51"/>
      <c r="E21" s="51"/>
      <c r="F21" s="49"/>
      <c r="G21" s="49"/>
      <c r="H21" s="50"/>
      <c r="I21" s="51"/>
      <c r="J21" s="49"/>
      <c r="K21" s="49"/>
    </row>
    <row r="22" spans="2:11" ht="15.75" x14ac:dyDescent="0.25">
      <c r="B22" s="49"/>
      <c r="C22" s="49">
        <v>1</v>
      </c>
      <c r="D22" s="64" t="s">
        <v>58</v>
      </c>
      <c r="E22" s="64"/>
      <c r="F22" s="49"/>
      <c r="G22" s="49"/>
      <c r="H22" s="50">
        <f>SITE!G50</f>
        <v>1112.3500000000004</v>
      </c>
      <c r="I22" s="64" t="s">
        <v>24</v>
      </c>
      <c r="J22" s="50">
        <f>SITE!I50</f>
        <v>727.03</v>
      </c>
      <c r="K22" s="49" t="s">
        <v>24</v>
      </c>
    </row>
    <row r="23" spans="2:11" ht="15.75" x14ac:dyDescent="0.25">
      <c r="B23" s="49"/>
      <c r="C23" s="49"/>
      <c r="D23" s="64"/>
      <c r="E23" s="64"/>
      <c r="F23" s="49"/>
      <c r="G23" s="49"/>
      <c r="H23" s="50"/>
      <c r="I23" s="64"/>
      <c r="J23" s="49"/>
      <c r="K23" s="49"/>
    </row>
    <row r="24" spans="2:11" ht="16.5" thickBot="1" x14ac:dyDescent="0.3">
      <c r="B24" s="52"/>
      <c r="C24" s="52">
        <v>2</v>
      </c>
      <c r="D24" s="111" t="s">
        <v>112</v>
      </c>
      <c r="E24" s="111"/>
      <c r="F24" s="52"/>
      <c r="G24" s="52"/>
      <c r="H24" s="53">
        <f>IDF!G44</f>
        <v>542.70000000000005</v>
      </c>
      <c r="I24" s="54" t="s">
        <v>24</v>
      </c>
      <c r="J24" s="53">
        <f>IDF!I44</f>
        <v>468.01</v>
      </c>
      <c r="K24" s="52" t="s">
        <v>24</v>
      </c>
    </row>
    <row r="25" spans="2:11" ht="16.5" thickTop="1" x14ac:dyDescent="0.25">
      <c r="B25" s="49"/>
      <c r="C25" s="49"/>
      <c r="D25" s="51"/>
      <c r="E25" s="51"/>
      <c r="F25" s="112" t="s">
        <v>52</v>
      </c>
      <c r="G25" s="112"/>
      <c r="H25" s="50">
        <f>SUM(H21:H24)</f>
        <v>1655.0500000000004</v>
      </c>
      <c r="I25" s="51" t="s">
        <v>24</v>
      </c>
      <c r="J25" s="67">
        <f>SUM(J22:J24)</f>
        <v>1195.04</v>
      </c>
      <c r="K25" s="49" t="s">
        <v>24</v>
      </c>
    </row>
    <row r="26" spans="2:11" ht="15.75" thickBot="1" x14ac:dyDescent="0.3">
      <c r="B26" s="48"/>
      <c r="C26" s="48"/>
      <c r="D26" s="48"/>
      <c r="E26" s="48"/>
      <c r="F26" s="55"/>
      <c r="G26" s="55"/>
      <c r="H26" s="48"/>
      <c r="I26" s="48"/>
      <c r="J26" s="48"/>
      <c r="K26" s="48"/>
    </row>
    <row r="27" spans="2:11" ht="19.5" thickBot="1" x14ac:dyDescent="0.35">
      <c r="B27" s="48"/>
      <c r="C27" s="48"/>
      <c r="D27" s="48"/>
      <c r="E27" s="68"/>
      <c r="F27" s="122" t="s">
        <v>48</v>
      </c>
      <c r="G27" s="122"/>
      <c r="H27" s="123">
        <f>H25+J25</f>
        <v>2850.09</v>
      </c>
      <c r="I27" s="124"/>
      <c r="J27" s="124"/>
      <c r="K27" s="125"/>
    </row>
    <row r="28" spans="2:11" x14ac:dyDescent="0.25">
      <c r="B28" s="48"/>
      <c r="C28" s="48"/>
      <c r="D28" s="48"/>
      <c r="E28" s="48"/>
      <c r="F28" s="55"/>
      <c r="G28" s="55"/>
      <c r="H28" s="48"/>
      <c r="I28" s="48"/>
      <c r="J28" s="48"/>
      <c r="K28" s="48"/>
    </row>
    <row r="29" spans="2:11" x14ac:dyDescent="0.25">
      <c r="B29" s="48"/>
      <c r="C29" s="48"/>
      <c r="D29" s="48"/>
      <c r="E29" s="48"/>
      <c r="F29" s="55"/>
      <c r="G29" s="55"/>
      <c r="H29" s="48"/>
      <c r="I29" s="48"/>
      <c r="J29" s="48"/>
      <c r="K29" s="48"/>
    </row>
    <row r="30" spans="2:11" ht="16.5" thickBot="1" x14ac:dyDescent="0.3">
      <c r="B30" s="52"/>
      <c r="C30" s="52">
        <v>1</v>
      </c>
      <c r="D30" s="111" t="s">
        <v>117</v>
      </c>
      <c r="E30" s="111"/>
      <c r="F30" s="52"/>
      <c r="G30" s="52"/>
      <c r="H30" s="53">
        <f>TELEFONIA!G24</f>
        <v>30230.5</v>
      </c>
      <c r="I30" s="65" t="s">
        <v>26</v>
      </c>
      <c r="J30" s="53">
        <f>TELEFONIA!I24</f>
        <v>10000</v>
      </c>
      <c r="K30" s="52" t="s">
        <v>26</v>
      </c>
    </row>
    <row r="31" spans="2:11" ht="16.5" thickTop="1" x14ac:dyDescent="0.25">
      <c r="B31" s="49"/>
      <c r="C31" s="49"/>
      <c r="D31" s="64"/>
      <c r="E31" s="64"/>
      <c r="F31" s="112" t="s">
        <v>48</v>
      </c>
      <c r="G31" s="112"/>
      <c r="H31" s="50">
        <f>SUM(H30:H30)</f>
        <v>30230.5</v>
      </c>
      <c r="I31" s="64" t="s">
        <v>26</v>
      </c>
      <c r="J31" s="67">
        <f>SUM(J30)</f>
        <v>10000</v>
      </c>
      <c r="K31" s="49" t="s">
        <v>26</v>
      </c>
    </row>
    <row r="32" spans="2:11" ht="15.75" thickBot="1" x14ac:dyDescent="0.3">
      <c r="B32" s="48"/>
      <c r="C32" s="48"/>
      <c r="D32" s="48"/>
      <c r="E32" s="48"/>
      <c r="F32" s="55"/>
      <c r="G32" s="55"/>
      <c r="H32" s="48"/>
      <c r="I32" s="48"/>
      <c r="J32" s="48"/>
      <c r="K32" s="48"/>
    </row>
    <row r="33" spans="2:11" ht="19.5" thickBot="1" x14ac:dyDescent="0.35">
      <c r="B33" s="48"/>
      <c r="C33" s="48"/>
      <c r="D33" s="48"/>
      <c r="E33" s="68"/>
      <c r="F33" s="122" t="s">
        <v>48</v>
      </c>
      <c r="G33" s="122"/>
      <c r="H33" s="126">
        <f>H31+J31</f>
        <v>40230.5</v>
      </c>
      <c r="I33" s="127"/>
      <c r="J33" s="127"/>
      <c r="K33" s="128"/>
    </row>
    <row r="34" spans="2:11" x14ac:dyDescent="0.25">
      <c r="H34" s="10"/>
      <c r="I34" s="10"/>
      <c r="J34" s="10"/>
    </row>
    <row r="35" spans="2:11" x14ac:dyDescent="0.25">
      <c r="H35" s="10"/>
      <c r="I35" s="10"/>
      <c r="J35" s="10"/>
    </row>
    <row r="36" spans="2:11" x14ac:dyDescent="0.25">
      <c r="H36" s="10"/>
      <c r="I36" s="10"/>
      <c r="J36" s="10"/>
    </row>
    <row r="37" spans="2:11" x14ac:dyDescent="0.25">
      <c r="H37" s="10"/>
      <c r="I37" s="10"/>
      <c r="J37" s="10"/>
    </row>
    <row r="38" spans="2:11" x14ac:dyDescent="0.25">
      <c r="B38" s="117" t="s">
        <v>23</v>
      </c>
      <c r="C38" s="118"/>
      <c r="D38" s="119"/>
      <c r="E38" s="119"/>
      <c r="F38" s="119"/>
      <c r="G38" s="119"/>
      <c r="H38" s="119"/>
      <c r="I38" s="119"/>
      <c r="J38" s="119"/>
      <c r="K38" s="119"/>
    </row>
    <row r="39" spans="2:11" x14ac:dyDescent="0.25">
      <c r="B39" s="117"/>
      <c r="C39" s="118"/>
      <c r="D39" s="119"/>
      <c r="E39" s="119"/>
      <c r="F39" s="119"/>
      <c r="G39" s="119"/>
      <c r="H39" s="119"/>
      <c r="I39" s="119"/>
      <c r="J39" s="119"/>
      <c r="K39" s="119"/>
    </row>
    <row r="40" spans="2:11" x14ac:dyDescent="0.25">
      <c r="H40" s="10"/>
      <c r="I40" s="10"/>
      <c r="J40" s="22"/>
    </row>
    <row r="41" spans="2:11" ht="15.75" thickBot="1" x14ac:dyDescent="0.3">
      <c r="B41" s="24"/>
      <c r="C41" s="25"/>
      <c r="D41" s="26"/>
      <c r="E41" s="26"/>
      <c r="F41" s="26"/>
      <c r="G41" s="26"/>
      <c r="H41" s="26"/>
      <c r="I41" s="26"/>
      <c r="J41" s="26"/>
      <c r="K41" s="26"/>
    </row>
    <row r="42" spans="2:11" x14ac:dyDescent="0.25">
      <c r="B42" s="120" t="s">
        <v>28</v>
      </c>
      <c r="C42" s="121"/>
      <c r="D42" s="121"/>
      <c r="E42" s="121"/>
      <c r="F42" s="27"/>
      <c r="G42" s="113" t="s">
        <v>29</v>
      </c>
      <c r="H42" s="113"/>
      <c r="I42" s="113"/>
      <c r="J42" s="113"/>
      <c r="K42" s="114"/>
    </row>
    <row r="43" spans="2:11" x14ac:dyDescent="0.25">
      <c r="B43" s="28"/>
      <c r="C43" s="29"/>
      <c r="D43" s="29"/>
      <c r="E43" s="29"/>
      <c r="F43" s="26"/>
      <c r="G43" s="26"/>
      <c r="H43" s="26"/>
      <c r="I43" s="26"/>
      <c r="J43" s="26"/>
      <c r="K43" s="30"/>
    </row>
    <row r="44" spans="2:11" x14ac:dyDescent="0.25">
      <c r="B44" s="31" t="s">
        <v>30</v>
      </c>
      <c r="C44" s="32" t="s">
        <v>31</v>
      </c>
      <c r="D44" s="33"/>
      <c r="E44" s="33"/>
      <c r="F44" s="26"/>
      <c r="G44" s="24" t="s">
        <v>30</v>
      </c>
      <c r="H44" s="34"/>
      <c r="I44" s="35"/>
      <c r="J44" s="35"/>
      <c r="K44" s="30"/>
    </row>
    <row r="45" spans="2:11" x14ac:dyDescent="0.25">
      <c r="B45" s="31"/>
      <c r="C45" s="25"/>
      <c r="D45" s="26"/>
      <c r="E45" s="26"/>
      <c r="F45" s="26"/>
      <c r="G45" s="26"/>
      <c r="H45" s="26"/>
      <c r="I45" s="26"/>
      <c r="J45" s="26"/>
      <c r="K45" s="30"/>
    </row>
    <row r="46" spans="2:11" ht="15.75" thickBot="1" x14ac:dyDescent="0.3">
      <c r="B46" s="36" t="s">
        <v>32</v>
      </c>
      <c r="C46" s="37"/>
      <c r="D46" s="38"/>
      <c r="E46" s="38"/>
      <c r="F46" s="38"/>
      <c r="G46" s="39" t="s">
        <v>32</v>
      </c>
      <c r="H46" s="38"/>
      <c r="I46" s="38"/>
      <c r="J46" s="38"/>
      <c r="K46" s="40"/>
    </row>
    <row r="47" spans="2:11" x14ac:dyDescent="0.25">
      <c r="B47" s="24"/>
      <c r="C47" s="25"/>
      <c r="D47" s="26"/>
      <c r="E47" s="26"/>
      <c r="F47" s="26"/>
      <c r="G47" s="26"/>
      <c r="H47" s="26"/>
      <c r="I47" s="26"/>
      <c r="J47" s="26"/>
      <c r="K47" s="26"/>
    </row>
    <row r="48" spans="2:11" x14ac:dyDescent="0.25">
      <c r="B48" s="24"/>
      <c r="C48" s="70"/>
      <c r="D48" s="71"/>
      <c r="E48" s="71"/>
      <c r="F48" s="71"/>
      <c r="G48" s="26"/>
      <c r="H48" s="26"/>
      <c r="I48" s="26"/>
      <c r="J48" s="26"/>
      <c r="K48" s="26"/>
    </row>
    <row r="49" spans="2:11" x14ac:dyDescent="0.25">
      <c r="B49" s="24"/>
      <c r="C49" s="70"/>
      <c r="D49" s="71"/>
      <c r="E49" s="72"/>
      <c r="F49" s="71"/>
      <c r="G49" s="26"/>
      <c r="H49" s="26"/>
      <c r="I49" s="26"/>
      <c r="J49" s="26"/>
      <c r="K49" s="26"/>
    </row>
    <row r="50" spans="2:11" ht="15.75" thickBot="1" x14ac:dyDescent="0.3">
      <c r="B50" s="41"/>
      <c r="C50" s="42"/>
      <c r="D50" s="42"/>
      <c r="E50" s="42"/>
      <c r="F50" s="42"/>
      <c r="G50" s="42"/>
      <c r="H50" s="42"/>
      <c r="I50" s="42"/>
      <c r="J50" s="42"/>
      <c r="K50" s="42"/>
    </row>
    <row r="51" spans="2:11" x14ac:dyDescent="0.25">
      <c r="B51" s="115" t="s">
        <v>33</v>
      </c>
      <c r="C51" s="115"/>
      <c r="D51" s="115"/>
      <c r="E51" s="116" t="s">
        <v>34</v>
      </c>
      <c r="F51" s="116"/>
      <c r="G51" s="116"/>
      <c r="H51" s="116"/>
    </row>
    <row r="52" spans="2:11" x14ac:dyDescent="0.25">
      <c r="B52" s="129" t="s">
        <v>35</v>
      </c>
      <c r="C52" s="129"/>
      <c r="D52" s="129"/>
      <c r="E52" s="129" t="s">
        <v>36</v>
      </c>
      <c r="F52" s="129"/>
      <c r="G52" s="129"/>
      <c r="H52" s="129"/>
      <c r="I52" s="129" t="s">
        <v>37</v>
      </c>
      <c r="J52" s="129"/>
      <c r="K52" s="129"/>
    </row>
    <row r="53" spans="2:11" x14ac:dyDescent="0.25">
      <c r="B53" s="110" t="s">
        <v>38</v>
      </c>
      <c r="C53" s="110"/>
      <c r="D53" s="110"/>
      <c r="E53" s="110" t="s">
        <v>39</v>
      </c>
      <c r="F53" s="110"/>
      <c r="G53" s="110"/>
      <c r="H53" s="110"/>
      <c r="I53" s="110" t="s">
        <v>40</v>
      </c>
      <c r="J53" s="110"/>
      <c r="K53" s="110"/>
    </row>
    <row r="54" spans="2:11" x14ac:dyDescent="0.25">
      <c r="B54" s="110" t="s">
        <v>41</v>
      </c>
      <c r="C54" s="110"/>
      <c r="D54" s="110"/>
      <c r="E54" s="110" t="s">
        <v>42</v>
      </c>
      <c r="F54" s="110"/>
      <c r="G54" s="110"/>
      <c r="H54" s="110"/>
      <c r="I54" s="110" t="s">
        <v>43</v>
      </c>
      <c r="J54" s="110"/>
      <c r="K54" s="110"/>
    </row>
    <row r="55" spans="2:11" x14ac:dyDescent="0.25">
      <c r="B55" s="110" t="s">
        <v>44</v>
      </c>
      <c r="C55" s="110"/>
      <c r="D55" s="110"/>
      <c r="E55" s="110" t="s">
        <v>45</v>
      </c>
      <c r="F55" s="110"/>
      <c r="G55" s="110"/>
      <c r="H55" s="110"/>
      <c r="I55" s="110" t="s">
        <v>46</v>
      </c>
      <c r="J55" s="110"/>
      <c r="K55" s="110"/>
    </row>
    <row r="56" spans="2:11" x14ac:dyDescent="0.25">
      <c r="B56" s="24"/>
      <c r="C56" s="25"/>
      <c r="D56" s="26"/>
      <c r="E56" s="26"/>
      <c r="F56" s="26"/>
      <c r="G56" s="26"/>
      <c r="H56" s="26"/>
      <c r="I56" s="26"/>
      <c r="J56" s="26"/>
      <c r="K56" s="26"/>
    </row>
  </sheetData>
  <mergeCells count="47">
    <mergeCell ref="F27:G27"/>
    <mergeCell ref="H27:K27"/>
    <mergeCell ref="F33:G33"/>
    <mergeCell ref="H33:K33"/>
    <mergeCell ref="B52:D52"/>
    <mergeCell ref="E52:H52"/>
    <mergeCell ref="I52:K52"/>
    <mergeCell ref="E53:H53"/>
    <mergeCell ref="I53:K53"/>
    <mergeCell ref="B54:D54"/>
    <mergeCell ref="E54:H54"/>
    <mergeCell ref="I54:K54"/>
    <mergeCell ref="B55:D55"/>
    <mergeCell ref="E55:H55"/>
    <mergeCell ref="I55:K55"/>
    <mergeCell ref="D24:E24"/>
    <mergeCell ref="F25:G25"/>
    <mergeCell ref="G42:K42"/>
    <mergeCell ref="B51:D51"/>
    <mergeCell ref="E51:H51"/>
    <mergeCell ref="B38:C38"/>
    <mergeCell ref="D38:K38"/>
    <mergeCell ref="B39:C39"/>
    <mergeCell ref="D39:K39"/>
    <mergeCell ref="B42:E42"/>
    <mergeCell ref="D30:E30"/>
    <mergeCell ref="F31:G31"/>
    <mergeCell ref="B53:D53"/>
    <mergeCell ref="B14:K14"/>
    <mergeCell ref="B15:K15"/>
    <mergeCell ref="B16:K16"/>
    <mergeCell ref="B17:K17"/>
    <mergeCell ref="B18:K18"/>
    <mergeCell ref="B13:C13"/>
    <mergeCell ref="D13:E13"/>
    <mergeCell ref="G13:K13"/>
    <mergeCell ref="G2:K2"/>
    <mergeCell ref="G3:K3"/>
    <mergeCell ref="B8:E8"/>
    <mergeCell ref="G8:K8"/>
    <mergeCell ref="B9:E9"/>
    <mergeCell ref="G9:K9"/>
    <mergeCell ref="B10:E10"/>
    <mergeCell ref="G10:K10"/>
    <mergeCell ref="B12:C12"/>
    <mergeCell ref="D12:E12"/>
    <mergeCell ref="G12:K12"/>
  </mergeCells>
  <hyperlinks>
    <hyperlink ref="E51" r:id="rId1"/>
  </hyperlinks>
  <pageMargins left="0" right="0" top="0.74803149606299213" bottom="0.74803149606299213" header="0.31496062992125984" footer="0.31496062992125984"/>
  <pageSetup paperSize="9" scale="64" orientation="portrait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  <pageSetUpPr fitToPage="1"/>
  </sheetPr>
  <dimension ref="B2:O77"/>
  <sheetViews>
    <sheetView topLeftCell="A26" workbookViewId="0">
      <selection activeCell="B17" sqref="B17:K17"/>
    </sheetView>
  </sheetViews>
  <sheetFormatPr baseColWidth="10" defaultRowHeight="15" x14ac:dyDescent="0.25"/>
  <cols>
    <col min="1" max="1" width="6.7109375" customWidth="1"/>
    <col min="2" max="2" width="10" style="1" customWidth="1"/>
    <col min="4" max="4" width="12.85546875" customWidth="1"/>
    <col min="5" max="5" width="33.28515625" customWidth="1"/>
    <col min="6" max="6" width="16.7109375" customWidth="1"/>
    <col min="7" max="7" width="12.140625" bestFit="1" customWidth="1"/>
    <col min="8" max="8" width="13.42578125" bestFit="1" customWidth="1"/>
    <col min="9" max="9" width="13.42578125" customWidth="1"/>
    <col min="10" max="10" width="13.42578125" bestFit="1" customWidth="1"/>
    <col min="11" max="11" width="13.42578125" customWidth="1"/>
    <col min="14" max="15" width="10.85546875" style="10"/>
  </cols>
  <sheetData>
    <row r="2" spans="2:11" x14ac:dyDescent="0.25">
      <c r="G2" s="86" t="s">
        <v>0</v>
      </c>
      <c r="H2" s="86"/>
      <c r="I2" s="86"/>
      <c r="J2" s="86"/>
      <c r="K2" s="86"/>
    </row>
    <row r="3" spans="2:11" x14ac:dyDescent="0.25">
      <c r="G3" s="87" t="s">
        <v>1</v>
      </c>
      <c r="H3" s="87"/>
      <c r="I3" s="87"/>
      <c r="J3" s="87"/>
      <c r="K3" s="87"/>
    </row>
    <row r="7" spans="2:11" ht="15.75" thickBot="1" x14ac:dyDescent="0.3"/>
    <row r="8" spans="2:11" x14ac:dyDescent="0.25">
      <c r="B8" s="88" t="s">
        <v>2</v>
      </c>
      <c r="C8" s="89"/>
      <c r="D8" s="89"/>
      <c r="E8" s="90"/>
      <c r="G8" s="91" t="s">
        <v>3</v>
      </c>
      <c r="H8" s="92"/>
      <c r="I8" s="92"/>
      <c r="J8" s="92"/>
      <c r="K8" s="93"/>
    </row>
    <row r="9" spans="2:11" x14ac:dyDescent="0.25">
      <c r="B9" s="94" t="s">
        <v>124</v>
      </c>
      <c r="C9" s="95"/>
      <c r="D9" s="95"/>
      <c r="E9" s="96"/>
      <c r="G9" s="97" t="s">
        <v>56</v>
      </c>
      <c r="H9" s="98"/>
      <c r="I9" s="98"/>
      <c r="J9" s="98"/>
      <c r="K9" s="99"/>
    </row>
    <row r="10" spans="2:11" x14ac:dyDescent="0.25">
      <c r="B10" s="100" t="s">
        <v>4</v>
      </c>
      <c r="C10" s="98"/>
      <c r="D10" s="98"/>
      <c r="E10" s="101"/>
      <c r="G10" s="97" t="s">
        <v>49</v>
      </c>
      <c r="H10" s="98"/>
      <c r="I10" s="98"/>
      <c r="J10" s="98"/>
      <c r="K10" s="99"/>
    </row>
    <row r="11" spans="2:11" x14ac:dyDescent="0.25">
      <c r="B11" s="2" t="s">
        <v>55</v>
      </c>
      <c r="C11" s="3"/>
      <c r="D11" s="4"/>
      <c r="E11" s="5"/>
      <c r="G11" s="6" t="s">
        <v>5</v>
      </c>
      <c r="H11" s="7"/>
      <c r="I11" s="8" t="s">
        <v>47</v>
      </c>
      <c r="J11" s="7" t="s">
        <v>6</v>
      </c>
      <c r="K11" s="9" t="s">
        <v>120</v>
      </c>
    </row>
    <row r="12" spans="2:11" x14ac:dyDescent="0.25">
      <c r="B12" s="100" t="s">
        <v>7</v>
      </c>
      <c r="C12" s="98"/>
      <c r="D12" s="98" t="s">
        <v>8</v>
      </c>
      <c r="E12" s="101"/>
      <c r="G12" s="97" t="s">
        <v>9</v>
      </c>
      <c r="H12" s="98"/>
      <c r="I12" s="98"/>
      <c r="J12" s="98"/>
      <c r="K12" s="99"/>
    </row>
    <row r="13" spans="2:11" ht="15.75" thickBot="1" x14ac:dyDescent="0.3">
      <c r="B13" s="80" t="s">
        <v>10</v>
      </c>
      <c r="C13" s="81"/>
      <c r="D13" s="81" t="s">
        <v>53</v>
      </c>
      <c r="E13" s="82"/>
      <c r="G13" s="83" t="s">
        <v>123</v>
      </c>
      <c r="H13" s="84"/>
      <c r="I13" s="84"/>
      <c r="J13" s="84"/>
      <c r="K13" s="85"/>
    </row>
    <row r="14" spans="2:11" x14ac:dyDescent="0.25">
      <c r="B14" s="102"/>
      <c r="C14" s="102"/>
      <c r="D14" s="102"/>
      <c r="E14" s="102"/>
      <c r="F14" s="102"/>
      <c r="G14" s="102"/>
      <c r="H14" s="102"/>
      <c r="I14" s="102"/>
      <c r="J14" s="102"/>
      <c r="K14" s="102"/>
    </row>
    <row r="15" spans="2:11" x14ac:dyDescent="0.25">
      <c r="B15" s="102"/>
      <c r="C15" s="102"/>
      <c r="D15" s="102"/>
      <c r="E15" s="102"/>
      <c r="F15" s="102"/>
      <c r="G15" s="102"/>
      <c r="H15" s="102"/>
      <c r="I15" s="102"/>
      <c r="J15" s="102"/>
      <c r="K15" s="102"/>
    </row>
    <row r="16" spans="2:11" ht="15" customHeight="1" x14ac:dyDescent="0.25">
      <c r="B16" s="103" t="s">
        <v>11</v>
      </c>
      <c r="C16" s="104"/>
      <c r="D16" s="104"/>
      <c r="E16" s="104"/>
      <c r="F16" s="104"/>
      <c r="G16" s="104"/>
      <c r="H16" s="104"/>
      <c r="I16" s="104"/>
      <c r="J16" s="104"/>
      <c r="K16" s="105"/>
    </row>
    <row r="17" spans="2:15" x14ac:dyDescent="0.25">
      <c r="B17" s="106" t="s">
        <v>59</v>
      </c>
      <c r="C17" s="107"/>
      <c r="D17" s="107"/>
      <c r="E17" s="107"/>
      <c r="F17" s="107"/>
      <c r="G17" s="107"/>
      <c r="H17" s="107"/>
      <c r="I17" s="107"/>
      <c r="J17" s="107"/>
      <c r="K17" s="108"/>
    </row>
    <row r="18" spans="2:15" x14ac:dyDescent="0.25">
      <c r="B18" s="109"/>
      <c r="C18" s="109"/>
      <c r="D18" s="109"/>
      <c r="E18" s="109"/>
      <c r="F18" s="109"/>
      <c r="G18" s="109"/>
      <c r="H18" s="109"/>
      <c r="I18" s="109"/>
      <c r="J18" s="109"/>
      <c r="K18" s="109"/>
    </row>
    <row r="19" spans="2:15" ht="24" customHeight="1" x14ac:dyDescent="0.25">
      <c r="B19" s="130" t="s">
        <v>12</v>
      </c>
      <c r="C19" s="132" t="s">
        <v>13</v>
      </c>
      <c r="D19" s="133"/>
      <c r="E19" s="133"/>
      <c r="F19" s="130" t="s">
        <v>14</v>
      </c>
      <c r="G19" s="136" t="s">
        <v>15</v>
      </c>
      <c r="H19" s="137"/>
      <c r="I19" s="136" t="s">
        <v>16</v>
      </c>
      <c r="J19" s="137"/>
      <c r="K19" s="130" t="s">
        <v>17</v>
      </c>
    </row>
    <row r="20" spans="2:15" x14ac:dyDescent="0.25">
      <c r="B20" s="131"/>
      <c r="C20" s="134"/>
      <c r="D20" s="135"/>
      <c r="E20" s="135"/>
      <c r="F20" s="131"/>
      <c r="G20" s="11" t="s">
        <v>18</v>
      </c>
      <c r="H20" s="11" t="s">
        <v>19</v>
      </c>
      <c r="I20" s="11" t="s">
        <v>18</v>
      </c>
      <c r="J20" s="11" t="s">
        <v>19</v>
      </c>
      <c r="K20" s="131"/>
    </row>
    <row r="21" spans="2:15" ht="15" customHeight="1" x14ac:dyDescent="0.25">
      <c r="B21" s="12"/>
      <c r="C21" s="139" t="s">
        <v>61</v>
      </c>
      <c r="D21" s="140"/>
      <c r="E21" s="140"/>
      <c r="F21" s="140"/>
      <c r="G21" s="140"/>
      <c r="H21" s="140"/>
      <c r="I21" s="140"/>
      <c r="J21" s="140"/>
      <c r="K21" s="141"/>
    </row>
    <row r="22" spans="2:15" x14ac:dyDescent="0.25">
      <c r="B22" s="43">
        <v>1</v>
      </c>
      <c r="C22" s="138" t="s">
        <v>62</v>
      </c>
      <c r="D22" s="138"/>
      <c r="E22" s="138"/>
      <c r="F22" s="14" t="s">
        <v>63</v>
      </c>
      <c r="G22" s="15">
        <v>25.6</v>
      </c>
      <c r="H22" s="15">
        <f>G22*B22</f>
        <v>25.6</v>
      </c>
      <c r="I22" s="15">
        <v>18.5</v>
      </c>
      <c r="J22" s="15">
        <f>I22*B22</f>
        <v>18.5</v>
      </c>
      <c r="K22" s="15">
        <f>SUM(J22+H22)</f>
        <v>44.1</v>
      </c>
    </row>
    <row r="23" spans="2:15" x14ac:dyDescent="0.25">
      <c r="B23" s="43">
        <v>1</v>
      </c>
      <c r="C23" s="138" t="s">
        <v>64</v>
      </c>
      <c r="D23" s="138"/>
      <c r="E23" s="138"/>
      <c r="F23" s="14" t="s">
        <v>65</v>
      </c>
      <c r="G23" s="15">
        <v>26.4</v>
      </c>
      <c r="H23" s="15">
        <f t="shared" ref="H23:H34" si="0">G23*B23</f>
        <v>26.4</v>
      </c>
      <c r="I23" s="15">
        <v>10.55</v>
      </c>
      <c r="J23" s="15">
        <f t="shared" ref="J23" si="1">I23*B23</f>
        <v>10.55</v>
      </c>
      <c r="K23" s="15">
        <f>SUM(J23+H23)</f>
        <v>36.950000000000003</v>
      </c>
      <c r="N23" s="16"/>
      <c r="O23" s="16"/>
    </row>
    <row r="24" spans="2:15" x14ac:dyDescent="0.25">
      <c r="B24" s="43">
        <v>1</v>
      </c>
      <c r="C24" s="138" t="s">
        <v>66</v>
      </c>
      <c r="D24" s="138"/>
      <c r="E24" s="138"/>
      <c r="F24" s="14" t="s">
        <v>67</v>
      </c>
      <c r="G24" s="15">
        <v>240</v>
      </c>
      <c r="H24" s="15">
        <f t="shared" si="0"/>
        <v>240</v>
      </c>
      <c r="I24" s="15">
        <v>48</v>
      </c>
      <c r="J24" s="15">
        <f t="shared" ref="J24:J34" si="2">I24*B24</f>
        <v>48</v>
      </c>
      <c r="K24" s="15">
        <f t="shared" ref="K24:K34" si="3">SUM(J24+H24)</f>
        <v>288</v>
      </c>
      <c r="N24" s="16"/>
      <c r="O24" s="16"/>
    </row>
    <row r="25" spans="2:15" x14ac:dyDescent="0.25">
      <c r="B25" s="43">
        <v>3</v>
      </c>
      <c r="C25" s="138" t="s">
        <v>68</v>
      </c>
      <c r="D25" s="138"/>
      <c r="E25" s="138"/>
      <c r="F25" s="14" t="s">
        <v>69</v>
      </c>
      <c r="G25" s="15">
        <v>70</v>
      </c>
      <c r="H25" s="15">
        <f t="shared" si="0"/>
        <v>210</v>
      </c>
      <c r="I25" s="15">
        <v>18</v>
      </c>
      <c r="J25" s="15">
        <f t="shared" si="2"/>
        <v>54</v>
      </c>
      <c r="K25" s="15">
        <f t="shared" si="3"/>
        <v>264</v>
      </c>
      <c r="N25" s="16"/>
      <c r="O25" s="16"/>
    </row>
    <row r="26" spans="2:15" x14ac:dyDescent="0.25">
      <c r="B26" s="43">
        <v>4</v>
      </c>
      <c r="C26" s="138" t="s">
        <v>70</v>
      </c>
      <c r="D26" s="138"/>
      <c r="E26" s="138"/>
      <c r="F26" s="14" t="s">
        <v>71</v>
      </c>
      <c r="G26" s="15">
        <v>14</v>
      </c>
      <c r="H26" s="15">
        <f t="shared" si="0"/>
        <v>56</v>
      </c>
      <c r="I26" s="15">
        <v>9</v>
      </c>
      <c r="J26" s="15">
        <f t="shared" si="2"/>
        <v>36</v>
      </c>
      <c r="K26" s="15">
        <f t="shared" si="3"/>
        <v>92</v>
      </c>
      <c r="N26" s="16"/>
      <c r="O26" s="16"/>
    </row>
    <row r="27" spans="2:15" x14ac:dyDescent="0.25">
      <c r="B27" s="43">
        <v>2</v>
      </c>
      <c r="C27" s="138" t="s">
        <v>74</v>
      </c>
      <c r="D27" s="138"/>
      <c r="E27" s="138"/>
      <c r="F27" s="14" t="s">
        <v>75</v>
      </c>
      <c r="G27" s="15">
        <v>19</v>
      </c>
      <c r="H27" s="15">
        <f t="shared" ref="H27" si="4">G27*B27</f>
        <v>38</v>
      </c>
      <c r="I27" s="15">
        <v>9</v>
      </c>
      <c r="J27" s="15">
        <f t="shared" ref="J27" si="5">I27*B27</f>
        <v>18</v>
      </c>
      <c r="K27" s="15">
        <f t="shared" ref="K27" si="6">SUM(J27+H27)</f>
        <v>56</v>
      </c>
      <c r="N27" s="16"/>
      <c r="O27" s="16"/>
    </row>
    <row r="28" spans="2:15" x14ac:dyDescent="0.25">
      <c r="B28" s="43">
        <v>33</v>
      </c>
      <c r="C28" s="138" t="s">
        <v>72</v>
      </c>
      <c r="D28" s="138"/>
      <c r="E28" s="138"/>
      <c r="F28" s="14" t="s">
        <v>94</v>
      </c>
      <c r="G28" s="77">
        <v>5</v>
      </c>
      <c r="H28" s="77">
        <f t="shared" si="0"/>
        <v>165</v>
      </c>
      <c r="I28" s="77">
        <v>1</v>
      </c>
      <c r="J28" s="77">
        <f t="shared" si="2"/>
        <v>33</v>
      </c>
      <c r="K28" s="77">
        <f t="shared" si="3"/>
        <v>198</v>
      </c>
      <c r="N28" s="16"/>
      <c r="O28" s="16"/>
    </row>
    <row r="29" spans="2:15" x14ac:dyDescent="0.25">
      <c r="B29" s="43">
        <v>21</v>
      </c>
      <c r="C29" s="138" t="s">
        <v>73</v>
      </c>
      <c r="D29" s="138"/>
      <c r="E29" s="138"/>
      <c r="F29" s="14" t="s">
        <v>95</v>
      </c>
      <c r="G29" s="77">
        <v>5</v>
      </c>
      <c r="H29" s="77">
        <f t="shared" ref="H29" si="7">G29*B29</f>
        <v>105</v>
      </c>
      <c r="I29" s="77">
        <v>1</v>
      </c>
      <c r="J29" s="77">
        <f t="shared" ref="J29" si="8">I29*B29</f>
        <v>21</v>
      </c>
      <c r="K29" s="77">
        <f t="shared" ref="K29" si="9">SUM(J29+H29)</f>
        <v>126</v>
      </c>
      <c r="N29" s="16"/>
      <c r="O29" s="16"/>
    </row>
    <row r="30" spans="2:15" x14ac:dyDescent="0.25">
      <c r="B30" s="43">
        <v>2</v>
      </c>
      <c r="C30" s="138" t="s">
        <v>76</v>
      </c>
      <c r="D30" s="138"/>
      <c r="E30" s="138"/>
      <c r="F30" s="14" t="s">
        <v>77</v>
      </c>
      <c r="G30" s="77">
        <v>4.2</v>
      </c>
      <c r="H30" s="77">
        <f t="shared" ref="H30:H33" si="10">G30*B30</f>
        <v>8.4</v>
      </c>
      <c r="I30" s="77">
        <v>3.2</v>
      </c>
      <c r="J30" s="77">
        <f t="shared" ref="J30:J33" si="11">I30*B30</f>
        <v>6.4</v>
      </c>
      <c r="K30" s="77">
        <f t="shared" ref="K30:K33" si="12">SUM(J30+H30)</f>
        <v>14.8</v>
      </c>
      <c r="N30" s="16"/>
      <c r="O30" s="16"/>
    </row>
    <row r="31" spans="2:15" x14ac:dyDescent="0.25">
      <c r="B31" s="43">
        <v>1</v>
      </c>
      <c r="C31" s="138" t="s">
        <v>78</v>
      </c>
      <c r="D31" s="138"/>
      <c r="E31" s="138"/>
      <c r="F31" s="14" t="s">
        <v>77</v>
      </c>
      <c r="G31" s="15">
        <v>4.2</v>
      </c>
      <c r="H31" s="15">
        <f t="shared" si="10"/>
        <v>4.2</v>
      </c>
      <c r="I31" s="15">
        <v>3.8</v>
      </c>
      <c r="J31" s="15">
        <f t="shared" si="11"/>
        <v>3.8</v>
      </c>
      <c r="K31" s="15">
        <f t="shared" si="12"/>
        <v>8</v>
      </c>
      <c r="N31" s="16"/>
      <c r="O31" s="16"/>
    </row>
    <row r="32" spans="2:15" x14ac:dyDescent="0.25">
      <c r="B32" s="43">
        <v>3</v>
      </c>
      <c r="C32" s="138" t="s">
        <v>79</v>
      </c>
      <c r="D32" s="138"/>
      <c r="E32" s="138"/>
      <c r="F32" s="14" t="s">
        <v>77</v>
      </c>
      <c r="G32" s="15">
        <v>0.95</v>
      </c>
      <c r="H32" s="15">
        <f t="shared" si="10"/>
        <v>2.8499999999999996</v>
      </c>
      <c r="I32" s="15">
        <v>0.42</v>
      </c>
      <c r="J32" s="15">
        <f t="shared" si="11"/>
        <v>1.26</v>
      </c>
      <c r="K32" s="15">
        <f t="shared" si="12"/>
        <v>4.1099999999999994</v>
      </c>
      <c r="N32" s="16"/>
      <c r="O32" s="16"/>
    </row>
    <row r="33" spans="2:15" x14ac:dyDescent="0.25">
      <c r="B33" s="43">
        <v>3</v>
      </c>
      <c r="C33" s="138" t="s">
        <v>80</v>
      </c>
      <c r="D33" s="138"/>
      <c r="E33" s="138"/>
      <c r="F33" s="14" t="s">
        <v>77</v>
      </c>
      <c r="G33" s="15">
        <v>0.95</v>
      </c>
      <c r="H33" s="15">
        <f t="shared" si="10"/>
        <v>2.8499999999999996</v>
      </c>
      <c r="I33" s="15">
        <v>0.42</v>
      </c>
      <c r="J33" s="15">
        <f t="shared" si="11"/>
        <v>1.26</v>
      </c>
      <c r="K33" s="15">
        <f t="shared" si="12"/>
        <v>4.1099999999999994</v>
      </c>
      <c r="N33" s="16"/>
      <c r="O33" s="16"/>
    </row>
    <row r="34" spans="2:15" x14ac:dyDescent="0.25">
      <c r="B34" s="44">
        <v>3</v>
      </c>
      <c r="C34" s="138" t="s">
        <v>81</v>
      </c>
      <c r="D34" s="138"/>
      <c r="E34" s="138"/>
      <c r="F34" s="14" t="s">
        <v>77</v>
      </c>
      <c r="G34" s="15">
        <v>0.95</v>
      </c>
      <c r="H34" s="15">
        <f t="shared" si="0"/>
        <v>2.8499999999999996</v>
      </c>
      <c r="I34" s="15">
        <v>0.42</v>
      </c>
      <c r="J34" s="15">
        <f t="shared" si="2"/>
        <v>1.26</v>
      </c>
      <c r="K34" s="15">
        <f t="shared" si="3"/>
        <v>4.1099999999999994</v>
      </c>
      <c r="N34" s="16"/>
      <c r="O34" s="16"/>
    </row>
    <row r="35" spans="2:15" x14ac:dyDescent="0.25">
      <c r="B35" s="44">
        <v>2</v>
      </c>
      <c r="C35" s="138" t="s">
        <v>82</v>
      </c>
      <c r="D35" s="138"/>
      <c r="E35" s="138"/>
      <c r="F35" s="14" t="s">
        <v>84</v>
      </c>
      <c r="G35" s="15">
        <v>21</v>
      </c>
      <c r="H35" s="15">
        <f t="shared" ref="H35:H36" si="13">G35*B35</f>
        <v>42</v>
      </c>
      <c r="I35" s="15">
        <v>20</v>
      </c>
      <c r="J35" s="15">
        <v>12</v>
      </c>
      <c r="K35" s="15">
        <f t="shared" ref="K35:K36" si="14">SUM(J35+H35)</f>
        <v>54</v>
      </c>
      <c r="N35" s="16"/>
      <c r="O35" s="16"/>
    </row>
    <row r="36" spans="2:15" x14ac:dyDescent="0.25">
      <c r="B36" s="44">
        <v>2</v>
      </c>
      <c r="C36" s="138" t="s">
        <v>83</v>
      </c>
      <c r="D36" s="138"/>
      <c r="E36" s="138"/>
      <c r="F36" s="14" t="s">
        <v>77</v>
      </c>
      <c r="G36" s="15">
        <v>5.2</v>
      </c>
      <c r="H36" s="15">
        <f t="shared" si="13"/>
        <v>10.4</v>
      </c>
      <c r="I36" s="15">
        <v>12.5</v>
      </c>
      <c r="J36" s="15">
        <f t="shared" ref="J36" si="15">I36*B36</f>
        <v>25</v>
      </c>
      <c r="K36" s="15">
        <f t="shared" si="14"/>
        <v>35.4</v>
      </c>
      <c r="N36" s="16"/>
      <c r="O36" s="16"/>
    </row>
    <row r="37" spans="2:15" x14ac:dyDescent="0.25">
      <c r="B37" s="13"/>
      <c r="C37" s="139" t="s">
        <v>20</v>
      </c>
      <c r="D37" s="140"/>
      <c r="E37" s="140"/>
      <c r="F37" s="140"/>
      <c r="G37" s="140"/>
      <c r="H37" s="140"/>
      <c r="I37" s="140"/>
      <c r="J37" s="140"/>
      <c r="K37" s="141"/>
    </row>
    <row r="38" spans="2:15" x14ac:dyDescent="0.25">
      <c r="B38" s="13">
        <v>33</v>
      </c>
      <c r="C38" s="155" t="s">
        <v>86</v>
      </c>
      <c r="D38" s="155"/>
      <c r="E38" s="155"/>
      <c r="F38" s="14" t="s">
        <v>77</v>
      </c>
      <c r="G38" s="15">
        <v>0</v>
      </c>
      <c r="H38" s="15">
        <f t="shared" ref="H38:H49" si="16">G38*B38</f>
        <v>0</v>
      </c>
      <c r="I38" s="15">
        <v>0.7</v>
      </c>
      <c r="J38" s="15">
        <f t="shared" ref="J38:J49" si="17">I38*B38</f>
        <v>23.099999999999998</v>
      </c>
      <c r="K38" s="17">
        <f t="shared" ref="K38:K49" si="18">SUM(J38+H38)</f>
        <v>23.099999999999998</v>
      </c>
    </row>
    <row r="39" spans="2:15" x14ac:dyDescent="0.25">
      <c r="B39" s="13">
        <v>21</v>
      </c>
      <c r="C39" s="155" t="s">
        <v>87</v>
      </c>
      <c r="D39" s="155"/>
      <c r="E39" s="155"/>
      <c r="F39" s="14" t="s">
        <v>77</v>
      </c>
      <c r="G39" s="15">
        <v>0</v>
      </c>
      <c r="H39" s="15">
        <f t="shared" si="16"/>
        <v>0</v>
      </c>
      <c r="I39" s="15">
        <v>0.7</v>
      </c>
      <c r="J39" s="15">
        <f t="shared" si="17"/>
        <v>14.7</v>
      </c>
      <c r="K39" s="17">
        <f t="shared" si="18"/>
        <v>14.7</v>
      </c>
    </row>
    <row r="40" spans="2:15" x14ac:dyDescent="0.25">
      <c r="B40" s="13">
        <v>24</v>
      </c>
      <c r="C40" s="155" t="s">
        <v>88</v>
      </c>
      <c r="D40" s="155"/>
      <c r="E40" s="155"/>
      <c r="F40" s="14" t="s">
        <v>77</v>
      </c>
      <c r="G40" s="15">
        <v>2.4</v>
      </c>
      <c r="H40" s="15">
        <f t="shared" ref="H40" si="19">G40*B40</f>
        <v>57.599999999999994</v>
      </c>
      <c r="I40" s="15">
        <v>0.8</v>
      </c>
      <c r="J40" s="15">
        <f t="shared" ref="J40" si="20">I40*B40</f>
        <v>19.200000000000003</v>
      </c>
      <c r="K40" s="17">
        <f t="shared" ref="K40" si="21">SUM(J40+H40)</f>
        <v>76.8</v>
      </c>
    </row>
    <row r="41" spans="2:15" x14ac:dyDescent="0.25">
      <c r="B41" s="13">
        <v>24</v>
      </c>
      <c r="C41" s="155" t="s">
        <v>89</v>
      </c>
      <c r="D41" s="155"/>
      <c r="E41" s="155"/>
      <c r="F41" s="14" t="s">
        <v>77</v>
      </c>
      <c r="G41" s="15">
        <v>2.4</v>
      </c>
      <c r="H41" s="15">
        <f t="shared" ref="H41:H47" si="22">G41*B41</f>
        <v>57.599999999999994</v>
      </c>
      <c r="I41" s="15">
        <v>0.8</v>
      </c>
      <c r="J41" s="15">
        <f t="shared" ref="J41:J47" si="23">I41*B41</f>
        <v>19.200000000000003</v>
      </c>
      <c r="K41" s="17">
        <f t="shared" ref="K41:K47" si="24">SUM(J41+H41)</f>
        <v>76.8</v>
      </c>
    </row>
    <row r="42" spans="2:15" x14ac:dyDescent="0.25">
      <c r="B42" s="13">
        <v>24</v>
      </c>
      <c r="C42" s="155" t="s">
        <v>91</v>
      </c>
      <c r="D42" s="155"/>
      <c r="E42" s="155"/>
      <c r="F42" s="14" t="s">
        <v>77</v>
      </c>
      <c r="G42" s="15">
        <v>0.6</v>
      </c>
      <c r="H42" s="15">
        <f t="shared" ref="H42:H45" si="25">G42*B42</f>
        <v>14.399999999999999</v>
      </c>
      <c r="I42" s="15">
        <v>0.8</v>
      </c>
      <c r="J42" s="15">
        <f t="shared" ref="J42:J45" si="26">I42*B42</f>
        <v>19.200000000000003</v>
      </c>
      <c r="K42" s="17">
        <f t="shared" ref="K42:K45" si="27">SUM(J42+H42)</f>
        <v>33.6</v>
      </c>
    </row>
    <row r="43" spans="2:15" x14ac:dyDescent="0.25">
      <c r="B43" s="13">
        <v>24</v>
      </c>
      <c r="C43" s="155" t="s">
        <v>90</v>
      </c>
      <c r="D43" s="155"/>
      <c r="E43" s="155"/>
      <c r="F43" s="14" t="s">
        <v>77</v>
      </c>
      <c r="G43" s="15">
        <v>0.6</v>
      </c>
      <c r="H43" s="15">
        <f t="shared" si="25"/>
        <v>14.399999999999999</v>
      </c>
      <c r="I43" s="15">
        <v>0.8</v>
      </c>
      <c r="J43" s="15">
        <f t="shared" si="26"/>
        <v>19.200000000000003</v>
      </c>
      <c r="K43" s="17">
        <f t="shared" si="27"/>
        <v>33.6</v>
      </c>
    </row>
    <row r="44" spans="2:15" x14ac:dyDescent="0.25">
      <c r="B44" s="13">
        <v>24</v>
      </c>
      <c r="C44" s="155" t="s">
        <v>92</v>
      </c>
      <c r="D44" s="155"/>
      <c r="E44" s="155"/>
      <c r="F44" s="14" t="s">
        <v>77</v>
      </c>
      <c r="G44" s="15">
        <v>0.6</v>
      </c>
      <c r="H44" s="15">
        <f t="shared" si="25"/>
        <v>14.399999999999999</v>
      </c>
      <c r="I44" s="15">
        <v>0.8</v>
      </c>
      <c r="J44" s="15">
        <f t="shared" si="26"/>
        <v>19.200000000000003</v>
      </c>
      <c r="K44" s="17">
        <f t="shared" si="27"/>
        <v>33.6</v>
      </c>
    </row>
    <row r="45" spans="2:15" x14ac:dyDescent="0.25">
      <c r="B45" s="13">
        <v>24</v>
      </c>
      <c r="C45" s="155" t="s">
        <v>93</v>
      </c>
      <c r="D45" s="155"/>
      <c r="E45" s="155"/>
      <c r="F45" s="14" t="s">
        <v>77</v>
      </c>
      <c r="G45" s="15">
        <v>0.6</v>
      </c>
      <c r="H45" s="15">
        <f t="shared" si="25"/>
        <v>14.399999999999999</v>
      </c>
      <c r="I45" s="15">
        <v>0.8</v>
      </c>
      <c r="J45" s="15">
        <f t="shared" si="26"/>
        <v>19.200000000000003</v>
      </c>
      <c r="K45" s="17">
        <f t="shared" si="27"/>
        <v>33.6</v>
      </c>
    </row>
    <row r="46" spans="2:15" x14ac:dyDescent="0.25">
      <c r="B46" s="13">
        <v>1</v>
      </c>
      <c r="C46" s="155" t="s">
        <v>85</v>
      </c>
      <c r="D46" s="155"/>
      <c r="E46" s="155"/>
      <c r="F46" s="14" t="s">
        <v>77</v>
      </c>
      <c r="G46" s="15">
        <v>0</v>
      </c>
      <c r="H46" s="15">
        <f t="shared" si="22"/>
        <v>0</v>
      </c>
      <c r="I46" s="15">
        <v>72</v>
      </c>
      <c r="J46" s="15">
        <f t="shared" si="23"/>
        <v>72</v>
      </c>
      <c r="K46" s="17">
        <f t="shared" si="24"/>
        <v>72</v>
      </c>
    </row>
    <row r="47" spans="2:15" x14ac:dyDescent="0.25">
      <c r="B47" s="13">
        <v>1</v>
      </c>
      <c r="C47" s="155" t="s">
        <v>96</v>
      </c>
      <c r="D47" s="155"/>
      <c r="E47" s="155"/>
      <c r="F47" s="14" t="s">
        <v>77</v>
      </c>
      <c r="G47" s="15">
        <v>0</v>
      </c>
      <c r="H47" s="15">
        <f t="shared" si="22"/>
        <v>0</v>
      </c>
      <c r="I47" s="15">
        <v>98</v>
      </c>
      <c r="J47" s="15">
        <f t="shared" si="23"/>
        <v>98</v>
      </c>
      <c r="K47" s="17">
        <f t="shared" si="24"/>
        <v>98</v>
      </c>
    </row>
    <row r="48" spans="2:15" x14ac:dyDescent="0.25">
      <c r="B48" s="13">
        <v>1</v>
      </c>
      <c r="C48" s="155" t="s">
        <v>97</v>
      </c>
      <c r="D48" s="155"/>
      <c r="E48" s="155"/>
      <c r="F48" s="14" t="s">
        <v>77</v>
      </c>
      <c r="G48" s="15">
        <v>0</v>
      </c>
      <c r="H48" s="15">
        <f t="shared" si="16"/>
        <v>0</v>
      </c>
      <c r="I48" s="15">
        <v>16</v>
      </c>
      <c r="J48" s="15">
        <f t="shared" si="17"/>
        <v>16</v>
      </c>
      <c r="K48" s="17">
        <f t="shared" si="18"/>
        <v>16</v>
      </c>
    </row>
    <row r="49" spans="2:15" ht="15.75" thickBot="1" x14ac:dyDescent="0.3">
      <c r="B49" s="13">
        <v>1</v>
      </c>
      <c r="C49" s="155" t="s">
        <v>98</v>
      </c>
      <c r="D49" s="155"/>
      <c r="E49" s="155"/>
      <c r="F49" s="14" t="s">
        <v>77</v>
      </c>
      <c r="G49" s="15">
        <v>0</v>
      </c>
      <c r="H49" s="15">
        <f t="shared" si="16"/>
        <v>0</v>
      </c>
      <c r="I49" s="15">
        <v>98</v>
      </c>
      <c r="J49" s="15">
        <f t="shared" si="17"/>
        <v>98</v>
      </c>
      <c r="K49" s="17">
        <f t="shared" si="18"/>
        <v>98</v>
      </c>
    </row>
    <row r="50" spans="2:15" s="20" customFormat="1" ht="15.75" thickBot="1" x14ac:dyDescent="0.3">
      <c r="B50" s="18"/>
      <c r="C50" s="19"/>
      <c r="D50" s="19"/>
      <c r="E50" s="145" t="s">
        <v>21</v>
      </c>
      <c r="F50" s="145"/>
      <c r="G50" s="146">
        <f>SUM(H22:H49)</f>
        <v>1112.3500000000004</v>
      </c>
      <c r="H50" s="147"/>
      <c r="I50" s="146">
        <f>SUM(J22:J49)</f>
        <v>727.03</v>
      </c>
      <c r="J50" s="147"/>
      <c r="K50" s="60"/>
      <c r="N50" s="21"/>
      <c r="O50" s="21"/>
    </row>
    <row r="51" spans="2:15" s="62" customFormat="1" ht="18" thickBot="1" x14ac:dyDescent="0.35">
      <c r="B51" s="61"/>
      <c r="E51" s="148" t="s">
        <v>22</v>
      </c>
      <c r="F51" s="148"/>
      <c r="G51" s="149">
        <f>SUM(K19:K50)</f>
        <v>1839.3799999999992</v>
      </c>
      <c r="H51" s="150"/>
      <c r="I51" s="150"/>
      <c r="J51" s="150"/>
      <c r="K51" s="151"/>
      <c r="N51" s="63"/>
      <c r="O51" s="63"/>
    </row>
    <row r="52" spans="2:15" s="62" customFormat="1" ht="17.25" x14ac:dyDescent="0.3">
      <c r="B52" s="61"/>
      <c r="E52" s="66"/>
      <c r="F52" s="66"/>
      <c r="G52" s="69"/>
      <c r="H52" s="69"/>
      <c r="I52" s="69"/>
      <c r="J52" s="69"/>
      <c r="K52" s="69"/>
      <c r="N52" s="63"/>
      <c r="O52" s="63"/>
    </row>
    <row r="53" spans="2:15" x14ac:dyDescent="0.25">
      <c r="H53" s="10"/>
      <c r="I53" s="10"/>
      <c r="J53" s="10"/>
    </row>
    <row r="54" spans="2:15" ht="15.75" x14ac:dyDescent="0.25">
      <c r="B54" s="117" t="s">
        <v>23</v>
      </c>
      <c r="C54" s="118"/>
      <c r="D54" s="119" t="s">
        <v>118</v>
      </c>
      <c r="E54" s="119"/>
      <c r="F54" s="119"/>
      <c r="G54" s="119"/>
      <c r="H54" s="119"/>
      <c r="I54" s="119"/>
      <c r="J54" s="119"/>
      <c r="K54" s="119"/>
    </row>
    <row r="55" spans="2:15" ht="15.75" x14ac:dyDescent="0.25">
      <c r="B55" s="117"/>
      <c r="C55" s="118"/>
      <c r="D55" s="119" t="s">
        <v>119</v>
      </c>
      <c r="E55" s="119"/>
      <c r="F55" s="119"/>
      <c r="G55" s="119"/>
      <c r="H55" s="119"/>
      <c r="I55" s="119"/>
      <c r="J55" s="119"/>
      <c r="K55" s="119"/>
    </row>
    <row r="56" spans="2:15" x14ac:dyDescent="0.25">
      <c r="H56" s="10"/>
      <c r="I56" s="10"/>
      <c r="J56" s="22"/>
    </row>
    <row r="57" spans="2:15" x14ac:dyDescent="0.25">
      <c r="H57" s="23"/>
    </row>
    <row r="58" spans="2:15" ht="15.75" customHeight="1" x14ac:dyDescent="0.25">
      <c r="B58" s="46" t="s">
        <v>50</v>
      </c>
      <c r="C58" s="47" t="s">
        <v>24</v>
      </c>
      <c r="D58" s="152" t="s">
        <v>25</v>
      </c>
      <c r="E58" s="153"/>
      <c r="F58" s="153"/>
      <c r="G58" s="153"/>
      <c r="H58" s="153"/>
      <c r="I58" s="153"/>
      <c r="J58" s="153"/>
      <c r="K58" s="154"/>
    </row>
    <row r="59" spans="2:15" x14ac:dyDescent="0.25">
      <c r="B59" s="45"/>
      <c r="C59" s="59" t="s">
        <v>26</v>
      </c>
      <c r="D59" s="142" t="s">
        <v>27</v>
      </c>
      <c r="E59" s="143"/>
      <c r="F59" s="143"/>
      <c r="G59" s="143"/>
      <c r="H59" s="143"/>
      <c r="I59" s="143"/>
      <c r="J59" s="143"/>
      <c r="K59" s="144"/>
    </row>
    <row r="60" spans="2:15" x14ac:dyDescent="0.25">
      <c r="B60" s="24"/>
      <c r="C60" s="25"/>
      <c r="D60" s="26"/>
      <c r="E60" s="26"/>
      <c r="F60" s="26"/>
      <c r="G60" s="26"/>
      <c r="H60" s="26"/>
      <c r="I60" s="26"/>
      <c r="J60" s="26"/>
      <c r="K60" s="26"/>
    </row>
    <row r="61" spans="2:15" x14ac:dyDescent="0.25">
      <c r="B61" s="24"/>
      <c r="C61" s="25"/>
      <c r="D61" s="26"/>
      <c r="E61" s="26"/>
      <c r="F61" s="26"/>
      <c r="G61" s="26"/>
      <c r="H61" s="26"/>
      <c r="I61" s="26"/>
      <c r="J61" s="26"/>
      <c r="K61" s="26"/>
    </row>
    <row r="62" spans="2:15" ht="15.75" thickBot="1" x14ac:dyDescent="0.3">
      <c r="B62" s="24"/>
      <c r="C62" s="25"/>
      <c r="D62" s="26"/>
      <c r="E62" s="26"/>
      <c r="F62" s="26"/>
      <c r="G62" s="26"/>
      <c r="H62" s="26"/>
      <c r="I62" s="26"/>
      <c r="J62" s="26"/>
      <c r="K62" s="26"/>
    </row>
    <row r="63" spans="2:15" x14ac:dyDescent="0.25">
      <c r="B63" s="120" t="s">
        <v>28</v>
      </c>
      <c r="C63" s="121"/>
      <c r="D63" s="121"/>
      <c r="E63" s="121"/>
      <c r="F63" s="27"/>
      <c r="G63" s="113" t="s">
        <v>29</v>
      </c>
      <c r="H63" s="113"/>
      <c r="I63" s="113"/>
      <c r="J63" s="113"/>
      <c r="K63" s="114"/>
    </row>
    <row r="64" spans="2:15" x14ac:dyDescent="0.25">
      <c r="B64" s="28"/>
      <c r="C64" s="29"/>
      <c r="D64" s="29"/>
      <c r="E64" s="29"/>
      <c r="F64" s="26"/>
      <c r="G64" s="26"/>
      <c r="H64" s="26"/>
      <c r="I64" s="26"/>
      <c r="J64" s="26"/>
      <c r="K64" s="30"/>
    </row>
    <row r="65" spans="2:11" x14ac:dyDescent="0.25">
      <c r="B65" s="31" t="s">
        <v>30</v>
      </c>
      <c r="C65" s="32" t="s">
        <v>31</v>
      </c>
      <c r="D65" s="33"/>
      <c r="E65" s="33"/>
      <c r="F65" s="26"/>
      <c r="G65" s="24" t="s">
        <v>30</v>
      </c>
      <c r="H65" s="34"/>
      <c r="I65" s="35"/>
      <c r="J65" s="35"/>
      <c r="K65" s="30"/>
    </row>
    <row r="66" spans="2:11" x14ac:dyDescent="0.25">
      <c r="B66" s="31"/>
      <c r="C66" s="25"/>
      <c r="D66" s="26"/>
      <c r="E66" s="26"/>
      <c r="F66" s="26"/>
      <c r="G66" s="26"/>
      <c r="H66" s="26"/>
      <c r="I66" s="26"/>
      <c r="J66" s="26"/>
      <c r="K66" s="30"/>
    </row>
    <row r="67" spans="2:11" ht="15.75" thickBot="1" x14ac:dyDescent="0.3">
      <c r="B67" s="36" t="s">
        <v>32</v>
      </c>
      <c r="C67" s="37"/>
      <c r="D67" s="38"/>
      <c r="E67" s="38"/>
      <c r="F67" s="38"/>
      <c r="G67" s="39" t="s">
        <v>32</v>
      </c>
      <c r="H67" s="38"/>
      <c r="I67" s="38"/>
      <c r="J67" s="38"/>
      <c r="K67" s="40"/>
    </row>
    <row r="68" spans="2:11" x14ac:dyDescent="0.25">
      <c r="B68" s="24"/>
      <c r="C68" s="25"/>
      <c r="D68" s="26"/>
      <c r="E68" s="26"/>
      <c r="F68" s="26"/>
      <c r="G68" s="26"/>
      <c r="H68" s="26"/>
      <c r="I68" s="26"/>
      <c r="J68" s="26"/>
      <c r="K68" s="26"/>
    </row>
    <row r="69" spans="2:11" x14ac:dyDescent="0.25">
      <c r="B69" s="24"/>
      <c r="C69" s="25"/>
      <c r="D69" s="26"/>
      <c r="E69" s="26"/>
      <c r="F69" s="26"/>
      <c r="G69" s="26"/>
      <c r="H69" s="26"/>
      <c r="I69" s="26"/>
      <c r="J69" s="26"/>
      <c r="K69" s="26"/>
    </row>
    <row r="70" spans="2:11" x14ac:dyDescent="0.25">
      <c r="B70" s="24"/>
      <c r="C70" s="25"/>
      <c r="D70" s="26"/>
      <c r="E70" s="26"/>
      <c r="F70" s="26"/>
      <c r="G70" s="26"/>
      <c r="H70" s="26"/>
      <c r="I70" s="26"/>
      <c r="J70" s="26"/>
      <c r="K70" s="26"/>
    </row>
    <row r="71" spans="2:11" ht="15.75" thickBot="1" x14ac:dyDescent="0.3">
      <c r="B71" s="41"/>
      <c r="C71" s="42"/>
      <c r="D71" s="42"/>
      <c r="E71" s="42"/>
      <c r="F71" s="42"/>
      <c r="G71" s="42"/>
      <c r="H71" s="42"/>
      <c r="I71" s="42"/>
      <c r="J71" s="42"/>
      <c r="K71" s="42"/>
    </row>
    <row r="72" spans="2:11" x14ac:dyDescent="0.25">
      <c r="B72" s="115" t="s">
        <v>33</v>
      </c>
      <c r="C72" s="115"/>
      <c r="D72" s="115"/>
      <c r="E72" s="116" t="s">
        <v>34</v>
      </c>
      <c r="F72" s="116"/>
      <c r="G72" s="116"/>
      <c r="H72" s="116"/>
    </row>
    <row r="73" spans="2:11" x14ac:dyDescent="0.25">
      <c r="B73" s="129" t="s">
        <v>35</v>
      </c>
      <c r="C73" s="129"/>
      <c r="D73" s="129"/>
      <c r="E73" s="129" t="s">
        <v>36</v>
      </c>
      <c r="F73" s="129"/>
      <c r="G73" s="129"/>
      <c r="H73" s="129"/>
      <c r="I73" s="129" t="s">
        <v>37</v>
      </c>
      <c r="J73" s="129"/>
      <c r="K73" s="129"/>
    </row>
    <row r="74" spans="2:11" x14ac:dyDescent="0.25">
      <c r="B74" s="110" t="s">
        <v>38</v>
      </c>
      <c r="C74" s="110"/>
      <c r="D74" s="110"/>
      <c r="E74" s="110" t="s">
        <v>39</v>
      </c>
      <c r="F74" s="110"/>
      <c r="G74" s="110"/>
      <c r="H74" s="110"/>
      <c r="I74" s="110" t="s">
        <v>40</v>
      </c>
      <c r="J74" s="110"/>
      <c r="K74" s="110"/>
    </row>
    <row r="75" spans="2:11" x14ac:dyDescent="0.25">
      <c r="B75" s="110" t="s">
        <v>41</v>
      </c>
      <c r="C75" s="110"/>
      <c r="D75" s="110"/>
      <c r="E75" s="110" t="s">
        <v>42</v>
      </c>
      <c r="F75" s="110"/>
      <c r="G75" s="110"/>
      <c r="H75" s="110"/>
      <c r="I75" s="110" t="s">
        <v>43</v>
      </c>
      <c r="J75" s="110"/>
      <c r="K75" s="110"/>
    </row>
    <row r="76" spans="2:11" x14ac:dyDescent="0.25">
      <c r="B76" s="110" t="s">
        <v>44</v>
      </c>
      <c r="C76" s="110"/>
      <c r="D76" s="110"/>
      <c r="E76" s="110" t="s">
        <v>45</v>
      </c>
      <c r="F76" s="110"/>
      <c r="G76" s="110"/>
      <c r="H76" s="110"/>
      <c r="I76" s="110" t="s">
        <v>46</v>
      </c>
      <c r="J76" s="110"/>
      <c r="K76" s="110"/>
    </row>
    <row r="77" spans="2:11" x14ac:dyDescent="0.25">
      <c r="B77" s="24"/>
      <c r="C77" s="25"/>
      <c r="D77" s="26"/>
      <c r="E77" s="26"/>
      <c r="F77" s="26"/>
      <c r="G77" s="26"/>
      <c r="H77" s="26"/>
      <c r="I77" s="26"/>
      <c r="J77" s="26"/>
      <c r="K77" s="26"/>
    </row>
  </sheetData>
  <mergeCells count="81">
    <mergeCell ref="C38:E38"/>
    <mergeCell ref="C39:E39"/>
    <mergeCell ref="C48:E48"/>
    <mergeCell ref="C49:E49"/>
    <mergeCell ref="C35:E35"/>
    <mergeCell ref="C36:E36"/>
    <mergeCell ref="C40:E40"/>
    <mergeCell ref="C41:E41"/>
    <mergeCell ref="C46:E46"/>
    <mergeCell ref="C47:E47"/>
    <mergeCell ref="C42:E42"/>
    <mergeCell ref="C43:E43"/>
    <mergeCell ref="C44:E44"/>
    <mergeCell ref="C45:E45"/>
    <mergeCell ref="B76:D76"/>
    <mergeCell ref="E76:H76"/>
    <mergeCell ref="I76:K76"/>
    <mergeCell ref="B74:D74"/>
    <mergeCell ref="E74:H74"/>
    <mergeCell ref="I74:K74"/>
    <mergeCell ref="B75:D75"/>
    <mergeCell ref="E75:H75"/>
    <mergeCell ref="I75:K75"/>
    <mergeCell ref="B63:E63"/>
    <mergeCell ref="G63:K63"/>
    <mergeCell ref="B72:D72"/>
    <mergeCell ref="E72:H72"/>
    <mergeCell ref="B73:D73"/>
    <mergeCell ref="E73:H73"/>
    <mergeCell ref="I73:K73"/>
    <mergeCell ref="C21:K21"/>
    <mergeCell ref="C22:E22"/>
    <mergeCell ref="C23:E23"/>
    <mergeCell ref="D59:K59"/>
    <mergeCell ref="E50:F50"/>
    <mergeCell ref="G50:H50"/>
    <mergeCell ref="I50:J50"/>
    <mergeCell ref="E51:F51"/>
    <mergeCell ref="G51:K51"/>
    <mergeCell ref="B54:C54"/>
    <mergeCell ref="D54:K54"/>
    <mergeCell ref="B55:C55"/>
    <mergeCell ref="D55:K55"/>
    <mergeCell ref="D58:K58"/>
    <mergeCell ref="C29:E29"/>
    <mergeCell ref="C28:E28"/>
    <mergeCell ref="C34:E34"/>
    <mergeCell ref="C37:K37"/>
    <mergeCell ref="C24:E24"/>
    <mergeCell ref="C25:E25"/>
    <mergeCell ref="C26:E26"/>
    <mergeCell ref="C30:E30"/>
    <mergeCell ref="C31:E31"/>
    <mergeCell ref="C32:E32"/>
    <mergeCell ref="C33:E33"/>
    <mergeCell ref="C27:E27"/>
    <mergeCell ref="B13:C13"/>
    <mergeCell ref="D13:E13"/>
    <mergeCell ref="G13:K13"/>
    <mergeCell ref="B19:B20"/>
    <mergeCell ref="C19:E20"/>
    <mergeCell ref="F19:F20"/>
    <mergeCell ref="G19:H19"/>
    <mergeCell ref="I19:J19"/>
    <mergeCell ref="B14:K14"/>
    <mergeCell ref="B15:K15"/>
    <mergeCell ref="B16:K16"/>
    <mergeCell ref="B17:K17"/>
    <mergeCell ref="B18:K18"/>
    <mergeCell ref="K19:K20"/>
    <mergeCell ref="G2:K2"/>
    <mergeCell ref="G3:K3"/>
    <mergeCell ref="B8:E8"/>
    <mergeCell ref="G8:K8"/>
    <mergeCell ref="B9:E9"/>
    <mergeCell ref="G9:K9"/>
    <mergeCell ref="B10:E10"/>
    <mergeCell ref="G10:K10"/>
    <mergeCell ref="B12:C12"/>
    <mergeCell ref="D12:E12"/>
    <mergeCell ref="G12:K12"/>
  </mergeCells>
  <hyperlinks>
    <hyperlink ref="E72" r:id="rId1"/>
  </hyperlinks>
  <pageMargins left="0" right="0" top="0.74803149606299213" bottom="0.74803149606299213" header="0.31496062992125984" footer="0.31496062992125984"/>
  <pageSetup paperSize="9" scale="64" orientation="portrait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  <pageSetUpPr fitToPage="1"/>
  </sheetPr>
  <dimension ref="B2:O72"/>
  <sheetViews>
    <sheetView workbookViewId="0">
      <selection activeCell="C11" sqref="C11"/>
    </sheetView>
  </sheetViews>
  <sheetFormatPr baseColWidth="10" defaultRowHeight="15" x14ac:dyDescent="0.25"/>
  <cols>
    <col min="1" max="1" width="6.7109375" customWidth="1"/>
    <col min="2" max="2" width="10" style="1" customWidth="1"/>
    <col min="4" max="4" width="12.85546875" customWidth="1"/>
    <col min="5" max="5" width="33.28515625" customWidth="1"/>
    <col min="6" max="6" width="16.7109375" customWidth="1"/>
    <col min="7" max="7" width="12.140625" bestFit="1" customWidth="1"/>
    <col min="8" max="8" width="13.42578125" bestFit="1" customWidth="1"/>
    <col min="9" max="9" width="13.42578125" customWidth="1"/>
    <col min="10" max="10" width="13.42578125" bestFit="1" customWidth="1"/>
    <col min="11" max="11" width="13.42578125" customWidth="1"/>
    <col min="14" max="15" width="10.85546875" style="10"/>
  </cols>
  <sheetData>
    <row r="2" spans="2:11" x14ac:dyDescent="0.25">
      <c r="G2" s="86" t="s">
        <v>0</v>
      </c>
      <c r="H2" s="86"/>
      <c r="I2" s="86"/>
      <c r="J2" s="86"/>
      <c r="K2" s="86"/>
    </row>
    <row r="3" spans="2:11" x14ac:dyDescent="0.25">
      <c r="G3" s="87" t="s">
        <v>1</v>
      </c>
      <c r="H3" s="87"/>
      <c r="I3" s="87"/>
      <c r="J3" s="87"/>
      <c r="K3" s="87"/>
    </row>
    <row r="7" spans="2:11" ht="15.75" thickBot="1" x14ac:dyDescent="0.3"/>
    <row r="8" spans="2:11" x14ac:dyDescent="0.25">
      <c r="B8" s="88" t="s">
        <v>2</v>
      </c>
      <c r="C8" s="89"/>
      <c r="D8" s="89"/>
      <c r="E8" s="90"/>
      <c r="G8" s="91" t="s">
        <v>3</v>
      </c>
      <c r="H8" s="92"/>
      <c r="I8" s="92"/>
      <c r="J8" s="92"/>
      <c r="K8" s="93"/>
    </row>
    <row r="9" spans="2:11" x14ac:dyDescent="0.25">
      <c r="B9" s="94" t="s">
        <v>124</v>
      </c>
      <c r="C9" s="95"/>
      <c r="D9" s="95"/>
      <c r="E9" s="96"/>
      <c r="G9" s="97" t="s">
        <v>56</v>
      </c>
      <c r="H9" s="98"/>
      <c r="I9" s="98"/>
      <c r="J9" s="98"/>
      <c r="K9" s="99"/>
    </row>
    <row r="10" spans="2:11" x14ac:dyDescent="0.25">
      <c r="B10" s="100" t="s">
        <v>4</v>
      </c>
      <c r="C10" s="98"/>
      <c r="D10" s="98"/>
      <c r="E10" s="101"/>
      <c r="G10" s="97" t="s">
        <v>49</v>
      </c>
      <c r="H10" s="98"/>
      <c r="I10" s="98"/>
      <c r="J10" s="98"/>
      <c r="K10" s="99"/>
    </row>
    <row r="11" spans="2:11" x14ac:dyDescent="0.25">
      <c r="B11" s="2" t="s">
        <v>55</v>
      </c>
      <c r="C11" s="3"/>
      <c r="D11" s="4"/>
      <c r="E11" s="5"/>
      <c r="G11" s="6" t="s">
        <v>5</v>
      </c>
      <c r="H11" s="7"/>
      <c r="I11" s="8" t="s">
        <v>47</v>
      </c>
      <c r="J11" s="7" t="s">
        <v>6</v>
      </c>
      <c r="K11" s="9" t="s">
        <v>120</v>
      </c>
    </row>
    <row r="12" spans="2:11" x14ac:dyDescent="0.25">
      <c r="B12" s="100" t="s">
        <v>7</v>
      </c>
      <c r="C12" s="98"/>
      <c r="D12" s="98" t="s">
        <v>8</v>
      </c>
      <c r="E12" s="101"/>
      <c r="G12" s="97" t="s">
        <v>9</v>
      </c>
      <c r="H12" s="98"/>
      <c r="I12" s="98"/>
      <c r="J12" s="98"/>
      <c r="K12" s="99"/>
    </row>
    <row r="13" spans="2:11" ht="15.75" thickBot="1" x14ac:dyDescent="0.3">
      <c r="B13" s="80" t="s">
        <v>10</v>
      </c>
      <c r="C13" s="81"/>
      <c r="D13" s="81" t="s">
        <v>53</v>
      </c>
      <c r="E13" s="82"/>
      <c r="G13" s="83" t="s">
        <v>123</v>
      </c>
      <c r="H13" s="84"/>
      <c r="I13" s="84"/>
      <c r="J13" s="84"/>
      <c r="K13" s="85"/>
    </row>
    <row r="14" spans="2:11" x14ac:dyDescent="0.25">
      <c r="B14" s="102"/>
      <c r="C14" s="102"/>
      <c r="D14" s="102"/>
      <c r="E14" s="102"/>
      <c r="F14" s="102"/>
      <c r="G14" s="102"/>
      <c r="H14" s="102"/>
      <c r="I14" s="102"/>
      <c r="J14" s="102"/>
      <c r="K14" s="102"/>
    </row>
    <row r="15" spans="2:11" x14ac:dyDescent="0.25">
      <c r="B15" s="102"/>
      <c r="C15" s="102"/>
      <c r="D15" s="102"/>
      <c r="E15" s="102"/>
      <c r="F15" s="102"/>
      <c r="G15" s="102"/>
      <c r="H15" s="102"/>
      <c r="I15" s="102"/>
      <c r="J15" s="102"/>
      <c r="K15" s="102"/>
    </row>
    <row r="16" spans="2:11" ht="15" customHeight="1" x14ac:dyDescent="0.25">
      <c r="B16" s="103" t="s">
        <v>11</v>
      </c>
      <c r="C16" s="104"/>
      <c r="D16" s="104"/>
      <c r="E16" s="104"/>
      <c r="F16" s="104"/>
      <c r="G16" s="104"/>
      <c r="H16" s="104"/>
      <c r="I16" s="104"/>
      <c r="J16" s="104"/>
      <c r="K16" s="105"/>
    </row>
    <row r="17" spans="2:15" x14ac:dyDescent="0.25">
      <c r="B17" s="106" t="s">
        <v>59</v>
      </c>
      <c r="C17" s="107"/>
      <c r="D17" s="107"/>
      <c r="E17" s="107"/>
      <c r="F17" s="107"/>
      <c r="G17" s="107"/>
      <c r="H17" s="107"/>
      <c r="I17" s="107"/>
      <c r="J17" s="107"/>
      <c r="K17" s="108"/>
    </row>
    <row r="18" spans="2:15" x14ac:dyDescent="0.25">
      <c r="B18" s="109"/>
      <c r="C18" s="109"/>
      <c r="D18" s="109"/>
      <c r="E18" s="109"/>
      <c r="F18" s="109"/>
      <c r="G18" s="109"/>
      <c r="H18" s="109"/>
      <c r="I18" s="109"/>
      <c r="J18" s="109"/>
      <c r="K18" s="109"/>
    </row>
    <row r="19" spans="2:15" ht="24" customHeight="1" x14ac:dyDescent="0.25">
      <c r="B19" s="130" t="s">
        <v>12</v>
      </c>
      <c r="C19" s="132" t="s">
        <v>13</v>
      </c>
      <c r="D19" s="133"/>
      <c r="E19" s="133"/>
      <c r="F19" s="130" t="s">
        <v>14</v>
      </c>
      <c r="G19" s="136" t="s">
        <v>15</v>
      </c>
      <c r="H19" s="137"/>
      <c r="I19" s="136" t="s">
        <v>16</v>
      </c>
      <c r="J19" s="137"/>
      <c r="K19" s="130" t="s">
        <v>17</v>
      </c>
    </row>
    <row r="20" spans="2:15" x14ac:dyDescent="0.25">
      <c r="B20" s="131"/>
      <c r="C20" s="134"/>
      <c r="D20" s="135"/>
      <c r="E20" s="135"/>
      <c r="F20" s="131"/>
      <c r="G20" s="11" t="s">
        <v>18</v>
      </c>
      <c r="H20" s="11" t="s">
        <v>19</v>
      </c>
      <c r="I20" s="11" t="s">
        <v>18</v>
      </c>
      <c r="J20" s="11" t="s">
        <v>19</v>
      </c>
      <c r="K20" s="131"/>
    </row>
    <row r="21" spans="2:15" ht="15" customHeight="1" x14ac:dyDescent="0.25">
      <c r="B21" s="76"/>
      <c r="C21" s="139" t="s">
        <v>99</v>
      </c>
      <c r="D21" s="140"/>
      <c r="E21" s="140"/>
      <c r="F21" s="140"/>
      <c r="G21" s="140"/>
      <c r="H21" s="140"/>
      <c r="I21" s="140"/>
      <c r="J21" s="140"/>
      <c r="K21" s="141"/>
    </row>
    <row r="22" spans="2:15" x14ac:dyDescent="0.25">
      <c r="B22" s="43">
        <v>2</v>
      </c>
      <c r="C22" s="138" t="s">
        <v>62</v>
      </c>
      <c r="D22" s="138"/>
      <c r="E22" s="138"/>
      <c r="F22" s="14" t="s">
        <v>63</v>
      </c>
      <c r="G22" s="15">
        <v>25.6</v>
      </c>
      <c r="H22" s="15">
        <f>G22*B22</f>
        <v>51.2</v>
      </c>
      <c r="I22" s="15">
        <v>18.5</v>
      </c>
      <c r="J22" s="15">
        <f>I22*B22</f>
        <v>37</v>
      </c>
      <c r="K22" s="15">
        <f>SUM(J22+H22)</f>
        <v>88.2</v>
      </c>
    </row>
    <row r="23" spans="2:15" x14ac:dyDescent="0.25">
      <c r="B23" s="43">
        <v>1</v>
      </c>
      <c r="C23" s="138" t="s">
        <v>64</v>
      </c>
      <c r="D23" s="138"/>
      <c r="E23" s="138"/>
      <c r="F23" s="14" t="s">
        <v>65</v>
      </c>
      <c r="G23" s="15">
        <v>26.4</v>
      </c>
      <c r="H23" s="15">
        <f t="shared" ref="H23:H33" si="0">G23*B23</f>
        <v>26.4</v>
      </c>
      <c r="I23" s="15">
        <v>10.55</v>
      </c>
      <c r="J23" s="15">
        <f t="shared" ref="J23:J31" si="1">I23*B23</f>
        <v>10.55</v>
      </c>
      <c r="K23" s="15">
        <f>SUM(J23+H23)</f>
        <v>36.950000000000003</v>
      </c>
      <c r="N23" s="16"/>
      <c r="O23" s="16"/>
    </row>
    <row r="24" spans="2:15" x14ac:dyDescent="0.25">
      <c r="B24" s="43">
        <v>1</v>
      </c>
      <c r="C24" s="138" t="s">
        <v>103</v>
      </c>
      <c r="D24" s="138"/>
      <c r="E24" s="138"/>
      <c r="F24" s="14" t="s">
        <v>77</v>
      </c>
      <c r="G24" s="15">
        <v>12.4</v>
      </c>
      <c r="H24" s="15">
        <f t="shared" si="0"/>
        <v>12.4</v>
      </c>
      <c r="I24" s="15">
        <v>4.96</v>
      </c>
      <c r="J24" s="15">
        <f t="shared" si="1"/>
        <v>4.96</v>
      </c>
      <c r="K24" s="15">
        <f>SUM(J24+H24)</f>
        <v>17.36</v>
      </c>
      <c r="N24" s="16"/>
      <c r="O24" s="16"/>
    </row>
    <row r="25" spans="2:15" x14ac:dyDescent="0.25">
      <c r="B25" s="43">
        <v>1</v>
      </c>
      <c r="C25" s="138" t="s">
        <v>68</v>
      </c>
      <c r="D25" s="138"/>
      <c r="E25" s="138"/>
      <c r="F25" s="14" t="s">
        <v>69</v>
      </c>
      <c r="G25" s="15">
        <v>70</v>
      </c>
      <c r="H25" s="15">
        <f t="shared" si="0"/>
        <v>70</v>
      </c>
      <c r="I25" s="15">
        <v>18</v>
      </c>
      <c r="J25" s="15">
        <f t="shared" si="1"/>
        <v>18</v>
      </c>
      <c r="K25" s="15">
        <f t="shared" ref="K25:K33" si="2">SUM(J25+H25)</f>
        <v>88</v>
      </c>
      <c r="N25" s="16"/>
      <c r="O25" s="16"/>
    </row>
    <row r="26" spans="2:15" x14ac:dyDescent="0.25">
      <c r="B26" s="43">
        <v>1</v>
      </c>
      <c r="C26" s="138" t="s">
        <v>70</v>
      </c>
      <c r="D26" s="138"/>
      <c r="E26" s="138"/>
      <c r="F26" s="14" t="s">
        <v>71</v>
      </c>
      <c r="G26" s="15">
        <v>14</v>
      </c>
      <c r="H26" s="15">
        <f t="shared" si="0"/>
        <v>14</v>
      </c>
      <c r="I26" s="15">
        <v>9</v>
      </c>
      <c r="J26" s="15">
        <f t="shared" si="1"/>
        <v>9</v>
      </c>
      <c r="K26" s="15">
        <f t="shared" si="2"/>
        <v>23</v>
      </c>
      <c r="N26" s="16"/>
      <c r="O26" s="16"/>
    </row>
    <row r="27" spans="2:15" x14ac:dyDescent="0.25">
      <c r="B27" s="43">
        <v>8</v>
      </c>
      <c r="C27" s="138" t="s">
        <v>72</v>
      </c>
      <c r="D27" s="138"/>
      <c r="E27" s="138"/>
      <c r="F27" s="14" t="s">
        <v>94</v>
      </c>
      <c r="G27" s="77">
        <v>5</v>
      </c>
      <c r="H27" s="77">
        <f t="shared" si="0"/>
        <v>40</v>
      </c>
      <c r="I27" s="77">
        <v>1</v>
      </c>
      <c r="J27" s="77">
        <f t="shared" si="1"/>
        <v>8</v>
      </c>
      <c r="K27" s="77">
        <f t="shared" si="2"/>
        <v>48</v>
      </c>
      <c r="N27" s="16"/>
      <c r="O27" s="16"/>
    </row>
    <row r="28" spans="2:15" x14ac:dyDescent="0.25">
      <c r="B28" s="43">
        <v>2</v>
      </c>
      <c r="C28" s="138" t="s">
        <v>73</v>
      </c>
      <c r="D28" s="138"/>
      <c r="E28" s="138"/>
      <c r="F28" s="14" t="s">
        <v>95</v>
      </c>
      <c r="G28" s="77">
        <v>5</v>
      </c>
      <c r="H28" s="77">
        <f t="shared" si="0"/>
        <v>10</v>
      </c>
      <c r="I28" s="77">
        <v>1</v>
      </c>
      <c r="J28" s="77">
        <f t="shared" si="1"/>
        <v>2</v>
      </c>
      <c r="K28" s="77">
        <f t="shared" si="2"/>
        <v>12</v>
      </c>
      <c r="N28" s="16"/>
      <c r="O28" s="16"/>
    </row>
    <row r="29" spans="2:15" x14ac:dyDescent="0.25">
      <c r="B29" s="43">
        <v>4</v>
      </c>
      <c r="C29" s="138" t="s">
        <v>76</v>
      </c>
      <c r="D29" s="138"/>
      <c r="E29" s="138"/>
      <c r="F29" s="14" t="s">
        <v>77</v>
      </c>
      <c r="G29" s="77">
        <v>4.2</v>
      </c>
      <c r="H29" s="77">
        <f t="shared" si="0"/>
        <v>16.8</v>
      </c>
      <c r="I29" s="77">
        <v>3.2</v>
      </c>
      <c r="J29" s="77">
        <f t="shared" si="1"/>
        <v>12.8</v>
      </c>
      <c r="K29" s="77">
        <f t="shared" si="2"/>
        <v>29.6</v>
      </c>
      <c r="N29" s="16"/>
      <c r="O29" s="16"/>
    </row>
    <row r="30" spans="2:15" x14ac:dyDescent="0.25">
      <c r="B30" s="43">
        <v>1</v>
      </c>
      <c r="C30" s="138" t="s">
        <v>101</v>
      </c>
      <c r="D30" s="138"/>
      <c r="E30" s="138"/>
      <c r="F30" s="14" t="s">
        <v>102</v>
      </c>
      <c r="G30" s="77">
        <v>48.5</v>
      </c>
      <c r="H30" s="77">
        <f t="shared" si="0"/>
        <v>48.5</v>
      </c>
      <c r="I30" s="77">
        <v>8</v>
      </c>
      <c r="J30" s="77">
        <f t="shared" si="1"/>
        <v>8</v>
      </c>
      <c r="K30" s="77">
        <f t="shared" si="2"/>
        <v>56.5</v>
      </c>
      <c r="N30" s="16"/>
      <c r="O30" s="16"/>
    </row>
    <row r="31" spans="2:15" x14ac:dyDescent="0.25">
      <c r="B31" s="43">
        <v>1</v>
      </c>
      <c r="C31" s="138" t="s">
        <v>100</v>
      </c>
      <c r="D31" s="138"/>
      <c r="E31" s="138"/>
      <c r="F31" s="14" t="s">
        <v>77</v>
      </c>
      <c r="G31" s="15">
        <v>18</v>
      </c>
      <c r="H31" s="15">
        <f t="shared" si="0"/>
        <v>18</v>
      </c>
      <c r="I31" s="15">
        <v>7.2</v>
      </c>
      <c r="J31" s="15">
        <f t="shared" si="1"/>
        <v>7.2</v>
      </c>
      <c r="K31" s="15">
        <f t="shared" si="2"/>
        <v>25.2</v>
      </c>
      <c r="N31" s="16"/>
      <c r="O31" s="16"/>
    </row>
    <row r="32" spans="2:15" x14ac:dyDescent="0.25">
      <c r="B32" s="44">
        <v>1</v>
      </c>
      <c r="C32" s="138" t="s">
        <v>82</v>
      </c>
      <c r="D32" s="138"/>
      <c r="E32" s="138"/>
      <c r="F32" s="14" t="s">
        <v>84</v>
      </c>
      <c r="G32" s="15">
        <v>21</v>
      </c>
      <c r="H32" s="15">
        <f t="shared" si="0"/>
        <v>21</v>
      </c>
      <c r="I32" s="15">
        <v>20</v>
      </c>
      <c r="J32" s="15">
        <v>12</v>
      </c>
      <c r="K32" s="15">
        <f t="shared" si="2"/>
        <v>33</v>
      </c>
      <c r="N32" s="16"/>
      <c r="O32" s="16"/>
    </row>
    <row r="33" spans="2:15" x14ac:dyDescent="0.25">
      <c r="B33" s="44">
        <v>1</v>
      </c>
      <c r="C33" s="138" t="s">
        <v>83</v>
      </c>
      <c r="D33" s="138"/>
      <c r="E33" s="138"/>
      <c r="F33" s="14" t="s">
        <v>77</v>
      </c>
      <c r="G33" s="15">
        <v>5.2</v>
      </c>
      <c r="H33" s="15">
        <f t="shared" si="0"/>
        <v>5.2</v>
      </c>
      <c r="I33" s="15">
        <v>12.5</v>
      </c>
      <c r="J33" s="15">
        <f t="shared" ref="J33" si="3">I33*B33</f>
        <v>12.5</v>
      </c>
      <c r="K33" s="15">
        <f t="shared" si="2"/>
        <v>17.7</v>
      </c>
      <c r="N33" s="16"/>
      <c r="O33" s="16"/>
    </row>
    <row r="34" spans="2:15" x14ac:dyDescent="0.25">
      <c r="B34" s="44">
        <v>1</v>
      </c>
      <c r="C34" s="138" t="s">
        <v>105</v>
      </c>
      <c r="D34" s="138"/>
      <c r="E34" s="138"/>
      <c r="F34" s="14" t="s">
        <v>104</v>
      </c>
      <c r="G34" s="15">
        <v>111</v>
      </c>
      <c r="H34" s="15">
        <f t="shared" ref="H34" si="4">G34*B34</f>
        <v>111</v>
      </c>
      <c r="I34" s="15">
        <v>4</v>
      </c>
      <c r="J34" s="15">
        <f t="shared" ref="J34" si="5">I34*B34</f>
        <v>4</v>
      </c>
      <c r="K34" s="15">
        <f t="shared" ref="K34" si="6">SUM(J34+H34)</f>
        <v>115</v>
      </c>
      <c r="N34" s="16"/>
      <c r="O34" s="16"/>
    </row>
    <row r="35" spans="2:15" x14ac:dyDescent="0.25">
      <c r="B35" s="44">
        <v>1</v>
      </c>
      <c r="C35" s="138" t="s">
        <v>106</v>
      </c>
      <c r="D35" s="138"/>
      <c r="E35" s="138"/>
      <c r="F35" s="14" t="s">
        <v>77</v>
      </c>
      <c r="G35" s="15">
        <v>55</v>
      </c>
      <c r="H35" s="15">
        <f t="shared" ref="H35" si="7">G35*B35</f>
        <v>55</v>
      </c>
      <c r="I35" s="15">
        <v>22</v>
      </c>
      <c r="J35" s="15">
        <f t="shared" ref="J35" si="8">I35*B35</f>
        <v>22</v>
      </c>
      <c r="K35" s="15">
        <f t="shared" ref="K35" si="9">SUM(J35+H35)</f>
        <v>77</v>
      </c>
      <c r="N35" s="16"/>
      <c r="O35" s="16"/>
    </row>
    <row r="36" spans="2:15" x14ac:dyDescent="0.25">
      <c r="B36" s="13"/>
      <c r="C36" s="139" t="s">
        <v>20</v>
      </c>
      <c r="D36" s="140"/>
      <c r="E36" s="140"/>
      <c r="F36" s="140"/>
      <c r="G36" s="140"/>
      <c r="H36" s="140"/>
      <c r="I36" s="140"/>
      <c r="J36" s="140"/>
      <c r="K36" s="141"/>
    </row>
    <row r="37" spans="2:15" x14ac:dyDescent="0.25">
      <c r="B37" s="13">
        <v>8</v>
      </c>
      <c r="C37" s="155" t="s">
        <v>86</v>
      </c>
      <c r="D37" s="155"/>
      <c r="E37" s="155"/>
      <c r="F37" s="14" t="s">
        <v>77</v>
      </c>
      <c r="G37" s="15">
        <v>0</v>
      </c>
      <c r="H37" s="15">
        <f t="shared" ref="H37:H43" si="10">G37*B37</f>
        <v>0</v>
      </c>
      <c r="I37" s="15">
        <v>0.7</v>
      </c>
      <c r="J37" s="15">
        <f t="shared" ref="J37:J43" si="11">I37*B37</f>
        <v>5.6</v>
      </c>
      <c r="K37" s="17">
        <f t="shared" ref="K37:K43" si="12">SUM(J37+H37)</f>
        <v>5.6</v>
      </c>
    </row>
    <row r="38" spans="2:15" x14ac:dyDescent="0.25">
      <c r="B38" s="13">
        <v>8</v>
      </c>
      <c r="C38" s="155" t="s">
        <v>88</v>
      </c>
      <c r="D38" s="155"/>
      <c r="E38" s="155"/>
      <c r="F38" s="14" t="s">
        <v>77</v>
      </c>
      <c r="G38" s="15">
        <v>2.4</v>
      </c>
      <c r="H38" s="15">
        <f t="shared" si="10"/>
        <v>19.2</v>
      </c>
      <c r="I38" s="15">
        <v>0.8</v>
      </c>
      <c r="J38" s="15">
        <f t="shared" si="11"/>
        <v>6.4</v>
      </c>
      <c r="K38" s="17">
        <f t="shared" si="12"/>
        <v>25.6</v>
      </c>
    </row>
    <row r="39" spans="2:15" x14ac:dyDescent="0.25">
      <c r="B39" s="13">
        <v>16</v>
      </c>
      <c r="C39" s="155" t="s">
        <v>107</v>
      </c>
      <c r="D39" s="155"/>
      <c r="E39" s="155"/>
      <c r="F39" s="14" t="s">
        <v>77</v>
      </c>
      <c r="G39" s="15">
        <v>0.6</v>
      </c>
      <c r="H39" s="15">
        <f t="shared" si="10"/>
        <v>9.6</v>
      </c>
      <c r="I39" s="15">
        <v>0.8</v>
      </c>
      <c r="J39" s="15">
        <f t="shared" si="11"/>
        <v>12.8</v>
      </c>
      <c r="K39" s="17">
        <f t="shared" si="12"/>
        <v>22.4</v>
      </c>
    </row>
    <row r="40" spans="2:15" x14ac:dyDescent="0.25">
      <c r="B40" s="13">
        <v>24</v>
      </c>
      <c r="C40" s="155" t="s">
        <v>108</v>
      </c>
      <c r="D40" s="155"/>
      <c r="E40" s="155"/>
      <c r="F40" s="14" t="s">
        <v>77</v>
      </c>
      <c r="G40" s="15">
        <v>0.6</v>
      </c>
      <c r="H40" s="15">
        <f t="shared" si="10"/>
        <v>14.399999999999999</v>
      </c>
      <c r="I40" s="15">
        <v>0.8</v>
      </c>
      <c r="J40" s="15">
        <f t="shared" si="11"/>
        <v>19.200000000000003</v>
      </c>
      <c r="K40" s="17">
        <f t="shared" si="12"/>
        <v>33.6</v>
      </c>
    </row>
    <row r="41" spans="2:15" x14ac:dyDescent="0.25">
      <c r="B41" s="13">
        <v>1</v>
      </c>
      <c r="C41" s="155" t="s">
        <v>109</v>
      </c>
      <c r="D41" s="155"/>
      <c r="E41" s="155"/>
      <c r="F41" s="14" t="s">
        <v>77</v>
      </c>
      <c r="G41" s="15">
        <v>0</v>
      </c>
      <c r="H41" s="15">
        <f t="shared" si="10"/>
        <v>0</v>
      </c>
      <c r="I41" s="15">
        <v>60</v>
      </c>
      <c r="J41" s="15">
        <f t="shared" si="11"/>
        <v>60</v>
      </c>
      <c r="K41" s="17">
        <f t="shared" si="12"/>
        <v>60</v>
      </c>
    </row>
    <row r="42" spans="2:15" x14ac:dyDescent="0.25">
      <c r="B42" s="13">
        <v>1</v>
      </c>
      <c r="C42" s="155" t="s">
        <v>110</v>
      </c>
      <c r="D42" s="155"/>
      <c r="E42" s="155"/>
      <c r="F42" s="14" t="s">
        <v>77</v>
      </c>
      <c r="G42" s="15">
        <v>0</v>
      </c>
      <c r="H42" s="15">
        <f t="shared" si="10"/>
        <v>0</v>
      </c>
      <c r="I42" s="15">
        <v>98</v>
      </c>
      <c r="J42" s="15">
        <f t="shared" si="11"/>
        <v>98</v>
      </c>
      <c r="K42" s="17">
        <f t="shared" si="12"/>
        <v>98</v>
      </c>
    </row>
    <row r="43" spans="2:15" ht="15.75" thickBot="1" x14ac:dyDescent="0.3">
      <c r="B43" s="13">
        <v>1</v>
      </c>
      <c r="C43" s="155" t="s">
        <v>98</v>
      </c>
      <c r="D43" s="155"/>
      <c r="E43" s="155"/>
      <c r="F43" s="14" t="s">
        <v>77</v>
      </c>
      <c r="G43" s="15">
        <v>0</v>
      </c>
      <c r="H43" s="15">
        <f t="shared" si="10"/>
        <v>0</v>
      </c>
      <c r="I43" s="15">
        <v>98</v>
      </c>
      <c r="J43" s="15">
        <f t="shared" si="11"/>
        <v>98</v>
      </c>
      <c r="K43" s="17">
        <f t="shared" si="12"/>
        <v>98</v>
      </c>
    </row>
    <row r="44" spans="2:15" s="20" customFormat="1" ht="15.75" thickBot="1" x14ac:dyDescent="0.3">
      <c r="B44" s="18"/>
      <c r="C44" s="19"/>
      <c r="D44" s="19"/>
      <c r="E44" s="145" t="s">
        <v>21</v>
      </c>
      <c r="F44" s="145"/>
      <c r="G44" s="146">
        <f>SUM(H22:H43)</f>
        <v>542.70000000000005</v>
      </c>
      <c r="H44" s="147"/>
      <c r="I44" s="146">
        <f>SUM(J22:J43)</f>
        <v>468.01</v>
      </c>
      <c r="J44" s="147"/>
      <c r="K44" s="60"/>
      <c r="N44" s="21"/>
      <c r="O44" s="21"/>
    </row>
    <row r="45" spans="2:15" s="62" customFormat="1" ht="18" thickBot="1" x14ac:dyDescent="0.35">
      <c r="B45" s="61"/>
      <c r="E45" s="148" t="s">
        <v>22</v>
      </c>
      <c r="F45" s="148"/>
      <c r="G45" s="149">
        <f>SUM(K19:K44)</f>
        <v>1010.71</v>
      </c>
      <c r="H45" s="150"/>
      <c r="I45" s="150"/>
      <c r="J45" s="150"/>
      <c r="K45" s="151"/>
      <c r="N45" s="63"/>
      <c r="O45" s="63"/>
    </row>
    <row r="46" spans="2:15" s="62" customFormat="1" ht="17.25" x14ac:dyDescent="0.3">
      <c r="B46" s="61"/>
      <c r="E46" s="75"/>
      <c r="F46" s="75"/>
      <c r="G46" s="69"/>
      <c r="H46" s="69"/>
      <c r="I46" s="69"/>
      <c r="J46" s="69"/>
      <c r="K46" s="69"/>
      <c r="N46" s="63"/>
      <c r="O46" s="63"/>
    </row>
    <row r="47" spans="2:15" x14ac:dyDescent="0.25">
      <c r="H47" s="10"/>
      <c r="I47" s="10"/>
      <c r="J47" s="10"/>
    </row>
    <row r="48" spans="2:15" ht="15.75" x14ac:dyDescent="0.25">
      <c r="B48" s="117" t="s">
        <v>23</v>
      </c>
      <c r="C48" s="118"/>
      <c r="D48" s="119" t="s">
        <v>111</v>
      </c>
      <c r="E48" s="119"/>
      <c r="F48" s="119"/>
      <c r="G48" s="119"/>
      <c r="H48" s="119"/>
      <c r="I48" s="119"/>
      <c r="J48" s="119"/>
      <c r="K48" s="119"/>
    </row>
    <row r="49" spans="2:11" ht="15.75" x14ac:dyDescent="0.25">
      <c r="B49" s="117"/>
      <c r="C49" s="118"/>
      <c r="D49" s="119" t="s">
        <v>118</v>
      </c>
      <c r="E49" s="119"/>
      <c r="F49" s="119"/>
      <c r="G49" s="119"/>
      <c r="H49" s="119"/>
      <c r="I49" s="119"/>
      <c r="J49" s="119"/>
      <c r="K49" s="119"/>
    </row>
    <row r="50" spans="2:11" ht="15.75" x14ac:dyDescent="0.25">
      <c r="B50" s="117"/>
      <c r="C50" s="118"/>
      <c r="D50" s="119" t="s">
        <v>122</v>
      </c>
      <c r="E50" s="119"/>
      <c r="F50" s="119"/>
      <c r="G50" s="119"/>
      <c r="H50" s="119"/>
      <c r="I50" s="119"/>
      <c r="J50" s="119"/>
      <c r="K50" s="119"/>
    </row>
    <row r="51" spans="2:11" x14ac:dyDescent="0.25">
      <c r="B51" s="78"/>
      <c r="C51" s="78"/>
      <c r="D51" s="79"/>
      <c r="E51" s="79"/>
      <c r="F51" s="79"/>
      <c r="G51" s="79"/>
      <c r="H51" s="79"/>
      <c r="I51" s="79"/>
      <c r="J51" s="79"/>
      <c r="K51" s="79"/>
    </row>
    <row r="52" spans="2:11" x14ac:dyDescent="0.25">
      <c r="H52" s="23"/>
    </row>
    <row r="53" spans="2:11" ht="15.75" customHeight="1" x14ac:dyDescent="0.25">
      <c r="B53" s="46" t="s">
        <v>50</v>
      </c>
      <c r="C53" s="47" t="s">
        <v>24</v>
      </c>
      <c r="D53" s="152" t="s">
        <v>25</v>
      </c>
      <c r="E53" s="153"/>
      <c r="F53" s="153"/>
      <c r="G53" s="153"/>
      <c r="H53" s="153"/>
      <c r="I53" s="153"/>
      <c r="J53" s="153"/>
      <c r="K53" s="154"/>
    </row>
    <row r="54" spans="2:11" x14ac:dyDescent="0.25">
      <c r="B54" s="45"/>
      <c r="C54" s="59" t="s">
        <v>26</v>
      </c>
      <c r="D54" s="142" t="s">
        <v>27</v>
      </c>
      <c r="E54" s="143"/>
      <c r="F54" s="143"/>
      <c r="G54" s="143"/>
      <c r="H54" s="143"/>
      <c r="I54" s="143"/>
      <c r="J54" s="143"/>
      <c r="K54" s="144"/>
    </row>
    <row r="55" spans="2:11" x14ac:dyDescent="0.25">
      <c r="B55" s="24"/>
      <c r="C55" s="73"/>
      <c r="D55" s="74"/>
      <c r="E55" s="74"/>
      <c r="F55" s="74"/>
      <c r="G55" s="74"/>
      <c r="H55" s="74"/>
      <c r="I55" s="74"/>
      <c r="J55" s="74"/>
      <c r="K55" s="74"/>
    </row>
    <row r="56" spans="2:11" x14ac:dyDescent="0.25">
      <c r="B56" s="24"/>
      <c r="C56" s="73"/>
      <c r="D56" s="74"/>
      <c r="E56" s="74"/>
      <c r="F56" s="74"/>
      <c r="G56" s="74"/>
      <c r="H56" s="74"/>
      <c r="I56" s="74"/>
      <c r="J56" s="74"/>
      <c r="K56" s="74"/>
    </row>
    <row r="57" spans="2:11" ht="15.75" thickBot="1" x14ac:dyDescent="0.3">
      <c r="B57" s="24"/>
      <c r="C57" s="73"/>
      <c r="D57" s="74"/>
      <c r="E57" s="74"/>
      <c r="F57" s="74"/>
      <c r="G57" s="74"/>
      <c r="H57" s="74"/>
      <c r="I57" s="74"/>
      <c r="J57" s="74"/>
      <c r="K57" s="74"/>
    </row>
    <row r="58" spans="2:11" x14ac:dyDescent="0.25">
      <c r="B58" s="120" t="s">
        <v>28</v>
      </c>
      <c r="C58" s="121"/>
      <c r="D58" s="121"/>
      <c r="E58" s="121"/>
      <c r="F58" s="27"/>
      <c r="G58" s="113" t="s">
        <v>29</v>
      </c>
      <c r="H58" s="113"/>
      <c r="I58" s="113"/>
      <c r="J58" s="113"/>
      <c r="K58" s="114"/>
    </row>
    <row r="59" spans="2:11" x14ac:dyDescent="0.25">
      <c r="B59" s="28"/>
      <c r="C59" s="29"/>
      <c r="D59" s="29"/>
      <c r="E59" s="29"/>
      <c r="F59" s="74"/>
      <c r="G59" s="74"/>
      <c r="H59" s="74"/>
      <c r="I59" s="74"/>
      <c r="J59" s="74"/>
      <c r="K59" s="30"/>
    </row>
    <row r="60" spans="2:11" x14ac:dyDescent="0.25">
      <c r="B60" s="31" t="s">
        <v>30</v>
      </c>
      <c r="C60" s="32" t="s">
        <v>31</v>
      </c>
      <c r="D60" s="33"/>
      <c r="E60" s="33"/>
      <c r="F60" s="74"/>
      <c r="G60" s="24" t="s">
        <v>30</v>
      </c>
      <c r="H60" s="34"/>
      <c r="I60" s="35"/>
      <c r="J60" s="35"/>
      <c r="K60" s="30"/>
    </row>
    <row r="61" spans="2:11" x14ac:dyDescent="0.25">
      <c r="B61" s="31"/>
      <c r="C61" s="73"/>
      <c r="D61" s="74"/>
      <c r="E61" s="74"/>
      <c r="F61" s="74"/>
      <c r="G61" s="74"/>
      <c r="H61" s="74"/>
      <c r="I61" s="74"/>
      <c r="J61" s="74"/>
      <c r="K61" s="30"/>
    </row>
    <row r="62" spans="2:11" ht="15.75" thickBot="1" x14ac:dyDescent="0.3">
      <c r="B62" s="36" t="s">
        <v>32</v>
      </c>
      <c r="C62" s="37"/>
      <c r="D62" s="38"/>
      <c r="E62" s="38"/>
      <c r="F62" s="38"/>
      <c r="G62" s="39" t="s">
        <v>32</v>
      </c>
      <c r="H62" s="38"/>
      <c r="I62" s="38"/>
      <c r="J62" s="38"/>
      <c r="K62" s="40"/>
    </row>
    <row r="63" spans="2:11" x14ac:dyDescent="0.25">
      <c r="B63" s="24"/>
      <c r="C63" s="73"/>
      <c r="D63" s="74"/>
      <c r="E63" s="74"/>
      <c r="F63" s="74"/>
      <c r="G63" s="74"/>
      <c r="H63" s="74"/>
      <c r="I63" s="74"/>
      <c r="J63" s="74"/>
      <c r="K63" s="74"/>
    </row>
    <row r="64" spans="2:11" x14ac:dyDescent="0.25">
      <c r="B64" s="24"/>
      <c r="C64" s="73"/>
      <c r="D64" s="74"/>
      <c r="E64" s="74"/>
      <c r="F64" s="74"/>
      <c r="G64" s="74"/>
      <c r="H64" s="74"/>
      <c r="I64" s="74"/>
      <c r="J64" s="74"/>
      <c r="K64" s="74"/>
    </row>
    <row r="65" spans="2:11" x14ac:dyDescent="0.25">
      <c r="B65" s="24"/>
      <c r="C65" s="73"/>
      <c r="D65" s="74"/>
      <c r="E65" s="74"/>
      <c r="F65" s="74"/>
      <c r="G65" s="74"/>
      <c r="H65" s="74"/>
      <c r="I65" s="74"/>
      <c r="J65" s="74"/>
      <c r="K65" s="74"/>
    </row>
    <row r="66" spans="2:11" ht="15.75" thickBot="1" x14ac:dyDescent="0.3">
      <c r="B66" s="41"/>
      <c r="C66" s="42"/>
      <c r="D66" s="42"/>
      <c r="E66" s="42"/>
      <c r="F66" s="42"/>
      <c r="G66" s="42"/>
      <c r="H66" s="42"/>
      <c r="I66" s="42"/>
      <c r="J66" s="42"/>
      <c r="K66" s="42"/>
    </row>
    <row r="67" spans="2:11" x14ac:dyDescent="0.25">
      <c r="B67" s="115" t="s">
        <v>33</v>
      </c>
      <c r="C67" s="115"/>
      <c r="D67" s="115"/>
      <c r="E67" s="116" t="s">
        <v>34</v>
      </c>
      <c r="F67" s="116"/>
      <c r="G67" s="116"/>
      <c r="H67" s="116"/>
    </row>
    <row r="68" spans="2:11" x14ac:dyDescent="0.25">
      <c r="B68" s="129" t="s">
        <v>35</v>
      </c>
      <c r="C68" s="129"/>
      <c r="D68" s="129"/>
      <c r="E68" s="129" t="s">
        <v>36</v>
      </c>
      <c r="F68" s="129"/>
      <c r="G68" s="129"/>
      <c r="H68" s="129"/>
      <c r="I68" s="129" t="s">
        <v>37</v>
      </c>
      <c r="J68" s="129"/>
      <c r="K68" s="129"/>
    </row>
    <row r="69" spans="2:11" x14ac:dyDescent="0.25">
      <c r="B69" s="110" t="s">
        <v>38</v>
      </c>
      <c r="C69" s="110"/>
      <c r="D69" s="110"/>
      <c r="E69" s="110" t="s">
        <v>39</v>
      </c>
      <c r="F69" s="110"/>
      <c r="G69" s="110"/>
      <c r="H69" s="110"/>
      <c r="I69" s="110" t="s">
        <v>40</v>
      </c>
      <c r="J69" s="110"/>
      <c r="K69" s="110"/>
    </row>
    <row r="70" spans="2:11" x14ac:dyDescent="0.25">
      <c r="B70" s="110" t="s">
        <v>41</v>
      </c>
      <c r="C70" s="110"/>
      <c r="D70" s="110"/>
      <c r="E70" s="110" t="s">
        <v>42</v>
      </c>
      <c r="F70" s="110"/>
      <c r="G70" s="110"/>
      <c r="H70" s="110"/>
      <c r="I70" s="110" t="s">
        <v>43</v>
      </c>
      <c r="J70" s="110"/>
      <c r="K70" s="110"/>
    </row>
    <row r="71" spans="2:11" x14ac:dyDescent="0.25">
      <c r="B71" s="110" t="s">
        <v>44</v>
      </c>
      <c r="C71" s="110"/>
      <c r="D71" s="110"/>
      <c r="E71" s="110" t="s">
        <v>45</v>
      </c>
      <c r="F71" s="110"/>
      <c r="G71" s="110"/>
      <c r="H71" s="110"/>
      <c r="I71" s="110" t="s">
        <v>46</v>
      </c>
      <c r="J71" s="110"/>
      <c r="K71" s="110"/>
    </row>
    <row r="72" spans="2:11" x14ac:dyDescent="0.25">
      <c r="B72" s="24"/>
      <c r="C72" s="73"/>
      <c r="D72" s="74"/>
      <c r="E72" s="74"/>
      <c r="F72" s="74"/>
      <c r="G72" s="74"/>
      <c r="H72" s="74"/>
      <c r="I72" s="74"/>
      <c r="J72" s="74"/>
      <c r="K72" s="74"/>
    </row>
  </sheetData>
  <mergeCells count="77">
    <mergeCell ref="B70:D70"/>
    <mergeCell ref="E70:H70"/>
    <mergeCell ref="I70:K70"/>
    <mergeCell ref="B71:D71"/>
    <mergeCell ref="E71:H71"/>
    <mergeCell ref="I71:K71"/>
    <mergeCell ref="B69:D69"/>
    <mergeCell ref="E69:H69"/>
    <mergeCell ref="I69:K69"/>
    <mergeCell ref="B49:C49"/>
    <mergeCell ref="D49:K49"/>
    <mergeCell ref="D53:K53"/>
    <mergeCell ref="D54:K54"/>
    <mergeCell ref="B58:E58"/>
    <mergeCell ref="G58:K58"/>
    <mergeCell ref="D50:K50"/>
    <mergeCell ref="B50:C50"/>
    <mergeCell ref="B67:D67"/>
    <mergeCell ref="E67:H67"/>
    <mergeCell ref="B68:D68"/>
    <mergeCell ref="E68:H68"/>
    <mergeCell ref="I68:K68"/>
    <mergeCell ref="B48:C48"/>
    <mergeCell ref="D48:K48"/>
    <mergeCell ref="C41:E41"/>
    <mergeCell ref="C42:E42"/>
    <mergeCell ref="C43:E43"/>
    <mergeCell ref="E44:F44"/>
    <mergeCell ref="G44:H44"/>
    <mergeCell ref="I44:J44"/>
    <mergeCell ref="E45:F45"/>
    <mergeCell ref="G45:K45"/>
    <mergeCell ref="C39:E39"/>
    <mergeCell ref="C40:E40"/>
    <mergeCell ref="C37:E37"/>
    <mergeCell ref="C38:E38"/>
    <mergeCell ref="C32:E32"/>
    <mergeCell ref="C33:E33"/>
    <mergeCell ref="C36:K36"/>
    <mergeCell ref="C34:E34"/>
    <mergeCell ref="C35:E35"/>
    <mergeCell ref="C26:E26"/>
    <mergeCell ref="C27:E27"/>
    <mergeCell ref="C28:E28"/>
    <mergeCell ref="C29:E29"/>
    <mergeCell ref="C31:E31"/>
    <mergeCell ref="C30:E30"/>
    <mergeCell ref="C25:E25"/>
    <mergeCell ref="B14:K14"/>
    <mergeCell ref="B15:K15"/>
    <mergeCell ref="B16:K16"/>
    <mergeCell ref="B17:K17"/>
    <mergeCell ref="B18:K18"/>
    <mergeCell ref="B19:B20"/>
    <mergeCell ref="C19:E20"/>
    <mergeCell ref="F19:F20"/>
    <mergeCell ref="G19:H19"/>
    <mergeCell ref="I19:J19"/>
    <mergeCell ref="K19:K20"/>
    <mergeCell ref="C21:K21"/>
    <mergeCell ref="C22:E22"/>
    <mergeCell ref="C23:E23"/>
    <mergeCell ref="C24:E24"/>
    <mergeCell ref="B13:C13"/>
    <mergeCell ref="D13:E13"/>
    <mergeCell ref="G13:K13"/>
    <mergeCell ref="G2:K2"/>
    <mergeCell ref="G3:K3"/>
    <mergeCell ref="B8:E8"/>
    <mergeCell ref="G8:K8"/>
    <mergeCell ref="B9:E9"/>
    <mergeCell ref="G9:K9"/>
    <mergeCell ref="B10:E10"/>
    <mergeCell ref="G10:K10"/>
    <mergeCell ref="B12:C12"/>
    <mergeCell ref="D12:E12"/>
    <mergeCell ref="G12:K12"/>
  </mergeCells>
  <hyperlinks>
    <hyperlink ref="E67" r:id="rId1"/>
  </hyperlinks>
  <pageMargins left="0" right="0" top="0.74803149606299213" bottom="0.74803149606299213" header="0.31496062992125984" footer="0.31496062992125984"/>
  <pageSetup paperSize="9" scale="64" orientation="portrait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  <pageSetUpPr fitToPage="1"/>
  </sheetPr>
  <dimension ref="B2:O51"/>
  <sheetViews>
    <sheetView topLeftCell="A4" workbookViewId="0">
      <selection activeCell="B14" sqref="B14:K14"/>
    </sheetView>
  </sheetViews>
  <sheetFormatPr baseColWidth="10" defaultRowHeight="15" x14ac:dyDescent="0.25"/>
  <cols>
    <col min="1" max="1" width="6.7109375" customWidth="1"/>
    <col min="2" max="2" width="10" style="1" customWidth="1"/>
    <col min="4" max="4" width="12.85546875" customWidth="1"/>
    <col min="5" max="5" width="33.28515625" customWidth="1"/>
    <col min="6" max="6" width="16.7109375" customWidth="1"/>
    <col min="7" max="7" width="12.140625" bestFit="1" customWidth="1"/>
    <col min="8" max="8" width="13.42578125" bestFit="1" customWidth="1"/>
    <col min="9" max="9" width="13.42578125" customWidth="1"/>
    <col min="10" max="10" width="13.42578125" bestFit="1" customWidth="1"/>
    <col min="11" max="11" width="13.42578125" customWidth="1"/>
    <col min="14" max="15" width="10.85546875" style="10"/>
  </cols>
  <sheetData>
    <row r="2" spans="2:11" x14ac:dyDescent="0.25">
      <c r="G2" s="86" t="s">
        <v>0</v>
      </c>
      <c r="H2" s="86"/>
      <c r="I2" s="86"/>
      <c r="J2" s="86"/>
      <c r="K2" s="86"/>
    </row>
    <row r="3" spans="2:11" x14ac:dyDescent="0.25">
      <c r="G3" s="87" t="s">
        <v>1</v>
      </c>
      <c r="H3" s="87"/>
      <c r="I3" s="87"/>
      <c r="J3" s="87"/>
      <c r="K3" s="87"/>
    </row>
    <row r="7" spans="2:11" ht="15.75" thickBot="1" x14ac:dyDescent="0.3"/>
    <row r="8" spans="2:11" x14ac:dyDescent="0.25">
      <c r="B8" s="88" t="s">
        <v>2</v>
      </c>
      <c r="C8" s="89"/>
      <c r="D8" s="89"/>
      <c r="E8" s="90"/>
      <c r="G8" s="91" t="s">
        <v>3</v>
      </c>
      <c r="H8" s="92"/>
      <c r="I8" s="92"/>
      <c r="J8" s="92"/>
      <c r="K8" s="93"/>
    </row>
    <row r="9" spans="2:11" x14ac:dyDescent="0.25">
      <c r="B9" s="94" t="s">
        <v>124</v>
      </c>
      <c r="C9" s="95"/>
      <c r="D9" s="95"/>
      <c r="E9" s="96"/>
      <c r="G9" s="97" t="s">
        <v>56</v>
      </c>
      <c r="H9" s="98"/>
      <c r="I9" s="98"/>
      <c r="J9" s="98"/>
      <c r="K9" s="99"/>
    </row>
    <row r="10" spans="2:11" x14ac:dyDescent="0.25">
      <c r="B10" s="100" t="s">
        <v>4</v>
      </c>
      <c r="C10" s="98"/>
      <c r="D10" s="98"/>
      <c r="E10" s="101"/>
      <c r="G10" s="97" t="s">
        <v>49</v>
      </c>
      <c r="H10" s="98"/>
      <c r="I10" s="98"/>
      <c r="J10" s="98"/>
      <c r="K10" s="99"/>
    </row>
    <row r="11" spans="2:11" x14ac:dyDescent="0.25">
      <c r="B11" s="2" t="s">
        <v>55</v>
      </c>
      <c r="C11" s="3"/>
      <c r="D11" s="4"/>
      <c r="E11" s="5"/>
      <c r="G11" s="6" t="s">
        <v>5</v>
      </c>
      <c r="H11" s="7"/>
      <c r="I11" s="8" t="s">
        <v>47</v>
      </c>
      <c r="J11" s="7" t="s">
        <v>6</v>
      </c>
      <c r="K11" s="9" t="s">
        <v>120</v>
      </c>
    </row>
    <row r="12" spans="2:11" x14ac:dyDescent="0.25">
      <c r="B12" s="100" t="s">
        <v>7</v>
      </c>
      <c r="C12" s="98"/>
      <c r="D12" s="98" t="s">
        <v>8</v>
      </c>
      <c r="E12" s="101"/>
      <c r="G12" s="97" t="s">
        <v>9</v>
      </c>
      <c r="H12" s="98"/>
      <c r="I12" s="98"/>
      <c r="J12" s="98"/>
      <c r="K12" s="99"/>
    </row>
    <row r="13" spans="2:11" ht="15.75" thickBot="1" x14ac:dyDescent="0.3">
      <c r="B13" s="80" t="s">
        <v>10</v>
      </c>
      <c r="C13" s="81"/>
      <c r="D13" s="81" t="s">
        <v>53</v>
      </c>
      <c r="E13" s="82"/>
      <c r="G13" s="83" t="s">
        <v>123</v>
      </c>
      <c r="H13" s="84"/>
      <c r="I13" s="84"/>
      <c r="J13" s="84"/>
      <c r="K13" s="85"/>
    </row>
    <row r="14" spans="2:11" x14ac:dyDescent="0.25">
      <c r="B14" s="102"/>
      <c r="C14" s="102"/>
      <c r="D14" s="102"/>
      <c r="E14" s="102"/>
      <c r="F14" s="102"/>
      <c r="G14" s="102"/>
      <c r="H14" s="102"/>
      <c r="I14" s="102"/>
      <c r="J14" s="102"/>
      <c r="K14" s="102"/>
    </row>
    <row r="15" spans="2:11" x14ac:dyDescent="0.25">
      <c r="B15" s="102"/>
      <c r="C15" s="102"/>
      <c r="D15" s="102"/>
      <c r="E15" s="102"/>
      <c r="F15" s="102"/>
      <c r="G15" s="102"/>
      <c r="H15" s="102"/>
      <c r="I15" s="102"/>
      <c r="J15" s="102"/>
      <c r="K15" s="102"/>
    </row>
    <row r="16" spans="2:11" ht="15" customHeight="1" x14ac:dyDescent="0.25">
      <c r="B16" s="103" t="s">
        <v>11</v>
      </c>
      <c r="C16" s="104"/>
      <c r="D16" s="104"/>
      <c r="E16" s="104"/>
      <c r="F16" s="104"/>
      <c r="G16" s="104"/>
      <c r="H16" s="104"/>
      <c r="I16" s="104"/>
      <c r="J16" s="104"/>
      <c r="K16" s="105"/>
    </row>
    <row r="17" spans="2:15" x14ac:dyDescent="0.25">
      <c r="B17" s="106" t="s">
        <v>59</v>
      </c>
      <c r="C17" s="107"/>
      <c r="D17" s="107"/>
      <c r="E17" s="107"/>
      <c r="F17" s="107"/>
      <c r="G17" s="107"/>
      <c r="H17" s="107"/>
      <c r="I17" s="107"/>
      <c r="J17" s="107"/>
      <c r="K17" s="108"/>
    </row>
    <row r="18" spans="2:15" x14ac:dyDescent="0.25">
      <c r="B18" s="109"/>
      <c r="C18" s="109"/>
      <c r="D18" s="109"/>
      <c r="E18" s="109"/>
      <c r="F18" s="109"/>
      <c r="G18" s="109"/>
      <c r="H18" s="109"/>
      <c r="I18" s="109"/>
      <c r="J18" s="109"/>
      <c r="K18" s="109"/>
    </row>
    <row r="19" spans="2:15" ht="24" customHeight="1" x14ac:dyDescent="0.25">
      <c r="B19" s="130" t="s">
        <v>12</v>
      </c>
      <c r="C19" s="132" t="s">
        <v>13</v>
      </c>
      <c r="D19" s="133"/>
      <c r="E19" s="133"/>
      <c r="F19" s="130" t="s">
        <v>14</v>
      </c>
      <c r="G19" s="136" t="s">
        <v>15</v>
      </c>
      <c r="H19" s="137"/>
      <c r="I19" s="136" t="s">
        <v>16</v>
      </c>
      <c r="J19" s="137"/>
      <c r="K19" s="130" t="s">
        <v>17</v>
      </c>
    </row>
    <row r="20" spans="2:15" x14ac:dyDescent="0.25">
      <c r="B20" s="131"/>
      <c r="C20" s="134"/>
      <c r="D20" s="135"/>
      <c r="E20" s="135"/>
      <c r="F20" s="131"/>
      <c r="G20" s="11" t="s">
        <v>18</v>
      </c>
      <c r="H20" s="11" t="s">
        <v>19</v>
      </c>
      <c r="I20" s="11" t="s">
        <v>18</v>
      </c>
      <c r="J20" s="11" t="s">
        <v>19</v>
      </c>
      <c r="K20" s="131"/>
    </row>
    <row r="21" spans="2:15" ht="15" customHeight="1" x14ac:dyDescent="0.25">
      <c r="B21" s="58"/>
      <c r="C21" s="139" t="s">
        <v>60</v>
      </c>
      <c r="D21" s="140"/>
      <c r="E21" s="140"/>
      <c r="F21" s="140"/>
      <c r="G21" s="140"/>
      <c r="H21" s="140"/>
      <c r="I21" s="140"/>
      <c r="J21" s="140"/>
      <c r="K21" s="141"/>
    </row>
    <row r="22" spans="2:15" x14ac:dyDescent="0.25">
      <c r="B22" s="43">
        <v>1</v>
      </c>
      <c r="C22" s="138" t="s">
        <v>114</v>
      </c>
      <c r="D22" s="138"/>
      <c r="E22" s="138"/>
      <c r="F22" s="14" t="s">
        <v>113</v>
      </c>
      <c r="G22" s="15">
        <v>12487.89</v>
      </c>
      <c r="H22" s="15">
        <f>G22*B22</f>
        <v>12487.89</v>
      </c>
      <c r="I22" s="15">
        <v>2500</v>
      </c>
      <c r="J22" s="15">
        <f>I22*B22</f>
        <v>2500</v>
      </c>
      <c r="K22" s="15">
        <f>SUM(J22+H22)</f>
        <v>14987.89</v>
      </c>
    </row>
    <row r="23" spans="2:15" ht="15.75" thickBot="1" x14ac:dyDescent="0.3">
      <c r="B23" s="43">
        <v>1</v>
      </c>
      <c r="C23" s="138" t="s">
        <v>116</v>
      </c>
      <c r="D23" s="138"/>
      <c r="E23" s="138"/>
      <c r="F23" s="14" t="s">
        <v>115</v>
      </c>
      <c r="G23" s="15">
        <v>17742.61</v>
      </c>
      <c r="H23" s="15">
        <f>G23*B23</f>
        <v>17742.61</v>
      </c>
      <c r="I23" s="15">
        <v>7500</v>
      </c>
      <c r="J23" s="15">
        <f>I23*B23</f>
        <v>7500</v>
      </c>
      <c r="K23" s="15">
        <f>SUM(J23+H23)</f>
        <v>25242.61</v>
      </c>
      <c r="N23" s="16"/>
      <c r="O23" s="16"/>
    </row>
    <row r="24" spans="2:15" s="20" customFormat="1" ht="15.75" thickBot="1" x14ac:dyDescent="0.3">
      <c r="B24" s="18"/>
      <c r="C24" s="19"/>
      <c r="D24" s="19"/>
      <c r="E24" s="145" t="s">
        <v>21</v>
      </c>
      <c r="F24" s="145"/>
      <c r="G24" s="156">
        <f>SUM(H22:H23)</f>
        <v>30230.5</v>
      </c>
      <c r="H24" s="157"/>
      <c r="I24" s="156">
        <f>SUM(J22:J23)</f>
        <v>10000</v>
      </c>
      <c r="J24" s="157"/>
      <c r="K24" s="60"/>
      <c r="N24" s="21"/>
      <c r="O24" s="21"/>
    </row>
    <row r="25" spans="2:15" s="62" customFormat="1" ht="18" thickBot="1" x14ac:dyDescent="0.35">
      <c r="B25" s="61"/>
      <c r="E25" s="148" t="s">
        <v>22</v>
      </c>
      <c r="F25" s="148"/>
      <c r="G25" s="158">
        <f>SUM(K22:K24)</f>
        <v>40230.5</v>
      </c>
      <c r="H25" s="159"/>
      <c r="I25" s="159"/>
      <c r="J25" s="159"/>
      <c r="K25" s="160"/>
      <c r="N25" s="63"/>
      <c r="O25" s="63"/>
    </row>
    <row r="26" spans="2:15" x14ac:dyDescent="0.25">
      <c r="H26" s="10"/>
      <c r="I26" s="10"/>
      <c r="J26" s="10"/>
    </row>
    <row r="27" spans="2:15" x14ac:dyDescent="0.25">
      <c r="H27" s="10"/>
      <c r="I27" s="10"/>
      <c r="J27" s="10"/>
    </row>
    <row r="28" spans="2:15" x14ac:dyDescent="0.25">
      <c r="B28" s="117" t="s">
        <v>23</v>
      </c>
      <c r="C28" s="118"/>
      <c r="D28" s="119"/>
      <c r="E28" s="119"/>
      <c r="F28" s="119"/>
      <c r="G28" s="119"/>
      <c r="H28" s="119"/>
      <c r="I28" s="119"/>
      <c r="J28" s="119"/>
      <c r="K28" s="119"/>
    </row>
    <row r="29" spans="2:15" x14ac:dyDescent="0.25">
      <c r="B29" s="117"/>
      <c r="C29" s="118"/>
      <c r="D29" s="119"/>
      <c r="E29" s="119"/>
      <c r="F29" s="119"/>
      <c r="G29" s="119"/>
      <c r="H29" s="119"/>
      <c r="I29" s="119"/>
      <c r="J29" s="119"/>
      <c r="K29" s="119"/>
    </row>
    <row r="30" spans="2:15" x14ac:dyDescent="0.25">
      <c r="H30" s="10"/>
      <c r="I30" s="10"/>
      <c r="J30" s="22"/>
    </row>
    <row r="31" spans="2:15" x14ac:dyDescent="0.25">
      <c r="H31" s="23"/>
    </row>
    <row r="32" spans="2:15" ht="15.75" customHeight="1" x14ac:dyDescent="0.25">
      <c r="B32" s="45"/>
      <c r="C32" s="59" t="s">
        <v>24</v>
      </c>
      <c r="D32" s="142" t="s">
        <v>25</v>
      </c>
      <c r="E32" s="143"/>
      <c r="F32" s="143"/>
      <c r="G32" s="143"/>
      <c r="H32" s="143"/>
      <c r="I32" s="143"/>
      <c r="J32" s="143"/>
      <c r="K32" s="144"/>
    </row>
    <row r="33" spans="2:11" x14ac:dyDescent="0.25">
      <c r="B33" s="46" t="s">
        <v>50</v>
      </c>
      <c r="C33" s="47" t="s">
        <v>26</v>
      </c>
      <c r="D33" s="152" t="s">
        <v>27</v>
      </c>
      <c r="E33" s="153"/>
      <c r="F33" s="153"/>
      <c r="G33" s="153"/>
      <c r="H33" s="153"/>
      <c r="I33" s="153"/>
      <c r="J33" s="153"/>
      <c r="K33" s="154"/>
    </row>
    <row r="34" spans="2:11" x14ac:dyDescent="0.25">
      <c r="B34" s="24"/>
      <c r="C34" s="56"/>
      <c r="D34" s="57"/>
      <c r="E34" s="57"/>
      <c r="F34" s="57"/>
      <c r="G34" s="57"/>
      <c r="H34" s="57"/>
      <c r="I34" s="57"/>
      <c r="J34" s="57"/>
      <c r="K34" s="57"/>
    </row>
    <row r="35" spans="2:11" x14ac:dyDescent="0.25">
      <c r="B35" s="24"/>
      <c r="C35" s="56"/>
      <c r="D35" s="57"/>
      <c r="E35" s="57"/>
      <c r="F35" s="57"/>
      <c r="G35" s="57"/>
      <c r="H35" s="57"/>
      <c r="I35" s="57"/>
      <c r="J35" s="57"/>
      <c r="K35" s="57"/>
    </row>
    <row r="36" spans="2:11" ht="15.75" thickBot="1" x14ac:dyDescent="0.3">
      <c r="B36" s="24"/>
      <c r="C36" s="56"/>
      <c r="D36" s="57"/>
      <c r="E36" s="57"/>
      <c r="F36" s="57"/>
      <c r="G36" s="57"/>
      <c r="H36" s="57"/>
      <c r="I36" s="57"/>
      <c r="J36" s="57"/>
      <c r="K36" s="57"/>
    </row>
    <row r="37" spans="2:11" x14ac:dyDescent="0.25">
      <c r="B37" s="120" t="s">
        <v>28</v>
      </c>
      <c r="C37" s="121"/>
      <c r="D37" s="121"/>
      <c r="E37" s="121"/>
      <c r="F37" s="27"/>
      <c r="G37" s="113" t="s">
        <v>29</v>
      </c>
      <c r="H37" s="113"/>
      <c r="I37" s="113"/>
      <c r="J37" s="113"/>
      <c r="K37" s="114"/>
    </row>
    <row r="38" spans="2:11" x14ac:dyDescent="0.25">
      <c r="B38" s="28"/>
      <c r="C38" s="29"/>
      <c r="D38" s="29"/>
      <c r="E38" s="29"/>
      <c r="F38" s="57"/>
      <c r="G38" s="57"/>
      <c r="H38" s="57"/>
      <c r="I38" s="57"/>
      <c r="J38" s="57"/>
      <c r="K38" s="30"/>
    </row>
    <row r="39" spans="2:11" x14ac:dyDescent="0.25">
      <c r="B39" s="31" t="s">
        <v>30</v>
      </c>
      <c r="C39" s="32" t="s">
        <v>31</v>
      </c>
      <c r="D39" s="33"/>
      <c r="E39" s="33"/>
      <c r="F39" s="57"/>
      <c r="G39" s="24" t="s">
        <v>30</v>
      </c>
      <c r="H39" s="34"/>
      <c r="I39" s="35"/>
      <c r="J39" s="35"/>
      <c r="K39" s="30"/>
    </row>
    <row r="40" spans="2:11" x14ac:dyDescent="0.25">
      <c r="B40" s="31"/>
      <c r="C40" s="56"/>
      <c r="D40" s="57"/>
      <c r="E40" s="57"/>
      <c r="F40" s="57"/>
      <c r="G40" s="57"/>
      <c r="H40" s="57"/>
      <c r="I40" s="57"/>
      <c r="J40" s="57"/>
      <c r="K40" s="30"/>
    </row>
    <row r="41" spans="2:11" ht="15.75" thickBot="1" x14ac:dyDescent="0.3">
      <c r="B41" s="36" t="s">
        <v>32</v>
      </c>
      <c r="C41" s="37"/>
      <c r="D41" s="38"/>
      <c r="E41" s="38"/>
      <c r="F41" s="38"/>
      <c r="G41" s="39" t="s">
        <v>32</v>
      </c>
      <c r="H41" s="38"/>
      <c r="I41" s="38"/>
      <c r="J41" s="38"/>
      <c r="K41" s="40"/>
    </row>
    <row r="42" spans="2:11" x14ac:dyDescent="0.25">
      <c r="B42" s="24"/>
      <c r="C42" s="56"/>
      <c r="D42" s="57"/>
      <c r="E42" s="57"/>
      <c r="F42" s="57"/>
      <c r="G42" s="57"/>
      <c r="H42" s="57"/>
      <c r="I42" s="57"/>
      <c r="J42" s="57"/>
      <c r="K42" s="57"/>
    </row>
    <row r="43" spans="2:11" x14ac:dyDescent="0.25">
      <c r="B43" s="24"/>
      <c r="C43" s="56"/>
      <c r="D43" s="57"/>
      <c r="E43" s="57"/>
      <c r="F43" s="57"/>
      <c r="G43" s="57"/>
      <c r="H43" s="57"/>
      <c r="I43" s="57"/>
      <c r="J43" s="57"/>
      <c r="K43" s="57"/>
    </row>
    <row r="44" spans="2:11" x14ac:dyDescent="0.25">
      <c r="B44" s="24"/>
      <c r="C44" s="56"/>
      <c r="D44" s="57"/>
      <c r="E44" s="57"/>
      <c r="F44" s="57"/>
      <c r="G44" s="57"/>
      <c r="H44" s="57"/>
      <c r="I44" s="57"/>
      <c r="J44" s="57"/>
      <c r="K44" s="57"/>
    </row>
    <row r="45" spans="2:11" ht="15.75" thickBot="1" x14ac:dyDescent="0.3">
      <c r="B45" s="41"/>
      <c r="C45" s="42"/>
      <c r="D45" s="42"/>
      <c r="E45" s="42"/>
      <c r="F45" s="42"/>
      <c r="G45" s="42"/>
      <c r="H45" s="42"/>
      <c r="I45" s="42"/>
      <c r="J45" s="42"/>
      <c r="K45" s="42"/>
    </row>
    <row r="46" spans="2:11" x14ac:dyDescent="0.25">
      <c r="B46" s="115" t="s">
        <v>33</v>
      </c>
      <c r="C46" s="115"/>
      <c r="D46" s="115"/>
      <c r="E46" s="116" t="s">
        <v>34</v>
      </c>
      <c r="F46" s="116"/>
      <c r="G46" s="116"/>
      <c r="H46" s="116"/>
    </row>
    <row r="47" spans="2:11" x14ac:dyDescent="0.25">
      <c r="B47" s="129" t="s">
        <v>35</v>
      </c>
      <c r="C47" s="129"/>
      <c r="D47" s="129"/>
      <c r="E47" s="129" t="s">
        <v>36</v>
      </c>
      <c r="F47" s="129"/>
      <c r="G47" s="129"/>
      <c r="H47" s="129"/>
      <c r="I47" s="129" t="s">
        <v>37</v>
      </c>
      <c r="J47" s="129"/>
      <c r="K47" s="129"/>
    </row>
    <row r="48" spans="2:11" x14ac:dyDescent="0.25">
      <c r="B48" s="110" t="s">
        <v>38</v>
      </c>
      <c r="C48" s="110"/>
      <c r="D48" s="110"/>
      <c r="E48" s="110" t="s">
        <v>39</v>
      </c>
      <c r="F48" s="110"/>
      <c r="G48" s="110"/>
      <c r="H48" s="110"/>
      <c r="I48" s="110" t="s">
        <v>40</v>
      </c>
      <c r="J48" s="110"/>
      <c r="K48" s="110"/>
    </row>
    <row r="49" spans="2:11" x14ac:dyDescent="0.25">
      <c r="B49" s="110" t="s">
        <v>41</v>
      </c>
      <c r="C49" s="110"/>
      <c r="D49" s="110"/>
      <c r="E49" s="110" t="s">
        <v>42</v>
      </c>
      <c r="F49" s="110"/>
      <c r="G49" s="110"/>
      <c r="H49" s="110"/>
      <c r="I49" s="110" t="s">
        <v>43</v>
      </c>
      <c r="J49" s="110"/>
      <c r="K49" s="110"/>
    </row>
    <row r="50" spans="2:11" x14ac:dyDescent="0.25">
      <c r="B50" s="110" t="s">
        <v>44</v>
      </c>
      <c r="C50" s="110"/>
      <c r="D50" s="110"/>
      <c r="E50" s="110" t="s">
        <v>45</v>
      </c>
      <c r="F50" s="110"/>
      <c r="G50" s="110"/>
      <c r="H50" s="110"/>
      <c r="I50" s="110" t="s">
        <v>46</v>
      </c>
      <c r="J50" s="110"/>
      <c r="K50" s="110"/>
    </row>
    <row r="51" spans="2:11" x14ac:dyDescent="0.25">
      <c r="B51" s="24"/>
      <c r="C51" s="56"/>
      <c r="D51" s="57"/>
      <c r="E51" s="57"/>
      <c r="F51" s="57"/>
      <c r="G51" s="57"/>
      <c r="H51" s="57"/>
      <c r="I51" s="57"/>
      <c r="J51" s="57"/>
      <c r="K51" s="57"/>
    </row>
  </sheetData>
  <mergeCells count="55">
    <mergeCell ref="B49:D49"/>
    <mergeCell ref="E49:H49"/>
    <mergeCell ref="I49:K49"/>
    <mergeCell ref="B50:D50"/>
    <mergeCell ref="E50:H50"/>
    <mergeCell ref="I50:K50"/>
    <mergeCell ref="B47:D47"/>
    <mergeCell ref="E47:H47"/>
    <mergeCell ref="I47:K47"/>
    <mergeCell ref="B48:D48"/>
    <mergeCell ref="E48:H48"/>
    <mergeCell ref="I48:K48"/>
    <mergeCell ref="D32:K32"/>
    <mergeCell ref="D33:K33"/>
    <mergeCell ref="B37:E37"/>
    <mergeCell ref="G37:K37"/>
    <mergeCell ref="B46:D46"/>
    <mergeCell ref="E46:H46"/>
    <mergeCell ref="E25:F25"/>
    <mergeCell ref="G25:K25"/>
    <mergeCell ref="B28:C28"/>
    <mergeCell ref="D28:K28"/>
    <mergeCell ref="B29:C29"/>
    <mergeCell ref="D29:K29"/>
    <mergeCell ref="E24:F24"/>
    <mergeCell ref="G24:H24"/>
    <mergeCell ref="I24:J24"/>
    <mergeCell ref="K19:K20"/>
    <mergeCell ref="C21:K21"/>
    <mergeCell ref="C22:E22"/>
    <mergeCell ref="C23:E23"/>
    <mergeCell ref="B14:K14"/>
    <mergeCell ref="B15:K15"/>
    <mergeCell ref="B16:K16"/>
    <mergeCell ref="B17:K17"/>
    <mergeCell ref="B18:K18"/>
    <mergeCell ref="B19:B20"/>
    <mergeCell ref="C19:E20"/>
    <mergeCell ref="F19:F20"/>
    <mergeCell ref="G19:H19"/>
    <mergeCell ref="I19:J19"/>
    <mergeCell ref="B13:C13"/>
    <mergeCell ref="D13:E13"/>
    <mergeCell ref="G13:K13"/>
    <mergeCell ref="G2:K2"/>
    <mergeCell ref="G3:K3"/>
    <mergeCell ref="B8:E8"/>
    <mergeCell ref="G8:K8"/>
    <mergeCell ref="B9:E9"/>
    <mergeCell ref="G9:K9"/>
    <mergeCell ref="B10:E10"/>
    <mergeCell ref="G10:K10"/>
    <mergeCell ref="B12:C12"/>
    <mergeCell ref="D12:E12"/>
    <mergeCell ref="G12:K12"/>
  </mergeCells>
  <hyperlinks>
    <hyperlink ref="E46" r:id="rId1"/>
  </hyperlinks>
  <pageMargins left="0" right="0" top="0.74803149606299213" bottom="0.74803149606299213" header="0.31496062992125984" footer="0.31496062992125984"/>
  <pageSetup paperSize="9" scale="64" orientation="portrait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3" tint="0.59999389629810485"/>
    <pageSetUpPr fitToPage="1"/>
  </sheetPr>
  <dimension ref="B2:O79"/>
  <sheetViews>
    <sheetView topLeftCell="A19" zoomScale="70" zoomScaleNormal="70" zoomScalePageLayoutView="70" workbookViewId="0">
      <selection activeCell="N47" sqref="N47"/>
    </sheetView>
  </sheetViews>
  <sheetFormatPr baseColWidth="10" defaultRowHeight="15" x14ac:dyDescent="0.25"/>
  <cols>
    <col min="1" max="1" width="6.7109375" customWidth="1"/>
    <col min="2" max="2" width="10" style="1" customWidth="1"/>
    <col min="4" max="4" width="12.85546875" customWidth="1"/>
    <col min="5" max="5" width="33.28515625" customWidth="1"/>
    <col min="6" max="6" width="16.7109375" customWidth="1"/>
    <col min="7" max="7" width="12.140625" bestFit="1" customWidth="1"/>
    <col min="8" max="8" width="13.42578125" bestFit="1" customWidth="1"/>
    <col min="9" max="9" width="13.42578125" customWidth="1"/>
    <col min="10" max="10" width="13.42578125" bestFit="1" customWidth="1"/>
    <col min="11" max="11" width="13.42578125" customWidth="1"/>
    <col min="14" max="15" width="10.85546875" style="10"/>
  </cols>
  <sheetData>
    <row r="2" spans="2:11" x14ac:dyDescent="0.25">
      <c r="G2" s="86" t="s">
        <v>0</v>
      </c>
      <c r="H2" s="86"/>
      <c r="I2" s="86"/>
      <c r="J2" s="86"/>
      <c r="K2" s="86"/>
    </row>
    <row r="3" spans="2:11" x14ac:dyDescent="0.25">
      <c r="G3" s="87" t="s">
        <v>1</v>
      </c>
      <c r="H3" s="87"/>
      <c r="I3" s="87"/>
      <c r="J3" s="87"/>
      <c r="K3" s="87"/>
    </row>
    <row r="7" spans="2:11" ht="15.75" thickBot="1" x14ac:dyDescent="0.3"/>
    <row r="8" spans="2:11" x14ac:dyDescent="0.25">
      <c r="B8" s="88" t="s">
        <v>2</v>
      </c>
      <c r="C8" s="89"/>
      <c r="D8" s="89"/>
      <c r="E8" s="90"/>
      <c r="G8" s="91" t="s">
        <v>3</v>
      </c>
      <c r="H8" s="92"/>
      <c r="I8" s="92"/>
      <c r="J8" s="92"/>
      <c r="K8" s="93"/>
    </row>
    <row r="9" spans="2:11" x14ac:dyDescent="0.25">
      <c r="B9" s="94" t="s">
        <v>54</v>
      </c>
      <c r="C9" s="95"/>
      <c r="D9" s="95"/>
      <c r="E9" s="96"/>
      <c r="G9" s="97" t="s">
        <v>56</v>
      </c>
      <c r="H9" s="98"/>
      <c r="I9" s="98"/>
      <c r="J9" s="98"/>
      <c r="K9" s="99"/>
    </row>
    <row r="10" spans="2:11" x14ac:dyDescent="0.25">
      <c r="B10" s="100" t="s">
        <v>4</v>
      </c>
      <c r="C10" s="98"/>
      <c r="D10" s="98"/>
      <c r="E10" s="101"/>
      <c r="G10" s="97" t="s">
        <v>49</v>
      </c>
      <c r="H10" s="98"/>
      <c r="I10" s="98"/>
      <c r="J10" s="98"/>
      <c r="K10" s="99"/>
    </row>
    <row r="11" spans="2:11" x14ac:dyDescent="0.25">
      <c r="B11" s="2" t="s">
        <v>55</v>
      </c>
      <c r="C11" s="3"/>
      <c r="D11" s="4"/>
      <c r="E11" s="5"/>
      <c r="G11" s="6" t="s">
        <v>5</v>
      </c>
      <c r="H11" s="7"/>
      <c r="I11" s="8"/>
      <c r="J11" s="7" t="s">
        <v>6</v>
      </c>
      <c r="K11" s="9"/>
    </row>
    <row r="12" spans="2:11" x14ac:dyDescent="0.25">
      <c r="B12" s="100" t="s">
        <v>7</v>
      </c>
      <c r="C12" s="98"/>
      <c r="D12" s="98" t="s">
        <v>8</v>
      </c>
      <c r="E12" s="101"/>
      <c r="G12" s="97" t="s">
        <v>9</v>
      </c>
      <c r="H12" s="98"/>
      <c r="I12" s="98"/>
      <c r="J12" s="98"/>
      <c r="K12" s="99"/>
    </row>
    <row r="13" spans="2:11" ht="15.75" thickBot="1" x14ac:dyDescent="0.3">
      <c r="B13" s="80" t="s">
        <v>10</v>
      </c>
      <c r="C13" s="81"/>
      <c r="D13" s="81" t="s">
        <v>53</v>
      </c>
      <c r="E13" s="82"/>
      <c r="G13" s="83" t="s">
        <v>57</v>
      </c>
      <c r="H13" s="84"/>
      <c r="I13" s="84"/>
      <c r="J13" s="84"/>
      <c r="K13" s="85"/>
    </row>
    <row r="14" spans="2:11" x14ac:dyDescent="0.25">
      <c r="B14" s="102"/>
      <c r="C14" s="102"/>
      <c r="D14" s="102"/>
      <c r="E14" s="102"/>
      <c r="F14" s="102"/>
      <c r="G14" s="102"/>
      <c r="H14" s="102"/>
      <c r="I14" s="102"/>
      <c r="J14" s="102"/>
      <c r="K14" s="102"/>
    </row>
    <row r="15" spans="2:11" x14ac:dyDescent="0.25">
      <c r="B15" s="102"/>
      <c r="C15" s="102"/>
      <c r="D15" s="102"/>
      <c r="E15" s="102"/>
      <c r="F15" s="102"/>
      <c r="G15" s="102"/>
      <c r="H15" s="102"/>
      <c r="I15" s="102"/>
      <c r="J15" s="102"/>
      <c r="K15" s="102"/>
    </row>
    <row r="16" spans="2:11" ht="15" customHeight="1" x14ac:dyDescent="0.25">
      <c r="B16" s="103" t="s">
        <v>11</v>
      </c>
      <c r="C16" s="104"/>
      <c r="D16" s="104"/>
      <c r="E16" s="104"/>
      <c r="F16" s="104"/>
      <c r="G16" s="104"/>
      <c r="H16" s="104"/>
      <c r="I16" s="104"/>
      <c r="J16" s="104"/>
      <c r="K16" s="105"/>
    </row>
    <row r="17" spans="2:11" x14ac:dyDescent="0.25">
      <c r="B17" s="106" t="s">
        <v>59</v>
      </c>
      <c r="C17" s="107"/>
      <c r="D17" s="107"/>
      <c r="E17" s="107"/>
      <c r="F17" s="107"/>
      <c r="G17" s="107"/>
      <c r="H17" s="107"/>
      <c r="I17" s="107"/>
      <c r="J17" s="107"/>
      <c r="K17" s="108"/>
    </row>
    <row r="18" spans="2:11" x14ac:dyDescent="0.25">
      <c r="B18" s="109"/>
      <c r="C18" s="109"/>
      <c r="D18" s="109"/>
      <c r="E18" s="109"/>
      <c r="F18" s="109"/>
      <c r="G18" s="109"/>
      <c r="H18" s="109"/>
      <c r="I18" s="109"/>
      <c r="J18" s="109"/>
      <c r="K18" s="109"/>
    </row>
    <row r="19" spans="2:11" x14ac:dyDescent="0.25">
      <c r="H19" s="10"/>
      <c r="I19" s="10"/>
      <c r="J19" s="10"/>
    </row>
    <row r="20" spans="2:11" x14ac:dyDescent="0.25">
      <c r="H20" s="10"/>
      <c r="I20" s="10"/>
      <c r="J20" s="10"/>
    </row>
    <row r="21" spans="2:11" x14ac:dyDescent="0.25">
      <c r="H21" s="10"/>
      <c r="I21" s="10"/>
      <c r="J21" s="10"/>
    </row>
    <row r="22" spans="2:11" x14ac:dyDescent="0.25">
      <c r="H22" s="10"/>
      <c r="I22" s="10"/>
      <c r="J22" s="10"/>
    </row>
    <row r="23" spans="2:11" x14ac:dyDescent="0.25">
      <c r="H23" s="10"/>
      <c r="I23" s="10"/>
      <c r="J23" s="10"/>
    </row>
    <row r="24" spans="2:11" x14ac:dyDescent="0.25">
      <c r="H24" s="10"/>
      <c r="I24" s="10"/>
      <c r="J24" s="10"/>
    </row>
    <row r="25" spans="2:11" x14ac:dyDescent="0.25">
      <c r="H25" s="10"/>
      <c r="I25" s="10"/>
      <c r="J25" s="10"/>
    </row>
    <row r="26" spans="2:11" x14ac:dyDescent="0.25">
      <c r="H26" s="10"/>
      <c r="I26" s="10"/>
      <c r="J26" s="10"/>
    </row>
    <row r="27" spans="2:11" x14ac:dyDescent="0.25">
      <c r="H27" s="10"/>
      <c r="I27" s="10"/>
      <c r="J27" s="10"/>
    </row>
    <row r="28" spans="2:11" x14ac:dyDescent="0.25">
      <c r="H28" s="10"/>
      <c r="I28" s="10"/>
      <c r="J28" s="10"/>
    </row>
    <row r="29" spans="2:11" x14ac:dyDescent="0.25">
      <c r="H29" s="10"/>
      <c r="I29" s="10"/>
      <c r="J29" s="10"/>
    </row>
    <row r="30" spans="2:11" x14ac:dyDescent="0.25">
      <c r="H30" s="10"/>
      <c r="I30" s="10"/>
      <c r="J30" s="10"/>
    </row>
    <row r="31" spans="2:11" x14ac:dyDescent="0.25">
      <c r="H31" s="10"/>
      <c r="I31" s="10"/>
      <c r="J31" s="10"/>
    </row>
    <row r="32" spans="2:11" x14ac:dyDescent="0.25">
      <c r="H32" s="10"/>
      <c r="I32" s="10"/>
      <c r="J32" s="10"/>
    </row>
    <row r="33" spans="2:11" x14ac:dyDescent="0.25">
      <c r="H33" s="10"/>
      <c r="I33" s="10"/>
      <c r="J33" s="10"/>
    </row>
    <row r="34" spans="2:11" x14ac:dyDescent="0.25">
      <c r="H34" s="10"/>
      <c r="I34" s="10"/>
      <c r="J34" s="10"/>
    </row>
    <row r="35" spans="2:11" x14ac:dyDescent="0.25">
      <c r="H35" s="10"/>
      <c r="I35" s="10"/>
      <c r="J35" s="10"/>
    </row>
    <row r="36" spans="2:11" x14ac:dyDescent="0.25">
      <c r="H36" s="10"/>
      <c r="I36" s="10"/>
      <c r="J36" s="10"/>
    </row>
    <row r="37" spans="2:11" x14ac:dyDescent="0.25">
      <c r="H37" s="10"/>
      <c r="I37" s="10"/>
      <c r="J37" s="10"/>
    </row>
    <row r="38" spans="2:11" x14ac:dyDescent="0.25">
      <c r="H38" s="10"/>
      <c r="I38" s="10"/>
      <c r="J38" s="10"/>
    </row>
    <row r="39" spans="2:11" x14ac:dyDescent="0.25">
      <c r="H39" s="10"/>
      <c r="I39" s="10"/>
      <c r="J39" s="10"/>
    </row>
    <row r="40" spans="2:11" x14ac:dyDescent="0.25">
      <c r="H40" s="10"/>
      <c r="I40" s="10"/>
      <c r="J40" s="10"/>
    </row>
    <row r="41" spans="2:11" x14ac:dyDescent="0.25">
      <c r="H41" s="10"/>
      <c r="I41" s="10"/>
      <c r="J41" s="10"/>
    </row>
    <row r="42" spans="2:11" x14ac:dyDescent="0.25">
      <c r="H42" s="10"/>
      <c r="I42" s="10"/>
      <c r="J42" s="10"/>
    </row>
    <row r="43" spans="2:11" x14ac:dyDescent="0.25">
      <c r="H43" s="10"/>
      <c r="I43" s="10"/>
      <c r="J43" s="10"/>
    </row>
    <row r="44" spans="2:11" x14ac:dyDescent="0.25">
      <c r="H44" s="10"/>
      <c r="I44" s="10"/>
      <c r="J44" s="10"/>
    </row>
    <row r="45" spans="2:11" x14ac:dyDescent="0.25">
      <c r="H45" s="10"/>
      <c r="I45" s="10"/>
      <c r="J45" s="10"/>
    </row>
    <row r="46" spans="2:11" x14ac:dyDescent="0.25">
      <c r="H46" s="10"/>
      <c r="I46" s="10"/>
      <c r="J46" s="10"/>
    </row>
    <row r="47" spans="2:11" x14ac:dyDescent="0.25">
      <c r="H47" s="10"/>
      <c r="I47" s="10"/>
      <c r="J47" s="10"/>
    </row>
    <row r="48" spans="2:11" x14ac:dyDescent="0.25">
      <c r="B48" s="24"/>
      <c r="C48" s="73"/>
      <c r="D48" s="74"/>
      <c r="E48" s="74"/>
      <c r="F48" s="74"/>
      <c r="G48" s="74"/>
      <c r="H48" s="74"/>
      <c r="I48" s="74"/>
      <c r="J48" s="74"/>
      <c r="K48" s="74"/>
    </row>
    <row r="49" spans="2:11" x14ac:dyDescent="0.25">
      <c r="B49" s="24"/>
      <c r="C49" s="73"/>
      <c r="D49" s="74"/>
      <c r="E49" s="74"/>
      <c r="F49" s="74"/>
      <c r="G49" s="74"/>
      <c r="H49" s="74"/>
      <c r="I49" s="74"/>
      <c r="J49" s="74"/>
      <c r="K49" s="74"/>
    </row>
    <row r="50" spans="2:11" x14ac:dyDescent="0.25">
      <c r="B50" s="24"/>
      <c r="C50" s="73"/>
      <c r="D50" s="74"/>
      <c r="E50" s="74"/>
      <c r="F50" s="74"/>
      <c r="G50" s="74"/>
      <c r="H50" s="74"/>
      <c r="I50" s="74"/>
      <c r="J50" s="74"/>
      <c r="K50" s="74"/>
    </row>
    <row r="51" spans="2:11" x14ac:dyDescent="0.25">
      <c r="B51" s="24"/>
      <c r="C51" s="73"/>
      <c r="D51" s="74"/>
      <c r="E51" s="74"/>
      <c r="F51" s="74"/>
      <c r="G51" s="74"/>
      <c r="H51" s="74"/>
      <c r="I51" s="74"/>
      <c r="J51" s="74"/>
      <c r="K51" s="74"/>
    </row>
    <row r="52" spans="2:11" x14ac:dyDescent="0.25">
      <c r="B52" s="24"/>
      <c r="C52" s="73"/>
      <c r="D52" s="74"/>
      <c r="E52" s="74"/>
      <c r="F52" s="74"/>
      <c r="G52" s="74"/>
      <c r="H52" s="74"/>
      <c r="I52" s="74"/>
      <c r="J52" s="74"/>
      <c r="K52" s="74"/>
    </row>
    <row r="53" spans="2:11" x14ac:dyDescent="0.25">
      <c r="B53" s="24"/>
      <c r="C53" s="73"/>
      <c r="D53" s="74"/>
      <c r="E53" s="74"/>
      <c r="F53" s="74"/>
      <c r="G53" s="74"/>
      <c r="H53" s="74"/>
      <c r="I53" s="74"/>
      <c r="J53" s="74"/>
      <c r="K53" s="74"/>
    </row>
    <row r="54" spans="2:11" x14ac:dyDescent="0.25">
      <c r="B54" s="24"/>
      <c r="C54" s="73"/>
      <c r="D54" s="74"/>
      <c r="E54" s="74"/>
      <c r="F54" s="74"/>
      <c r="G54" s="74"/>
      <c r="H54" s="74"/>
      <c r="I54" s="74"/>
      <c r="J54" s="74"/>
      <c r="K54" s="74"/>
    </row>
    <row r="55" spans="2:11" x14ac:dyDescent="0.25">
      <c r="B55" s="24"/>
      <c r="C55" s="73"/>
      <c r="D55" s="74"/>
      <c r="E55" s="74"/>
      <c r="F55" s="74"/>
      <c r="G55" s="74"/>
      <c r="H55" s="74"/>
      <c r="I55" s="74"/>
      <c r="J55" s="74"/>
      <c r="K55" s="74"/>
    </row>
    <row r="56" spans="2:11" x14ac:dyDescent="0.25">
      <c r="B56" s="24"/>
      <c r="C56" s="73"/>
      <c r="D56" s="74"/>
      <c r="E56" s="74"/>
      <c r="F56" s="74"/>
      <c r="G56" s="74"/>
      <c r="H56" s="74"/>
      <c r="I56" s="74"/>
      <c r="J56" s="74"/>
      <c r="K56" s="74"/>
    </row>
    <row r="57" spans="2:11" x14ac:dyDescent="0.25">
      <c r="B57" s="24"/>
      <c r="C57" s="73"/>
      <c r="D57" s="74"/>
      <c r="E57" s="74"/>
      <c r="F57" s="74"/>
      <c r="G57" s="74"/>
      <c r="H57" s="74"/>
      <c r="I57" s="74"/>
      <c r="J57" s="74"/>
      <c r="K57" s="74"/>
    </row>
    <row r="58" spans="2:11" x14ac:dyDescent="0.25">
      <c r="B58" s="24"/>
      <c r="C58" s="73"/>
      <c r="D58" s="74"/>
      <c r="E58" s="74"/>
      <c r="F58" s="74"/>
      <c r="G58" s="74"/>
      <c r="H58" s="74"/>
      <c r="I58" s="74"/>
      <c r="J58" s="74"/>
      <c r="K58" s="74"/>
    </row>
    <row r="59" spans="2:11" x14ac:dyDescent="0.25">
      <c r="B59" s="24"/>
      <c r="C59" s="73"/>
      <c r="D59" s="74"/>
      <c r="E59" s="74"/>
      <c r="F59" s="74"/>
      <c r="G59" s="74"/>
      <c r="H59" s="74"/>
      <c r="I59" s="74"/>
      <c r="J59" s="74"/>
      <c r="K59" s="74"/>
    </row>
    <row r="60" spans="2:11" x14ac:dyDescent="0.25">
      <c r="B60" s="24"/>
      <c r="C60" s="73"/>
      <c r="D60" s="74"/>
      <c r="E60" s="74"/>
      <c r="F60" s="74"/>
      <c r="G60" s="74"/>
      <c r="H60" s="74"/>
      <c r="I60" s="74"/>
      <c r="J60" s="74"/>
      <c r="K60" s="74"/>
    </row>
    <row r="61" spans="2:11" x14ac:dyDescent="0.25">
      <c r="B61" s="24"/>
      <c r="C61" s="73"/>
      <c r="D61" s="74"/>
      <c r="E61" s="74"/>
      <c r="F61" s="74"/>
      <c r="G61" s="74"/>
      <c r="H61" s="74"/>
      <c r="I61" s="74"/>
      <c r="J61" s="74"/>
      <c r="K61" s="74"/>
    </row>
    <row r="62" spans="2:11" x14ac:dyDescent="0.25">
      <c r="B62" s="24"/>
      <c r="C62" s="73"/>
      <c r="D62" s="74"/>
      <c r="E62" s="74"/>
      <c r="F62" s="74"/>
      <c r="G62" s="74"/>
      <c r="H62" s="74"/>
      <c r="I62" s="74"/>
      <c r="J62" s="74"/>
      <c r="K62" s="74"/>
    </row>
    <row r="63" spans="2:11" x14ac:dyDescent="0.25">
      <c r="B63" s="24"/>
      <c r="C63" s="73"/>
      <c r="D63" s="74"/>
      <c r="E63" s="74"/>
      <c r="F63" s="74"/>
      <c r="G63" s="74"/>
      <c r="H63" s="74"/>
      <c r="I63" s="74"/>
      <c r="J63" s="74"/>
      <c r="K63" s="74"/>
    </row>
    <row r="64" spans="2:11" ht="15.75" thickBot="1" x14ac:dyDescent="0.3">
      <c r="B64" s="24"/>
      <c r="C64" s="73"/>
      <c r="D64" s="74"/>
      <c r="E64" s="74"/>
      <c r="F64" s="74"/>
      <c r="G64" s="74"/>
      <c r="H64" s="74"/>
      <c r="I64" s="74"/>
      <c r="J64" s="74"/>
      <c r="K64" s="74"/>
    </row>
    <row r="65" spans="2:11" x14ac:dyDescent="0.25">
      <c r="B65" s="120" t="s">
        <v>28</v>
      </c>
      <c r="C65" s="121"/>
      <c r="D65" s="121"/>
      <c r="E65" s="121"/>
      <c r="F65" s="27"/>
      <c r="G65" s="113" t="s">
        <v>29</v>
      </c>
      <c r="H65" s="113"/>
      <c r="I65" s="113"/>
      <c r="J65" s="113"/>
      <c r="K65" s="114"/>
    </row>
    <row r="66" spans="2:11" x14ac:dyDescent="0.25">
      <c r="B66" s="28"/>
      <c r="C66" s="29"/>
      <c r="D66" s="29"/>
      <c r="E66" s="29"/>
      <c r="F66" s="74"/>
      <c r="G66" s="74"/>
      <c r="H66" s="74"/>
      <c r="I66" s="74"/>
      <c r="J66" s="74"/>
      <c r="K66" s="30"/>
    </row>
    <row r="67" spans="2:11" x14ac:dyDescent="0.25">
      <c r="B67" s="31" t="s">
        <v>30</v>
      </c>
      <c r="C67" s="32" t="s">
        <v>31</v>
      </c>
      <c r="D67" s="33"/>
      <c r="E67" s="33"/>
      <c r="F67" s="74"/>
      <c r="G67" s="24" t="s">
        <v>30</v>
      </c>
      <c r="H67" s="34"/>
      <c r="I67" s="35"/>
      <c r="J67" s="35"/>
      <c r="K67" s="30"/>
    </row>
    <row r="68" spans="2:11" x14ac:dyDescent="0.25">
      <c r="B68" s="31"/>
      <c r="C68" s="73"/>
      <c r="D68" s="74"/>
      <c r="E68" s="74"/>
      <c r="F68" s="74"/>
      <c r="G68" s="74"/>
      <c r="H68" s="74"/>
      <c r="I68" s="74"/>
      <c r="J68" s="74"/>
      <c r="K68" s="30"/>
    </row>
    <row r="69" spans="2:11" ht="15.75" thickBot="1" x14ac:dyDescent="0.3">
      <c r="B69" s="36" t="s">
        <v>32</v>
      </c>
      <c r="C69" s="37"/>
      <c r="D69" s="38"/>
      <c r="E69" s="38"/>
      <c r="F69" s="38"/>
      <c r="G69" s="39" t="s">
        <v>32</v>
      </c>
      <c r="H69" s="38"/>
      <c r="I69" s="38"/>
      <c r="J69" s="38"/>
      <c r="K69" s="40"/>
    </row>
    <row r="70" spans="2:11" x14ac:dyDescent="0.25">
      <c r="B70" s="24"/>
      <c r="C70" s="73"/>
      <c r="D70" s="74"/>
      <c r="E70" s="74"/>
      <c r="F70" s="74"/>
      <c r="G70" s="74"/>
      <c r="H70" s="74"/>
      <c r="I70" s="74"/>
      <c r="J70" s="74"/>
      <c r="K70" s="74"/>
    </row>
    <row r="71" spans="2:11" x14ac:dyDescent="0.25">
      <c r="B71" s="24"/>
      <c r="C71" s="73"/>
      <c r="D71" s="74"/>
      <c r="E71" s="74"/>
      <c r="F71" s="74"/>
      <c r="G71" s="74"/>
      <c r="H71" s="74"/>
      <c r="I71" s="74"/>
      <c r="J71" s="74"/>
      <c r="K71" s="74"/>
    </row>
    <row r="72" spans="2:11" x14ac:dyDescent="0.25">
      <c r="B72" s="24"/>
      <c r="C72" s="73"/>
      <c r="D72" s="74"/>
      <c r="E72" s="74"/>
      <c r="F72" s="74"/>
      <c r="G72" s="74"/>
      <c r="H72" s="74"/>
      <c r="I72" s="74"/>
      <c r="J72" s="74"/>
      <c r="K72" s="74"/>
    </row>
    <row r="73" spans="2:11" ht="15.75" thickBot="1" x14ac:dyDescent="0.3">
      <c r="B73" s="41"/>
      <c r="C73" s="42"/>
      <c r="D73" s="42"/>
      <c r="E73" s="42"/>
      <c r="F73" s="42"/>
      <c r="G73" s="42"/>
      <c r="H73" s="42"/>
      <c r="I73" s="42"/>
      <c r="J73" s="42"/>
      <c r="K73" s="42"/>
    </row>
    <row r="74" spans="2:11" x14ac:dyDescent="0.25">
      <c r="B74" s="115" t="s">
        <v>33</v>
      </c>
      <c r="C74" s="115"/>
      <c r="D74" s="115"/>
      <c r="E74" s="116" t="s">
        <v>34</v>
      </c>
      <c r="F74" s="116"/>
      <c r="G74" s="116"/>
      <c r="H74" s="116"/>
    </row>
    <row r="75" spans="2:11" x14ac:dyDescent="0.25">
      <c r="B75" s="129" t="s">
        <v>35</v>
      </c>
      <c r="C75" s="129"/>
      <c r="D75" s="129"/>
      <c r="E75" s="129" t="s">
        <v>36</v>
      </c>
      <c r="F75" s="129"/>
      <c r="G75" s="129"/>
      <c r="H75" s="129"/>
      <c r="I75" s="129" t="s">
        <v>37</v>
      </c>
      <c r="J75" s="129"/>
      <c r="K75" s="129"/>
    </row>
    <row r="76" spans="2:11" x14ac:dyDescent="0.25">
      <c r="B76" s="110" t="s">
        <v>38</v>
      </c>
      <c r="C76" s="110"/>
      <c r="D76" s="110"/>
      <c r="E76" s="110" t="s">
        <v>39</v>
      </c>
      <c r="F76" s="110"/>
      <c r="G76" s="110"/>
      <c r="H76" s="110"/>
      <c r="I76" s="110" t="s">
        <v>40</v>
      </c>
      <c r="J76" s="110"/>
      <c r="K76" s="110"/>
    </row>
    <row r="77" spans="2:11" x14ac:dyDescent="0.25">
      <c r="B77" s="110" t="s">
        <v>41</v>
      </c>
      <c r="C77" s="110"/>
      <c r="D77" s="110"/>
      <c r="E77" s="110" t="s">
        <v>42</v>
      </c>
      <c r="F77" s="110"/>
      <c r="G77" s="110"/>
      <c r="H77" s="110"/>
      <c r="I77" s="110" t="s">
        <v>43</v>
      </c>
      <c r="J77" s="110"/>
      <c r="K77" s="110"/>
    </row>
    <row r="78" spans="2:11" x14ac:dyDescent="0.25">
      <c r="B78" s="110" t="s">
        <v>44</v>
      </c>
      <c r="C78" s="110"/>
      <c r="D78" s="110"/>
      <c r="E78" s="110" t="s">
        <v>45</v>
      </c>
      <c r="F78" s="110"/>
      <c r="G78" s="110"/>
      <c r="H78" s="110"/>
      <c r="I78" s="110" t="s">
        <v>46</v>
      </c>
      <c r="J78" s="110"/>
      <c r="K78" s="110"/>
    </row>
    <row r="79" spans="2:11" x14ac:dyDescent="0.25">
      <c r="B79" s="24"/>
      <c r="C79" s="73"/>
      <c r="D79" s="74"/>
      <c r="E79" s="74"/>
      <c r="F79" s="74"/>
      <c r="G79" s="74"/>
      <c r="H79" s="74"/>
      <c r="I79" s="74"/>
      <c r="J79" s="74"/>
      <c r="K79" s="74"/>
    </row>
  </sheetData>
  <mergeCells count="35">
    <mergeCell ref="B77:D77"/>
    <mergeCell ref="E77:H77"/>
    <mergeCell ref="I77:K77"/>
    <mergeCell ref="B78:D78"/>
    <mergeCell ref="E78:H78"/>
    <mergeCell ref="I78:K78"/>
    <mergeCell ref="B76:D76"/>
    <mergeCell ref="E76:H76"/>
    <mergeCell ref="I76:K76"/>
    <mergeCell ref="B65:E65"/>
    <mergeCell ref="G65:K65"/>
    <mergeCell ref="B74:D74"/>
    <mergeCell ref="E74:H74"/>
    <mergeCell ref="B75:D75"/>
    <mergeCell ref="E75:H75"/>
    <mergeCell ref="I75:K75"/>
    <mergeCell ref="B14:K14"/>
    <mergeCell ref="B15:K15"/>
    <mergeCell ref="B16:K16"/>
    <mergeCell ref="B17:K17"/>
    <mergeCell ref="B18:K18"/>
    <mergeCell ref="B13:C13"/>
    <mergeCell ref="D13:E13"/>
    <mergeCell ref="G13:K13"/>
    <mergeCell ref="G2:K2"/>
    <mergeCell ref="G3:K3"/>
    <mergeCell ref="B8:E8"/>
    <mergeCell ref="G8:K8"/>
    <mergeCell ref="B9:E9"/>
    <mergeCell ref="G9:K9"/>
    <mergeCell ref="B10:E10"/>
    <mergeCell ref="G10:K10"/>
    <mergeCell ref="B12:C12"/>
    <mergeCell ref="D12:E12"/>
    <mergeCell ref="G12:K12"/>
  </mergeCells>
  <hyperlinks>
    <hyperlink ref="E74" r:id="rId1"/>
  </hyperlinks>
  <pageMargins left="0" right="0" top="0.74803149606299213" bottom="0.74803149606299213" header="0.31496062992125984" footer="0.31496062992125984"/>
  <pageSetup paperSize="9" scale="64" orientation="portrait"/>
  <drawing r:id="rId2"/>
  <legacyDrawing r:id="rId3"/>
  <oleObjects>
    <mc:AlternateContent xmlns:mc="http://schemas.openxmlformats.org/markup-compatibility/2006">
      <mc:Choice Requires="x14">
        <oleObject progId="Visio.Drawing.15" shapeId="5121" r:id="rId4">
          <objectPr defaultSize="0" autoPict="0" r:id="rId5">
            <anchor moveWithCells="1">
              <from>
                <xdr:col>3</xdr:col>
                <xdr:colOff>28575</xdr:colOff>
                <xdr:row>19</xdr:row>
                <xdr:rowOff>28575</xdr:rowOff>
              </from>
              <to>
                <xdr:col>9</xdr:col>
                <xdr:colOff>295275</xdr:colOff>
                <xdr:row>62</xdr:row>
                <xdr:rowOff>0</xdr:rowOff>
              </to>
            </anchor>
          </objectPr>
        </oleObject>
      </mc:Choice>
      <mc:Fallback>
        <oleObject progId="Visio.Drawing.15" shapeId="5121" r:id="rId4"/>
      </mc:Fallback>
    </mc:AlternateContent>
  </oleObjec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RESUMEN</vt:lpstr>
      <vt:lpstr>SITE</vt:lpstr>
      <vt:lpstr>IDF</vt:lpstr>
      <vt:lpstr>TELEFONIA</vt:lpstr>
      <vt:lpstr>DIAGRAMA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Telecom 2</dc:creator>
  <cp:lastModifiedBy>Ventas4</cp:lastModifiedBy>
  <cp:lastPrinted>2015-07-24T17:16:13Z</cp:lastPrinted>
  <dcterms:created xsi:type="dcterms:W3CDTF">2015-07-03T17:34:50Z</dcterms:created>
  <dcterms:modified xsi:type="dcterms:W3CDTF">2015-07-24T20:44:37Z</dcterms:modified>
</cp:coreProperties>
</file>