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 14\Desktop\COTIZACIONES\25 AGOSTO 2015\"/>
    </mc:Choice>
  </mc:AlternateContent>
  <bookViews>
    <workbookView xWindow="0" yWindow="0" windowWidth="20490" windowHeight="7455"/>
  </bookViews>
  <sheets>
    <sheet name="Resumen" sheetId="4" r:id="rId1"/>
    <sheet name="CAB" sheetId="5" r:id="rId2"/>
    <sheet name="PANT" sheetId="2" r:id="rId3"/>
    <sheet name="CCTV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6" l="1"/>
  <c r="H32" i="6"/>
  <c r="J29" i="6"/>
  <c r="H29" i="6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G33" i="6" s="1"/>
  <c r="H26" i="4" s="1"/>
  <c r="K25" i="6" l="1"/>
  <c r="K27" i="6"/>
  <c r="K29" i="6"/>
  <c r="K23" i="6"/>
  <c r="K24" i="6"/>
  <c r="K26" i="6"/>
  <c r="K28" i="6"/>
  <c r="K32" i="6"/>
  <c r="K22" i="6"/>
  <c r="I33" i="6"/>
  <c r="J26" i="4" s="1"/>
  <c r="G34" i="6" l="1"/>
  <c r="J38" i="5"/>
  <c r="K38" i="5" s="1"/>
  <c r="H38" i="5"/>
  <c r="J37" i="5"/>
  <c r="K37" i="5" s="1"/>
  <c r="H37" i="5"/>
  <c r="J36" i="5"/>
  <c r="K36" i="5" s="1"/>
  <c r="H36" i="5"/>
  <c r="J35" i="5"/>
  <c r="H35" i="5"/>
  <c r="J34" i="5"/>
  <c r="H34" i="5"/>
  <c r="J33" i="5"/>
  <c r="H33" i="5"/>
  <c r="J32" i="5"/>
  <c r="H32" i="5"/>
  <c r="J31" i="5"/>
  <c r="K31" i="5" s="1"/>
  <c r="H31" i="5"/>
  <c r="J30" i="5"/>
  <c r="H30" i="5"/>
  <c r="K30" i="5" s="1"/>
  <c r="J29" i="5"/>
  <c r="K29" i="5" s="1"/>
  <c r="H29" i="5"/>
  <c r="J28" i="5"/>
  <c r="H28" i="5"/>
  <c r="K28" i="5" s="1"/>
  <c r="J27" i="5"/>
  <c r="H27" i="5"/>
  <c r="J26" i="5"/>
  <c r="H26" i="5"/>
  <c r="K26" i="5" s="1"/>
  <c r="J25" i="5"/>
  <c r="H25" i="5"/>
  <c r="J24" i="5"/>
  <c r="H24" i="5"/>
  <c r="J23" i="5"/>
  <c r="K23" i="5" s="1"/>
  <c r="H23" i="5"/>
  <c r="J22" i="5"/>
  <c r="I39" i="5" s="1"/>
  <c r="J22" i="4" s="1"/>
  <c r="H22" i="5"/>
  <c r="G39" i="5" s="1"/>
  <c r="H22" i="4" s="1"/>
  <c r="K32" i="5" l="1"/>
  <c r="K35" i="5"/>
  <c r="K34" i="5"/>
  <c r="K33" i="5"/>
  <c r="K27" i="5"/>
  <c r="K25" i="5"/>
  <c r="K24" i="5"/>
  <c r="K22" i="5"/>
  <c r="G40" i="5" l="1"/>
  <c r="J26" i="2"/>
  <c r="H26" i="2"/>
  <c r="J25" i="2"/>
  <c r="J27" i="2"/>
  <c r="H25" i="2"/>
  <c r="H27" i="2"/>
  <c r="K27" i="2" s="1"/>
  <c r="J23" i="2"/>
  <c r="H23" i="2"/>
  <c r="K26" i="2" l="1"/>
  <c r="K25" i="2"/>
  <c r="H28" i="2" l="1"/>
  <c r="J28" i="2"/>
  <c r="K28" i="2" l="1"/>
  <c r="J24" i="2" l="1"/>
  <c r="H24" i="2"/>
  <c r="K23" i="2" l="1"/>
  <c r="K24" i="2"/>
  <c r="H29" i="2"/>
  <c r="J29" i="2"/>
  <c r="K29" i="2" l="1"/>
  <c r="H30" i="2"/>
  <c r="H22" i="2"/>
  <c r="J30" i="2" l="1"/>
  <c r="J22" i="2"/>
  <c r="I31" i="2" l="1"/>
  <c r="J24" i="4" s="1"/>
  <c r="J28" i="4" s="1"/>
  <c r="G31" i="2"/>
  <c r="H24" i="4" s="1"/>
  <c r="H28" i="4" s="1"/>
  <c r="K30" i="2"/>
  <c r="K22" i="2"/>
  <c r="H30" i="4" l="1"/>
  <c r="G32" i="2"/>
</calcChain>
</file>

<file path=xl/sharedStrings.xml><?xml version="1.0" encoding="utf-8"?>
<sst xmlns="http://schemas.openxmlformats.org/spreadsheetml/2006/main" count="313" uniqueCount="126">
  <si>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</si>
  <si>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</si>
  <si>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</si>
  <si>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</si>
  <si>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</si>
  <si>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</si>
  <si>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</si>
  <si>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</si>
  <si>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</si>
  <si>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</si>
  <si>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</si>
  <si>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>50 % anticipo y Resto Contra Entrega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</si>
  <si>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</si>
  <si>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</si>
  <si>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</si>
  <si>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</si>
  <si>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</si>
  <si>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</si>
  <si>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</si>
  <si>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</si>
  <si>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</si>
  <si>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</si>
  <si>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</si>
  <si>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</si>
  <si>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</si>
  <si>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</si>
  <si>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</si>
  <si>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</si>
  <si>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</si>
  <si>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</si>
  <si>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</si>
  <si>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DENNISE MARES LEAL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</si>
  <si>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</si>
  <si>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</si>
  <si>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</si>
  <si>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</si>
  <si>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</si>
  <si>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</si>
  <si>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</si>
  <si>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</si>
  <si>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</si>
  <si>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</si>
  <si>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</si>
  <si>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</si>
  <si>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</si>
  <si>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</si>
  <si>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</si>
  <si>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Sub-Total sin IVA </t>
  </si>
  <si>
    <t>Tiempo de Entrega</t>
  </si>
  <si>
    <t>X</t>
  </si>
  <si>
    <t xml:space="preserve">Material </t>
  </si>
  <si>
    <t xml:space="preserve">Sub-Totales sin IVA </t>
  </si>
  <si>
    <t>N/A</t>
  </si>
  <si>
    <t>21 de Agosto del 2015</t>
  </si>
  <si>
    <t xml:space="preserve">CABLEADO </t>
  </si>
  <si>
    <t xml:space="preserve">Organizador Horizontal, Frontal y Posterior, 2 UR </t>
  </si>
  <si>
    <t>WMPH2E</t>
  </si>
  <si>
    <t xml:space="preserve">Rollo de Velcro de 35FT, color Negro </t>
  </si>
  <si>
    <t>TTS35-RX0</t>
  </si>
  <si>
    <t>Barra de Contactos, montaje en Rack 19"</t>
  </si>
  <si>
    <t>NORTH600-BKL</t>
  </si>
  <si>
    <t>Charola de Monitor, color negro, Marca North</t>
  </si>
  <si>
    <t>Charola de Misceláneos, color negro, Marca North</t>
  </si>
  <si>
    <t>NORTH509-BKL</t>
  </si>
  <si>
    <t>NORTH501-BKL</t>
  </si>
  <si>
    <t>NO INCLUYE CANALIZACIÓN</t>
  </si>
  <si>
    <t xml:space="preserve">Metro de Cable UTP CAT 5E, marca Belden, Color Gris </t>
  </si>
  <si>
    <t>1583-A</t>
  </si>
  <si>
    <t>AX101456</t>
  </si>
  <si>
    <t>Patch Panel de 24 puertos, vacio, Marca Belden</t>
  </si>
  <si>
    <t>AX100653</t>
  </si>
  <si>
    <t>Jack 8 posiciones, cat 5e, color azul</t>
  </si>
  <si>
    <t>Jack 8 posiciones, cat 5e, color blanco</t>
  </si>
  <si>
    <t>AX100647</t>
  </si>
  <si>
    <t>C501108004</t>
  </si>
  <si>
    <t>Patch Cord Gigaflex Ps5e, 24-4pr, T568a/B, (4 Ft), Gris</t>
  </si>
  <si>
    <t>Patch Cord Gigaflex Ps5e, 24-4pr, T568a/B, (10 Ft), Gris</t>
  </si>
  <si>
    <t>C501108010</t>
  </si>
  <si>
    <t>Interface Plate, Flush, 4-Port, Blanco</t>
  </si>
  <si>
    <t>AX101437</t>
  </si>
  <si>
    <t xml:space="preserve">Caja Aparente 2x4 color Blanco </t>
  </si>
  <si>
    <t>JB1WH-A</t>
  </si>
  <si>
    <t xml:space="preserve">Prueba, Identificación y Etiquetado en Nodo </t>
  </si>
  <si>
    <t>HDMI20</t>
  </si>
  <si>
    <t>Cable HDMI 1080P 20 MTS. V1.4</t>
  </si>
  <si>
    <t>Cables Star Line SVGA 15 Mts. VGA 15 M‐M ó M‐H</t>
  </si>
  <si>
    <t>VGA15MM</t>
  </si>
  <si>
    <t>Pruebas, Configuración y Puesta en Marcha del sistema</t>
  </si>
  <si>
    <t>Montaje de Pantalla en soporte existente en sitio</t>
  </si>
  <si>
    <t>Face Plate color Blanco de 4 Salidas</t>
  </si>
  <si>
    <t>CFPE4WHY</t>
  </si>
  <si>
    <t>CMHDMIWH</t>
  </si>
  <si>
    <t>Modulo conector HDMI, color blanco</t>
  </si>
  <si>
    <t>Modulo conector DB15, color blanco</t>
  </si>
  <si>
    <t>CMD15HDWH</t>
  </si>
  <si>
    <t xml:space="preserve">NO INCLUYE PANTALLAS, NI SPLITER DE VIDEO </t>
  </si>
  <si>
    <t>MULTIMEDIA PANTALLAS</t>
  </si>
  <si>
    <t>CABLEADO VOZ Y DATOS</t>
  </si>
  <si>
    <t>CABLEADO VOZ Y DATOS / MULTIMEDIA / CCTV  BEAUTY ART EN PLAZA LUA</t>
  </si>
  <si>
    <t>1 SEMANA</t>
  </si>
  <si>
    <t>6 Días /3p</t>
  </si>
  <si>
    <t>SC SOFTWARE &amp; SOLUTIONS SA DE CV</t>
  </si>
  <si>
    <t>Ing. Miguel Contreras</t>
  </si>
  <si>
    <t>GAMTY- 4668</t>
  </si>
  <si>
    <t>CCTV</t>
  </si>
  <si>
    <t>Kit de Sistema HDX</t>
  </si>
  <si>
    <t>HDXHRB900/8SH</t>
  </si>
  <si>
    <t>Videograbadora Digital Hibrida de 8 Canales + 2 Canales para Cámara IP 720P/ 4 canales de audio. WD1 en Todos Los Canales (Soporte para 750TVL), 120 Usuarios Simultáneos en canal ZERO. 30IPS@WD1 en Todos los Canales. Con Soporte EPCOM Cloud</t>
  </si>
  <si>
    <t>EV1008HDX</t>
  </si>
  <si>
    <t>Cámara Bala Interior/Exterior 800TVL UltraHR+ 2.0 IR Inteligente de 20M, 24LEDs IR, Día y Noche Real, WDR, Color Gris Oscuro.</t>
  </si>
  <si>
    <t>HRB900</t>
  </si>
  <si>
    <t>Fuente de Alimentación con Salida Ajustable de 12 a 13.8 Vcd.</t>
  </si>
  <si>
    <t>PS12DC4C</t>
  </si>
  <si>
    <t>Adaptador Tipo Jack de 3.5 mm Macho Polarizado de 12 Vcd</t>
  </si>
  <si>
    <t>JR52</t>
  </si>
  <si>
    <t>Par de transceptores TITANIUM 300 metros pasivo</t>
  </si>
  <si>
    <t>TT101</t>
  </si>
  <si>
    <t>EPCATV5E</t>
  </si>
  <si>
    <t>Bobina de Cable UTP Cat 5E, 305 metros</t>
  </si>
  <si>
    <t>Disco Duro Sata 1 Tb</t>
  </si>
  <si>
    <t>HDDSH1000</t>
  </si>
  <si>
    <t>Instalación, Configuración y Puesta en Marcha del Sistema</t>
  </si>
  <si>
    <t>SERVICIO</t>
  </si>
  <si>
    <t>NORTH016-BKT</t>
  </si>
  <si>
    <t>Gabinete montaje en pared de 9 UR, con equipo, color negro</t>
  </si>
  <si>
    <t>Placa ciega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</si>
</sst>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double">
        <color theme="5"/>
      </bottom>
      <diagonal/>
    </border>
    <border>
      <left/>
      <right/>
      <top style="double">
        <color theme="5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6" fillId="0" borderId="7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8" xfId="3" applyBorder="1" applyAlignment="1" applyProtection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0" fontId="4" fillId="0" borderId="10" xfId="0" applyFont="1" applyFill="1" applyBorder="1" applyAlignment="1"/>
    <xf numFmtId="0" fontId="0" fillId="0" borderId="0" xfId="0" applyBorder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43" fontId="10" fillId="0" borderId="0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0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44" fontId="15" fillId="0" borderId="0" xfId="2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6" xfId="0" applyFont="1" applyBorder="1" applyAlignment="1">
      <alignment horizontal="center"/>
    </xf>
    <xf numFmtId="44" fontId="15" fillId="0" borderId="36" xfId="2" applyFont="1" applyBorder="1" applyAlignment="1">
      <alignment horizontal="center"/>
    </xf>
    <xf numFmtId="0" fontId="15" fillId="0" borderId="36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2" fillId="0" borderId="22" xfId="0" applyFont="1" applyFill="1" applyBorder="1" applyAlignment="1">
      <alignment horizontal="center"/>
    </xf>
    <xf numFmtId="164" fontId="16" fillId="2" borderId="25" xfId="2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18" fillId="0" borderId="0" xfId="0" applyFont="1" applyBorder="1" applyAlignment="1">
      <alignment horizontal="right" wrapText="1"/>
    </xf>
    <xf numFmtId="44" fontId="1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19" fillId="0" borderId="0" xfId="2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3" applyFill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15" fillId="0" borderId="3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 wrapText="1"/>
    </xf>
    <xf numFmtId="0" fontId="6" fillId="0" borderId="18" xfId="0" applyFont="1" applyBorder="1" applyAlignment="1">
      <alignment horizontal="center" vertical="center"/>
    </xf>
    <xf numFmtId="164" fontId="22" fillId="0" borderId="23" xfId="2" applyNumberFormat="1" applyFont="1" applyBorder="1" applyAlignment="1">
      <alignment horizontal="center" vertical="center"/>
    </xf>
    <xf numFmtId="164" fontId="22" fillId="0" borderId="24" xfId="2" applyNumberFormat="1" applyFont="1" applyBorder="1" applyAlignment="1">
      <alignment horizontal="center" vertical="center"/>
    </xf>
    <xf numFmtId="164" fontId="22" fillId="0" borderId="26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right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28" xfId="3" applyFont="1" applyBorder="1" applyAlignment="1" applyProtection="1">
      <alignment horizont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10" fillId="0" borderId="22" xfId="0" applyFont="1" applyFill="1" applyBorder="1" applyAlignment="1">
      <alignment horizontal="left" wrapText="1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6" fillId="0" borderId="23" xfId="2" applyNumberFormat="1" applyFont="1" applyBorder="1" applyAlignment="1">
      <alignment horizontal="center" vertical="center"/>
    </xf>
    <xf numFmtId="164" fontId="16" fillId="0" borderId="24" xfId="2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164" fontId="19" fillId="0" borderId="23" xfId="2" applyNumberFormat="1" applyFont="1" applyBorder="1" applyAlignment="1">
      <alignment horizontal="center" vertical="center"/>
    </xf>
    <xf numFmtId="164" fontId="19" fillId="0" borderId="24" xfId="2" applyNumberFormat="1" applyFont="1" applyBorder="1" applyAlignment="1">
      <alignment horizontal="center" vertical="center"/>
    </xf>
    <xf numFmtId="164" fontId="19" fillId="0" borderId="26" xfId="2" applyNumberFormat="1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justify" vertical="justify" wrapText="1"/>
    </xf>
    <xf numFmtId="0" fontId="10" fillId="0" borderId="19" xfId="0" applyFont="1" applyFill="1" applyBorder="1" applyAlignment="1">
      <alignment horizontal="left" vertical="justify" wrapText="1"/>
    </xf>
    <xf numFmtId="0" fontId="10" fillId="0" borderId="17" xfId="0" applyFont="1" applyFill="1" applyBorder="1" applyAlignment="1">
      <alignment horizontal="left" vertical="justify" wrapText="1"/>
    </xf>
    <xf numFmtId="0" fontId="10" fillId="0" borderId="20" xfId="0" applyFont="1" applyFill="1" applyBorder="1" applyAlignment="1">
      <alignment horizontal="left" vertical="justify" wrapText="1"/>
    </xf>
  </cellXfs>
  <cellStyles count="7">
    <cellStyle name="0,0_x000d__x000a_NA_x000d__x000a_ 2" xfId="6"/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41</xdr:row>
      <xdr:rowOff>752</xdr:rowOff>
    </xdr:from>
    <xdr:to>
      <xdr:col>4</xdr:col>
      <xdr:colOff>419100</xdr:colOff>
      <xdr:row>43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8763752"/>
          <a:ext cx="2066924" cy="472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54</xdr:row>
      <xdr:rowOff>752</xdr:rowOff>
    </xdr:from>
    <xdr:to>
      <xdr:col>4</xdr:col>
      <xdr:colOff>419100</xdr:colOff>
      <xdr:row>56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0535402"/>
          <a:ext cx="2066924" cy="472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46</xdr:row>
      <xdr:rowOff>752</xdr:rowOff>
    </xdr:from>
    <xdr:to>
      <xdr:col>4</xdr:col>
      <xdr:colOff>419100</xdr:colOff>
      <xdr:row>48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0497302"/>
          <a:ext cx="2066924" cy="472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46</xdr:row>
      <xdr:rowOff>752</xdr:rowOff>
    </xdr:from>
    <xdr:to>
      <xdr:col>4</xdr:col>
      <xdr:colOff>419100</xdr:colOff>
      <xdr:row>48</xdr:row>
      <xdr:rowOff>82392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0535402"/>
          <a:ext cx="2066924" cy="47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3"/>
  <sheetViews>
    <sheetView tabSelected="1" topLeftCell="A10" zoomScaleNormal="100" workbookViewId="0">
      <selection activeCell="H30" sqref="H30:K30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10"/>
  </cols>
  <sheetData>
    <row r="2" spans="2:11" x14ac:dyDescent="0.25">
      <c r="G2" s="95" t="s">
        <v>0</v>
      </c>
      <c r="H2" s="95"/>
      <c r="I2" s="95"/>
      <c r="J2" s="95"/>
      <c r="K2" s="95"/>
    </row>
    <row r="3" spans="2:11" x14ac:dyDescent="0.25">
      <c r="G3" s="96" t="s">
        <v>1</v>
      </c>
      <c r="H3" s="96"/>
      <c r="I3" s="96"/>
      <c r="J3" s="96"/>
      <c r="K3" s="96"/>
    </row>
    <row r="7" spans="2:11" ht="15.75" thickBot="1" x14ac:dyDescent="0.3"/>
    <row r="8" spans="2:11" x14ac:dyDescent="0.25">
      <c r="B8" s="97" t="s">
        <v>2</v>
      </c>
      <c r="C8" s="98"/>
      <c r="D8" s="98"/>
      <c r="E8" s="99"/>
      <c r="G8" s="100" t="s">
        <v>3</v>
      </c>
      <c r="H8" s="101"/>
      <c r="I8" s="101"/>
      <c r="J8" s="101"/>
      <c r="K8" s="102"/>
    </row>
    <row r="9" spans="2:11" x14ac:dyDescent="0.25">
      <c r="B9" s="103" t="s">
        <v>101</v>
      </c>
      <c r="C9" s="104"/>
      <c r="D9" s="104"/>
      <c r="E9" s="105"/>
      <c r="G9" s="93" t="s">
        <v>53</v>
      </c>
      <c r="H9" s="91"/>
      <c r="I9" s="91"/>
      <c r="J9" s="91"/>
      <c r="K9" s="94"/>
    </row>
    <row r="10" spans="2:11" x14ac:dyDescent="0.25">
      <c r="B10" s="90" t="s">
        <v>4</v>
      </c>
      <c r="C10" s="91"/>
      <c r="D10" s="91"/>
      <c r="E10" s="92"/>
      <c r="G10" s="93" t="s">
        <v>48</v>
      </c>
      <c r="H10" s="91"/>
      <c r="I10" s="91"/>
      <c r="J10" s="91"/>
      <c r="K10" s="94"/>
    </row>
    <row r="11" spans="2:11" x14ac:dyDescent="0.25">
      <c r="B11" s="2" t="s">
        <v>102</v>
      </c>
      <c r="C11" s="3"/>
      <c r="D11" s="4"/>
      <c r="E11" s="5"/>
      <c r="G11" s="6" t="s">
        <v>5</v>
      </c>
      <c r="H11" s="7"/>
      <c r="I11" s="8" t="s">
        <v>99</v>
      </c>
      <c r="J11" s="7" t="s">
        <v>6</v>
      </c>
      <c r="K11" s="9" t="s">
        <v>100</v>
      </c>
    </row>
    <row r="12" spans="2:11" x14ac:dyDescent="0.25">
      <c r="B12" s="90" t="s">
        <v>7</v>
      </c>
      <c r="C12" s="91"/>
      <c r="D12" s="91" t="s">
        <v>8</v>
      </c>
      <c r="E12" s="92"/>
      <c r="G12" s="93" t="s">
        <v>9</v>
      </c>
      <c r="H12" s="91"/>
      <c r="I12" s="91"/>
      <c r="J12" s="91"/>
      <c r="K12" s="94"/>
    </row>
    <row r="13" spans="2:11" ht="15.75" thickBot="1" x14ac:dyDescent="0.3">
      <c r="B13" s="117" t="s">
        <v>10</v>
      </c>
      <c r="C13" s="118"/>
      <c r="D13" s="118" t="s">
        <v>11</v>
      </c>
      <c r="E13" s="119"/>
      <c r="G13" s="106" t="s">
        <v>103</v>
      </c>
      <c r="H13" s="107"/>
      <c r="I13" s="107"/>
      <c r="J13" s="107"/>
      <c r="K13" s="108"/>
    </row>
    <row r="14" spans="2:11" x14ac:dyDescent="0.25"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2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2:11" ht="15" customHeight="1" x14ac:dyDescent="0.25">
      <c r="B16" s="110" t="s">
        <v>12</v>
      </c>
      <c r="C16" s="111"/>
      <c r="D16" s="111"/>
      <c r="E16" s="111"/>
      <c r="F16" s="111"/>
      <c r="G16" s="111"/>
      <c r="H16" s="111"/>
      <c r="I16" s="111"/>
      <c r="J16" s="111"/>
      <c r="K16" s="112"/>
    </row>
    <row r="17" spans="2:11" x14ac:dyDescent="0.25">
      <c r="B17" s="113" t="s">
        <v>98</v>
      </c>
      <c r="C17" s="114"/>
      <c r="D17" s="114"/>
      <c r="E17" s="114"/>
      <c r="F17" s="114"/>
      <c r="G17" s="114"/>
      <c r="H17" s="114"/>
      <c r="I17" s="114"/>
      <c r="J17" s="114"/>
      <c r="K17" s="115"/>
    </row>
    <row r="18" spans="2:11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2:1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2:11" x14ac:dyDescent="0.25">
      <c r="B20" s="45"/>
      <c r="C20" s="45"/>
      <c r="D20" s="45"/>
      <c r="E20" s="45"/>
      <c r="F20" s="45"/>
      <c r="G20" s="45"/>
      <c r="H20" s="45" t="s">
        <v>50</v>
      </c>
      <c r="I20" s="45"/>
      <c r="J20" s="45" t="s">
        <v>17</v>
      </c>
      <c r="K20" s="45"/>
    </row>
    <row r="21" spans="2:11" ht="15.75" x14ac:dyDescent="0.25">
      <c r="B21" s="46"/>
      <c r="C21" s="46"/>
      <c r="D21" s="48"/>
      <c r="E21" s="48"/>
      <c r="F21" s="46"/>
      <c r="G21" s="46"/>
      <c r="H21" s="47"/>
      <c r="I21" s="48"/>
      <c r="J21" s="46"/>
      <c r="K21" s="48"/>
    </row>
    <row r="22" spans="2:11" ht="15.75" x14ac:dyDescent="0.25">
      <c r="B22" s="46"/>
      <c r="C22" s="46">
        <v>1</v>
      </c>
      <c r="D22" s="116" t="s">
        <v>97</v>
      </c>
      <c r="E22" s="116"/>
      <c r="F22" s="46"/>
      <c r="G22" s="46"/>
      <c r="H22" s="47">
        <f>CAB!G39</f>
        <v>889.43000000000018</v>
      </c>
      <c r="I22" s="48"/>
      <c r="J22" s="47">
        <f>CAB!I39</f>
        <v>482.75</v>
      </c>
      <c r="K22" s="48" t="s">
        <v>24</v>
      </c>
    </row>
    <row r="23" spans="2:11" ht="15.75" x14ac:dyDescent="0.25">
      <c r="B23" s="46"/>
      <c r="C23" s="46"/>
      <c r="D23" s="48"/>
      <c r="E23" s="48"/>
      <c r="F23" s="46"/>
      <c r="G23" s="46"/>
      <c r="H23" s="47"/>
      <c r="I23" s="48"/>
      <c r="J23" s="47"/>
      <c r="K23" s="48"/>
    </row>
    <row r="24" spans="2:11" ht="15.75" x14ac:dyDescent="0.25">
      <c r="B24" s="46"/>
      <c r="C24" s="46">
        <v>2</v>
      </c>
      <c r="D24" s="116" t="s">
        <v>96</v>
      </c>
      <c r="E24" s="116"/>
      <c r="F24" s="46"/>
      <c r="G24" s="46"/>
      <c r="H24" s="47">
        <f>PANT!G31</f>
        <v>388.6</v>
      </c>
      <c r="I24" s="48"/>
      <c r="J24" s="47">
        <f>PANT!I31</f>
        <v>343.5</v>
      </c>
      <c r="K24" s="48" t="s">
        <v>24</v>
      </c>
    </row>
    <row r="25" spans="2:11" ht="15.75" x14ac:dyDescent="0.25">
      <c r="B25" s="46"/>
      <c r="C25" s="46"/>
      <c r="D25" s="71"/>
      <c r="E25" s="71"/>
      <c r="F25" s="46"/>
      <c r="G25" s="46"/>
      <c r="H25" s="47"/>
      <c r="I25" s="71"/>
      <c r="J25" s="47"/>
      <c r="K25" s="71"/>
    </row>
    <row r="26" spans="2:11" ht="15.75" x14ac:dyDescent="0.25">
      <c r="B26" s="46"/>
      <c r="C26" s="46">
        <v>3</v>
      </c>
      <c r="D26" s="116" t="s">
        <v>104</v>
      </c>
      <c r="E26" s="116"/>
      <c r="F26" s="46"/>
      <c r="G26" s="46"/>
      <c r="H26" s="47">
        <f>CCTV!G33</f>
        <v>620.76</v>
      </c>
      <c r="I26" s="71"/>
      <c r="J26" s="47">
        <f>CCTV!I33</f>
        <v>336</v>
      </c>
      <c r="K26" s="71" t="s">
        <v>24</v>
      </c>
    </row>
    <row r="27" spans="2:11" ht="16.5" thickBot="1" x14ac:dyDescent="0.3">
      <c r="B27" s="49"/>
      <c r="C27" s="49"/>
      <c r="D27" s="81"/>
      <c r="E27" s="81"/>
      <c r="F27" s="49"/>
      <c r="G27" s="49"/>
      <c r="H27" s="50"/>
      <c r="I27" s="51"/>
      <c r="J27" s="50"/>
      <c r="K27" s="66"/>
    </row>
    <row r="28" spans="2:11" ht="16.5" thickTop="1" x14ac:dyDescent="0.25">
      <c r="B28" s="46"/>
      <c r="C28" s="46"/>
      <c r="D28" s="48"/>
      <c r="E28" s="48"/>
      <c r="F28" s="82" t="s">
        <v>51</v>
      </c>
      <c r="G28" s="82"/>
      <c r="H28" s="47">
        <f>SUM(H21:H27)</f>
        <v>1898.7900000000002</v>
      </c>
      <c r="I28" s="48" t="s">
        <v>24</v>
      </c>
      <c r="J28" s="59">
        <f>SUM(J21:J27)</f>
        <v>1162.25</v>
      </c>
      <c r="K28" s="48" t="s">
        <v>24</v>
      </c>
    </row>
    <row r="29" spans="2:11" ht="15.75" thickBot="1" x14ac:dyDescent="0.3">
      <c r="B29" s="45"/>
      <c r="C29" s="45"/>
      <c r="D29" s="45"/>
      <c r="E29" s="45"/>
      <c r="F29" s="52"/>
      <c r="G29" s="52"/>
      <c r="H29" s="45"/>
      <c r="I29" s="45"/>
      <c r="J29" s="45"/>
      <c r="K29" s="70"/>
    </row>
    <row r="30" spans="2:11" ht="19.5" thickBot="1" x14ac:dyDescent="0.35">
      <c r="B30" s="45"/>
      <c r="C30" s="45"/>
      <c r="D30" s="45"/>
      <c r="E30" s="60"/>
      <c r="F30" s="89" t="s">
        <v>47</v>
      </c>
      <c r="G30" s="89"/>
      <c r="H30" s="76">
        <f>H28+J28</f>
        <v>3061.04</v>
      </c>
      <c r="I30" s="77"/>
      <c r="J30" s="77"/>
      <c r="K30" s="78"/>
    </row>
    <row r="31" spans="2:11" x14ac:dyDescent="0.25">
      <c r="B31" s="45"/>
      <c r="C31" s="45"/>
      <c r="D31" s="45"/>
      <c r="E31" s="45"/>
      <c r="F31" s="52"/>
      <c r="G31" s="52"/>
      <c r="H31" s="45"/>
      <c r="I31" s="45"/>
      <c r="J31" s="45"/>
      <c r="K31" s="45"/>
    </row>
    <row r="32" spans="2:11" x14ac:dyDescent="0.25">
      <c r="B32" s="45"/>
      <c r="C32" s="45"/>
      <c r="D32" s="45"/>
      <c r="E32" s="45"/>
      <c r="F32" s="52"/>
      <c r="G32" s="52"/>
      <c r="H32" s="45"/>
      <c r="I32" s="45"/>
      <c r="J32" s="45"/>
      <c r="K32" s="45"/>
    </row>
    <row r="33" spans="2:11" x14ac:dyDescent="0.25">
      <c r="H33" s="10"/>
      <c r="I33" s="10"/>
      <c r="J33" s="10"/>
    </row>
    <row r="34" spans="2:11" x14ac:dyDescent="0.25">
      <c r="H34" s="10"/>
      <c r="I34" s="10"/>
      <c r="J34" s="10"/>
    </row>
    <row r="35" spans="2:11" x14ac:dyDescent="0.25">
      <c r="H35" s="10"/>
      <c r="I35" s="10"/>
      <c r="J35" s="10"/>
    </row>
    <row r="36" spans="2:11" x14ac:dyDescent="0.25">
      <c r="H36" s="10"/>
      <c r="I36" s="10"/>
      <c r="J36" s="10"/>
    </row>
    <row r="37" spans="2:11" x14ac:dyDescent="0.25">
      <c r="H37" s="10"/>
      <c r="I37" s="10"/>
      <c r="J37" s="20"/>
    </row>
    <row r="38" spans="2:11" ht="15.75" thickBot="1" x14ac:dyDescent="0.3">
      <c r="B38" s="22"/>
      <c r="C38" s="23"/>
      <c r="D38" s="24"/>
      <c r="E38" s="24"/>
      <c r="F38" s="24"/>
      <c r="G38" s="24"/>
      <c r="H38" s="24"/>
      <c r="I38" s="24"/>
      <c r="J38" s="24"/>
      <c r="K38" s="24"/>
    </row>
    <row r="39" spans="2:11" x14ac:dyDescent="0.25">
      <c r="B39" s="87" t="s">
        <v>28</v>
      </c>
      <c r="C39" s="88"/>
      <c r="D39" s="88"/>
      <c r="E39" s="88"/>
      <c r="F39" s="25"/>
      <c r="G39" s="83" t="s">
        <v>29</v>
      </c>
      <c r="H39" s="83"/>
      <c r="I39" s="83"/>
      <c r="J39" s="83"/>
      <c r="K39" s="84"/>
    </row>
    <row r="40" spans="2:11" x14ac:dyDescent="0.25">
      <c r="B40" s="26"/>
      <c r="C40" s="27"/>
      <c r="D40" s="27"/>
      <c r="E40" s="27"/>
      <c r="F40" s="24"/>
      <c r="G40" s="24"/>
      <c r="H40" s="24"/>
      <c r="I40" s="24"/>
      <c r="J40" s="24"/>
      <c r="K40" s="28"/>
    </row>
    <row r="41" spans="2:11" x14ac:dyDescent="0.25">
      <c r="B41" s="29" t="s">
        <v>30</v>
      </c>
      <c r="C41" s="30" t="s">
        <v>31</v>
      </c>
      <c r="D41" s="31"/>
      <c r="E41" s="31"/>
      <c r="F41" s="24"/>
      <c r="G41" s="22" t="s">
        <v>30</v>
      </c>
      <c r="H41" s="32"/>
      <c r="I41" s="33"/>
      <c r="J41" s="33"/>
      <c r="K41" s="28"/>
    </row>
    <row r="42" spans="2:11" x14ac:dyDescent="0.25">
      <c r="B42" s="29"/>
      <c r="C42" s="23"/>
      <c r="D42" s="24"/>
      <c r="E42" s="24"/>
      <c r="F42" s="24"/>
      <c r="G42" s="24"/>
      <c r="H42" s="24"/>
      <c r="I42" s="24"/>
      <c r="J42" s="24"/>
      <c r="K42" s="28"/>
    </row>
    <row r="43" spans="2:11" ht="15.75" thickBot="1" x14ac:dyDescent="0.3">
      <c r="B43" s="34" t="s">
        <v>32</v>
      </c>
      <c r="C43" s="35"/>
      <c r="D43" s="36"/>
      <c r="E43" s="36"/>
      <c r="F43" s="36"/>
      <c r="G43" s="37" t="s">
        <v>32</v>
      </c>
      <c r="H43" s="36"/>
      <c r="I43" s="36"/>
      <c r="J43" s="36"/>
      <c r="K43" s="38"/>
    </row>
    <row r="44" spans="2:11" x14ac:dyDescent="0.25">
      <c r="B44" s="22"/>
      <c r="C44" s="23"/>
      <c r="D44" s="24"/>
      <c r="E44" s="24"/>
      <c r="F44" s="24"/>
      <c r="G44" s="24"/>
      <c r="H44" s="24"/>
      <c r="I44" s="24"/>
      <c r="J44" s="24"/>
      <c r="K44" s="24"/>
    </row>
    <row r="45" spans="2:11" x14ac:dyDescent="0.25">
      <c r="B45" s="22"/>
      <c r="C45" s="62"/>
      <c r="D45" s="63"/>
      <c r="E45" s="63"/>
      <c r="F45" s="63"/>
      <c r="G45" s="24"/>
      <c r="H45" s="24"/>
      <c r="I45" s="24"/>
      <c r="J45" s="24"/>
      <c r="K45" s="24"/>
    </row>
    <row r="46" spans="2:11" x14ac:dyDescent="0.25">
      <c r="B46" s="22"/>
      <c r="C46" s="62"/>
      <c r="D46" s="63"/>
      <c r="E46" s="64"/>
      <c r="F46" s="63"/>
      <c r="G46" s="24"/>
      <c r="H46" s="24"/>
      <c r="I46" s="24"/>
      <c r="J46" s="24"/>
      <c r="K46" s="24"/>
    </row>
    <row r="47" spans="2:11" ht="15.75" thickBot="1" x14ac:dyDescent="0.3">
      <c r="B47" s="39"/>
      <c r="C47" s="40"/>
      <c r="D47" s="40"/>
      <c r="E47" s="40"/>
      <c r="F47" s="40"/>
      <c r="G47" s="40"/>
      <c r="H47" s="40"/>
      <c r="I47" s="40"/>
      <c r="J47" s="40"/>
      <c r="K47" s="40"/>
    </row>
    <row r="48" spans="2:11" x14ac:dyDescent="0.25">
      <c r="B48" s="85" t="s">
        <v>33</v>
      </c>
      <c r="C48" s="85"/>
      <c r="D48" s="85"/>
      <c r="E48" s="86" t="s">
        <v>34</v>
      </c>
      <c r="F48" s="86"/>
      <c r="G48" s="86"/>
      <c r="H48" s="86"/>
    </row>
    <row r="49" spans="2:11" x14ac:dyDescent="0.25">
      <c r="B49" s="79" t="s">
        <v>35</v>
      </c>
      <c r="C49" s="79"/>
      <c r="D49" s="79"/>
      <c r="E49" s="79" t="s">
        <v>36</v>
      </c>
      <c r="F49" s="79"/>
      <c r="G49" s="79"/>
      <c r="H49" s="79"/>
      <c r="I49" s="79" t="s">
        <v>37</v>
      </c>
      <c r="J49" s="79"/>
      <c r="K49" s="79"/>
    </row>
    <row r="50" spans="2:11" x14ac:dyDescent="0.25">
      <c r="B50" s="80" t="s">
        <v>38</v>
      </c>
      <c r="C50" s="80"/>
      <c r="D50" s="80"/>
      <c r="E50" s="80" t="s">
        <v>39</v>
      </c>
      <c r="F50" s="80"/>
      <c r="G50" s="80"/>
      <c r="H50" s="80"/>
      <c r="I50" s="80" t="s">
        <v>40</v>
      </c>
      <c r="J50" s="80"/>
      <c r="K50" s="80"/>
    </row>
    <row r="51" spans="2:11" x14ac:dyDescent="0.25">
      <c r="B51" s="80" t="s">
        <v>41</v>
      </c>
      <c r="C51" s="80"/>
      <c r="D51" s="80"/>
      <c r="E51" s="80" t="s">
        <v>42</v>
      </c>
      <c r="F51" s="80"/>
      <c r="G51" s="80"/>
      <c r="H51" s="80"/>
      <c r="I51" s="80" t="s">
        <v>43</v>
      </c>
      <c r="J51" s="80"/>
      <c r="K51" s="80"/>
    </row>
    <row r="52" spans="2:11" x14ac:dyDescent="0.25">
      <c r="B52" s="80" t="s">
        <v>44</v>
      </c>
      <c r="C52" s="80"/>
      <c r="D52" s="80"/>
      <c r="E52" s="80" t="s">
        <v>45</v>
      </c>
      <c r="F52" s="80"/>
      <c r="G52" s="80"/>
      <c r="H52" s="80"/>
      <c r="I52" s="80" t="s">
        <v>46</v>
      </c>
      <c r="J52" s="80"/>
      <c r="K52" s="80"/>
    </row>
    <row r="53" spans="2:11" x14ac:dyDescent="0.25">
      <c r="B53" s="22"/>
      <c r="C53" s="23"/>
      <c r="D53" s="24"/>
      <c r="E53" s="24"/>
      <c r="F53" s="24"/>
      <c r="G53" s="24"/>
      <c r="H53" s="24"/>
      <c r="I53" s="24"/>
      <c r="J53" s="24"/>
      <c r="K53" s="24"/>
    </row>
  </sheetData>
  <mergeCells count="42">
    <mergeCell ref="D26:E26"/>
    <mergeCell ref="D22:E22"/>
    <mergeCell ref="D24:E24"/>
    <mergeCell ref="B13:C13"/>
    <mergeCell ref="D13:E13"/>
    <mergeCell ref="B18:K18"/>
    <mergeCell ref="G13:K13"/>
    <mergeCell ref="B14:K14"/>
    <mergeCell ref="B15:K15"/>
    <mergeCell ref="B16:K16"/>
    <mergeCell ref="B17:K17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D27:E27"/>
    <mergeCell ref="F28:G28"/>
    <mergeCell ref="G39:K39"/>
    <mergeCell ref="B48:D48"/>
    <mergeCell ref="E48:H48"/>
    <mergeCell ref="B39:E39"/>
    <mergeCell ref="F30:G30"/>
    <mergeCell ref="H30:K30"/>
    <mergeCell ref="B49:D49"/>
    <mergeCell ref="E49:H49"/>
    <mergeCell ref="I49:K49"/>
    <mergeCell ref="B52:D52"/>
    <mergeCell ref="E52:H52"/>
    <mergeCell ref="I52:K52"/>
    <mergeCell ref="B50:D50"/>
    <mergeCell ref="E50:H50"/>
    <mergeCell ref="I50:K50"/>
    <mergeCell ref="B51:D51"/>
    <mergeCell ref="E51:H51"/>
    <mergeCell ref="I51:K51"/>
  </mergeCells>
  <hyperlinks>
    <hyperlink ref="E48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66"/>
  <sheetViews>
    <sheetView zoomScaleNormal="100" workbookViewId="0"/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10"/>
  </cols>
  <sheetData>
    <row r="2" spans="2:11" x14ac:dyDescent="0.25">
      <c r="G2" s="95" t="s">
        <v>0</v>
      </c>
      <c r="H2" s="95"/>
      <c r="I2" s="95"/>
      <c r="J2" s="95"/>
      <c r="K2" s="95"/>
    </row>
    <row r="3" spans="2:11" x14ac:dyDescent="0.25">
      <c r="G3" s="96" t="s">
        <v>1</v>
      </c>
      <c r="H3" s="96"/>
      <c r="I3" s="96"/>
      <c r="J3" s="96"/>
      <c r="K3" s="96"/>
    </row>
    <row r="7" spans="2:11" ht="15.75" thickBot="1" x14ac:dyDescent="0.3"/>
    <row r="8" spans="2:11" x14ac:dyDescent="0.25">
      <c r="B8" s="97" t="s">
        <v>2</v>
      </c>
      <c r="C8" s="98"/>
      <c r="D8" s="98"/>
      <c r="E8" s="99"/>
      <c r="G8" s="100" t="s">
        <v>3</v>
      </c>
      <c r="H8" s="101"/>
      <c r="I8" s="101"/>
      <c r="J8" s="101"/>
      <c r="K8" s="102"/>
    </row>
    <row r="9" spans="2:11" x14ac:dyDescent="0.25">
      <c r="B9" s="103" t="s">
        <v>101</v>
      </c>
      <c r="C9" s="104"/>
      <c r="D9" s="104"/>
      <c r="E9" s="105"/>
      <c r="G9" s="93" t="s">
        <v>53</v>
      </c>
      <c r="H9" s="91"/>
      <c r="I9" s="91"/>
      <c r="J9" s="91"/>
      <c r="K9" s="94"/>
    </row>
    <row r="10" spans="2:11" x14ac:dyDescent="0.25">
      <c r="B10" s="90" t="s">
        <v>4</v>
      </c>
      <c r="C10" s="91"/>
      <c r="D10" s="91"/>
      <c r="E10" s="92"/>
      <c r="G10" s="93" t="s">
        <v>48</v>
      </c>
      <c r="H10" s="91"/>
      <c r="I10" s="91"/>
      <c r="J10" s="91"/>
      <c r="K10" s="94"/>
    </row>
    <row r="11" spans="2:11" x14ac:dyDescent="0.25">
      <c r="B11" s="2" t="s">
        <v>102</v>
      </c>
      <c r="C11" s="3"/>
      <c r="D11" s="4"/>
      <c r="E11" s="5"/>
      <c r="G11" s="6" t="s">
        <v>5</v>
      </c>
      <c r="H11" s="7"/>
      <c r="I11" s="8" t="s">
        <v>99</v>
      </c>
      <c r="J11" s="7" t="s">
        <v>6</v>
      </c>
      <c r="K11" s="9" t="s">
        <v>100</v>
      </c>
    </row>
    <row r="12" spans="2:11" x14ac:dyDescent="0.25">
      <c r="B12" s="90" t="s">
        <v>7</v>
      </c>
      <c r="C12" s="91"/>
      <c r="D12" s="91" t="s">
        <v>8</v>
      </c>
      <c r="E12" s="92"/>
      <c r="G12" s="93" t="s">
        <v>9</v>
      </c>
      <c r="H12" s="91"/>
      <c r="I12" s="91"/>
      <c r="J12" s="91"/>
      <c r="K12" s="94"/>
    </row>
    <row r="13" spans="2:11" ht="15.75" thickBot="1" x14ac:dyDescent="0.3">
      <c r="B13" s="117" t="s">
        <v>10</v>
      </c>
      <c r="C13" s="118"/>
      <c r="D13" s="118" t="s">
        <v>11</v>
      </c>
      <c r="E13" s="119"/>
      <c r="G13" s="106" t="s">
        <v>103</v>
      </c>
      <c r="H13" s="107"/>
      <c r="I13" s="107"/>
      <c r="J13" s="107"/>
      <c r="K13" s="108"/>
    </row>
    <row r="14" spans="2:11" x14ac:dyDescent="0.25"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2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2:11" ht="15" customHeight="1" x14ac:dyDescent="0.25">
      <c r="B16" s="110" t="s">
        <v>12</v>
      </c>
      <c r="C16" s="111"/>
      <c r="D16" s="111"/>
      <c r="E16" s="111"/>
      <c r="F16" s="111"/>
      <c r="G16" s="111"/>
      <c r="H16" s="111"/>
      <c r="I16" s="111"/>
      <c r="J16" s="111"/>
      <c r="K16" s="112"/>
    </row>
    <row r="17" spans="2:15" x14ac:dyDescent="0.25">
      <c r="B17" s="113" t="s">
        <v>98</v>
      </c>
      <c r="C17" s="114"/>
      <c r="D17" s="114"/>
      <c r="E17" s="114"/>
      <c r="F17" s="114"/>
      <c r="G17" s="114"/>
      <c r="H17" s="114"/>
      <c r="I17" s="114"/>
      <c r="J17" s="114"/>
      <c r="K17" s="115"/>
    </row>
    <row r="18" spans="2:15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2:15" ht="24" customHeight="1" x14ac:dyDescent="0.25">
      <c r="B19" s="122" t="s">
        <v>13</v>
      </c>
      <c r="C19" s="124" t="s">
        <v>14</v>
      </c>
      <c r="D19" s="125"/>
      <c r="E19" s="125"/>
      <c r="F19" s="122" t="s">
        <v>15</v>
      </c>
      <c r="G19" s="128" t="s">
        <v>16</v>
      </c>
      <c r="H19" s="129"/>
      <c r="I19" s="128" t="s">
        <v>17</v>
      </c>
      <c r="J19" s="129"/>
      <c r="K19" s="122" t="s">
        <v>18</v>
      </c>
    </row>
    <row r="20" spans="2:15" x14ac:dyDescent="0.25">
      <c r="B20" s="123"/>
      <c r="C20" s="126"/>
      <c r="D20" s="127"/>
      <c r="E20" s="127"/>
      <c r="F20" s="123"/>
      <c r="G20" s="11" t="s">
        <v>19</v>
      </c>
      <c r="H20" s="11" t="s">
        <v>20</v>
      </c>
      <c r="I20" s="11" t="s">
        <v>19</v>
      </c>
      <c r="J20" s="11" t="s">
        <v>20</v>
      </c>
      <c r="K20" s="123"/>
    </row>
    <row r="21" spans="2:15" ht="15" customHeight="1" x14ac:dyDescent="0.25">
      <c r="B21" s="68"/>
      <c r="C21" s="130" t="s">
        <v>54</v>
      </c>
      <c r="D21" s="131"/>
      <c r="E21" s="131"/>
      <c r="F21" s="131"/>
      <c r="G21" s="131"/>
      <c r="H21" s="131"/>
      <c r="I21" s="131"/>
      <c r="J21" s="131"/>
      <c r="K21" s="132"/>
    </row>
    <row r="22" spans="2:15" x14ac:dyDescent="0.25">
      <c r="B22" s="41">
        <v>1</v>
      </c>
      <c r="C22" s="121" t="s">
        <v>124</v>
      </c>
      <c r="D22" s="121"/>
      <c r="E22" s="121"/>
      <c r="F22" s="13" t="s">
        <v>123</v>
      </c>
      <c r="G22" s="14">
        <v>448.29</v>
      </c>
      <c r="H22" s="14">
        <f>G22*B22</f>
        <v>448.29</v>
      </c>
      <c r="I22" s="14">
        <v>48</v>
      </c>
      <c r="J22" s="14">
        <f>I22*B22</f>
        <v>48</v>
      </c>
      <c r="K22" s="14">
        <f>SUM(J22+H22)</f>
        <v>496.29</v>
      </c>
    </row>
    <row r="23" spans="2:15" x14ac:dyDescent="0.25">
      <c r="B23" s="41">
        <v>1</v>
      </c>
      <c r="C23" s="121" t="s">
        <v>55</v>
      </c>
      <c r="D23" s="121"/>
      <c r="E23" s="121"/>
      <c r="F23" s="13" t="s">
        <v>56</v>
      </c>
      <c r="G23" s="14">
        <v>58.77</v>
      </c>
      <c r="H23" s="14">
        <f t="shared" ref="H23:H37" si="0">G23*B23</f>
        <v>58.77</v>
      </c>
      <c r="I23" s="14">
        <v>28</v>
      </c>
      <c r="J23" s="14">
        <f t="shared" ref="J23:J38" si="1">I23*B23</f>
        <v>28</v>
      </c>
      <c r="K23" s="14">
        <f t="shared" ref="K23:K38" si="2">SUM(J23+H23)</f>
        <v>86.77000000000001</v>
      </c>
    </row>
    <row r="24" spans="2:15" x14ac:dyDescent="0.25">
      <c r="B24" s="41">
        <v>1</v>
      </c>
      <c r="C24" s="121" t="s">
        <v>69</v>
      </c>
      <c r="D24" s="121"/>
      <c r="E24" s="121"/>
      <c r="F24" s="13" t="s">
        <v>68</v>
      </c>
      <c r="G24" s="14">
        <v>24.35</v>
      </c>
      <c r="H24" s="14">
        <f t="shared" si="0"/>
        <v>24.35</v>
      </c>
      <c r="I24" s="14">
        <v>10</v>
      </c>
      <c r="J24" s="14">
        <f t="shared" si="1"/>
        <v>10</v>
      </c>
      <c r="K24" s="14">
        <f t="shared" si="2"/>
        <v>34.35</v>
      </c>
      <c r="N24" s="15"/>
      <c r="O24" s="15"/>
    </row>
    <row r="25" spans="2:15" x14ac:dyDescent="0.25">
      <c r="B25" s="41">
        <v>5</v>
      </c>
      <c r="C25" s="121" t="s">
        <v>71</v>
      </c>
      <c r="D25" s="121"/>
      <c r="E25" s="121"/>
      <c r="F25" s="13" t="s">
        <v>70</v>
      </c>
      <c r="G25" s="14">
        <v>3.19</v>
      </c>
      <c r="H25" s="14">
        <f t="shared" si="0"/>
        <v>15.95</v>
      </c>
      <c r="I25" s="14">
        <v>3.5</v>
      </c>
      <c r="J25" s="14">
        <f t="shared" si="1"/>
        <v>17.5</v>
      </c>
      <c r="K25" s="14">
        <f t="shared" si="2"/>
        <v>33.450000000000003</v>
      </c>
      <c r="N25" s="15"/>
      <c r="O25" s="15"/>
    </row>
    <row r="26" spans="2:15" x14ac:dyDescent="0.25">
      <c r="B26" s="41">
        <v>4</v>
      </c>
      <c r="C26" s="121" t="s">
        <v>72</v>
      </c>
      <c r="D26" s="121"/>
      <c r="E26" s="121"/>
      <c r="F26" s="13" t="s">
        <v>73</v>
      </c>
      <c r="G26" s="14">
        <v>3.19</v>
      </c>
      <c r="H26" s="14">
        <f t="shared" si="0"/>
        <v>12.76</v>
      </c>
      <c r="I26" s="14">
        <v>3.5</v>
      </c>
      <c r="J26" s="14">
        <f t="shared" si="1"/>
        <v>14</v>
      </c>
      <c r="K26" s="14">
        <f t="shared" si="2"/>
        <v>26.759999999999998</v>
      </c>
      <c r="N26" s="15"/>
      <c r="O26" s="15"/>
    </row>
    <row r="27" spans="2:15" x14ac:dyDescent="0.25">
      <c r="B27" s="41">
        <v>9</v>
      </c>
      <c r="C27" s="121" t="s">
        <v>75</v>
      </c>
      <c r="D27" s="121"/>
      <c r="E27" s="121"/>
      <c r="F27" s="13" t="s">
        <v>74</v>
      </c>
      <c r="G27" s="14">
        <v>3.82</v>
      </c>
      <c r="H27" s="14">
        <f t="shared" si="0"/>
        <v>34.379999999999995</v>
      </c>
      <c r="I27" s="14">
        <v>0.9</v>
      </c>
      <c r="J27" s="14">
        <f t="shared" si="1"/>
        <v>8.1</v>
      </c>
      <c r="K27" s="14">
        <f t="shared" si="2"/>
        <v>42.48</v>
      </c>
      <c r="N27" s="15"/>
      <c r="O27" s="15"/>
    </row>
    <row r="28" spans="2:15" x14ac:dyDescent="0.25">
      <c r="B28" s="41">
        <v>1</v>
      </c>
      <c r="C28" s="121" t="s">
        <v>59</v>
      </c>
      <c r="D28" s="121"/>
      <c r="E28" s="121"/>
      <c r="F28" s="13" t="s">
        <v>60</v>
      </c>
      <c r="G28" s="14">
        <v>40.72</v>
      </c>
      <c r="H28" s="14">
        <f t="shared" si="0"/>
        <v>40.72</v>
      </c>
      <c r="I28" s="14">
        <v>8</v>
      </c>
      <c r="J28" s="14">
        <f t="shared" si="1"/>
        <v>8</v>
      </c>
      <c r="K28" s="14">
        <f t="shared" si="2"/>
        <v>48.72</v>
      </c>
      <c r="N28" s="15"/>
      <c r="O28" s="15"/>
    </row>
    <row r="29" spans="2:15" x14ac:dyDescent="0.25">
      <c r="B29" s="41">
        <v>1</v>
      </c>
      <c r="C29" s="121" t="s">
        <v>57</v>
      </c>
      <c r="D29" s="121"/>
      <c r="E29" s="121"/>
      <c r="F29" s="13" t="s">
        <v>58</v>
      </c>
      <c r="G29" s="14">
        <v>19.32</v>
      </c>
      <c r="H29" s="14">
        <f t="shared" si="0"/>
        <v>19.32</v>
      </c>
      <c r="I29" s="14">
        <v>20</v>
      </c>
      <c r="J29" s="14">
        <f t="shared" si="1"/>
        <v>20</v>
      </c>
      <c r="K29" s="14">
        <f t="shared" si="2"/>
        <v>39.32</v>
      </c>
      <c r="N29" s="15"/>
      <c r="O29" s="15"/>
    </row>
    <row r="30" spans="2:15" x14ac:dyDescent="0.25">
      <c r="B30" s="41">
        <v>1</v>
      </c>
      <c r="C30" s="121" t="s">
        <v>61</v>
      </c>
      <c r="D30" s="121"/>
      <c r="E30" s="121"/>
      <c r="F30" s="13" t="s">
        <v>63</v>
      </c>
      <c r="G30" s="14">
        <v>11.75</v>
      </c>
      <c r="H30" s="14">
        <f t="shared" si="0"/>
        <v>11.75</v>
      </c>
      <c r="I30" s="14">
        <v>9</v>
      </c>
      <c r="J30" s="14">
        <f t="shared" si="1"/>
        <v>9</v>
      </c>
      <c r="K30" s="14">
        <f t="shared" si="2"/>
        <v>20.75</v>
      </c>
      <c r="N30" s="15"/>
      <c r="O30" s="15"/>
    </row>
    <row r="31" spans="2:15" x14ac:dyDescent="0.25">
      <c r="B31" s="41">
        <v>1</v>
      </c>
      <c r="C31" s="121" t="s">
        <v>62</v>
      </c>
      <c r="D31" s="121"/>
      <c r="E31" s="121"/>
      <c r="F31" s="13" t="s">
        <v>64</v>
      </c>
      <c r="G31" s="14">
        <v>15.95</v>
      </c>
      <c r="H31" s="14">
        <f t="shared" si="0"/>
        <v>15.95</v>
      </c>
      <c r="I31" s="14">
        <v>9</v>
      </c>
      <c r="J31" s="14">
        <f t="shared" si="1"/>
        <v>9</v>
      </c>
      <c r="K31" s="14">
        <f t="shared" si="2"/>
        <v>24.95</v>
      </c>
      <c r="N31" s="15"/>
      <c r="O31" s="15"/>
    </row>
    <row r="32" spans="2:15" x14ac:dyDescent="0.25">
      <c r="B32" s="41">
        <v>305</v>
      </c>
      <c r="C32" s="121" t="s">
        <v>66</v>
      </c>
      <c r="D32" s="121"/>
      <c r="E32" s="121"/>
      <c r="F32" s="13" t="s">
        <v>67</v>
      </c>
      <c r="G32" s="14">
        <v>0.36</v>
      </c>
      <c r="H32" s="14">
        <f t="shared" si="0"/>
        <v>109.8</v>
      </c>
      <c r="I32" s="14">
        <v>0.35</v>
      </c>
      <c r="J32" s="14">
        <f t="shared" si="1"/>
        <v>106.75</v>
      </c>
      <c r="K32" s="14">
        <f t="shared" si="2"/>
        <v>216.55</v>
      </c>
      <c r="N32" s="15"/>
      <c r="O32" s="15"/>
    </row>
    <row r="33" spans="2:15" x14ac:dyDescent="0.25">
      <c r="B33" s="41">
        <v>5</v>
      </c>
      <c r="C33" s="121" t="s">
        <v>71</v>
      </c>
      <c r="D33" s="121"/>
      <c r="E33" s="121"/>
      <c r="F33" s="13" t="s">
        <v>70</v>
      </c>
      <c r="G33" s="14">
        <v>3.19</v>
      </c>
      <c r="H33" s="14">
        <f t="shared" si="0"/>
        <v>15.95</v>
      </c>
      <c r="I33" s="14">
        <v>3.5</v>
      </c>
      <c r="J33" s="14">
        <f t="shared" si="1"/>
        <v>17.5</v>
      </c>
      <c r="K33" s="14">
        <f t="shared" si="2"/>
        <v>33.450000000000003</v>
      </c>
      <c r="N33" s="15"/>
      <c r="O33" s="15"/>
    </row>
    <row r="34" spans="2:15" x14ac:dyDescent="0.25">
      <c r="B34" s="41">
        <v>4</v>
      </c>
      <c r="C34" s="121" t="s">
        <v>72</v>
      </c>
      <c r="D34" s="121"/>
      <c r="E34" s="121"/>
      <c r="F34" s="13" t="s">
        <v>73</v>
      </c>
      <c r="G34" s="14">
        <v>3.19</v>
      </c>
      <c r="H34" s="14">
        <f t="shared" si="0"/>
        <v>12.76</v>
      </c>
      <c r="I34" s="14">
        <v>3.5</v>
      </c>
      <c r="J34" s="14">
        <f t="shared" si="1"/>
        <v>14</v>
      </c>
      <c r="K34" s="14">
        <f t="shared" si="2"/>
        <v>26.759999999999998</v>
      </c>
      <c r="N34" s="15"/>
      <c r="O34" s="15"/>
    </row>
    <row r="35" spans="2:15" x14ac:dyDescent="0.25">
      <c r="B35" s="41">
        <v>5</v>
      </c>
      <c r="C35" s="121" t="s">
        <v>76</v>
      </c>
      <c r="D35" s="121"/>
      <c r="E35" s="121"/>
      <c r="F35" s="13" t="s">
        <v>77</v>
      </c>
      <c r="G35" s="14">
        <v>4.92</v>
      </c>
      <c r="H35" s="14">
        <f t="shared" si="0"/>
        <v>24.6</v>
      </c>
      <c r="I35" s="14">
        <v>0.9</v>
      </c>
      <c r="J35" s="14">
        <f t="shared" si="1"/>
        <v>4.5</v>
      </c>
      <c r="K35" s="14">
        <f t="shared" si="2"/>
        <v>29.1</v>
      </c>
      <c r="N35" s="15"/>
      <c r="O35" s="15"/>
    </row>
    <row r="36" spans="2:15" x14ac:dyDescent="0.25">
      <c r="B36" s="41">
        <v>5</v>
      </c>
      <c r="C36" s="121" t="s">
        <v>78</v>
      </c>
      <c r="D36" s="121"/>
      <c r="E36" s="121"/>
      <c r="F36" s="13" t="s">
        <v>79</v>
      </c>
      <c r="G36" s="14">
        <v>2.02</v>
      </c>
      <c r="H36" s="14">
        <f t="shared" si="0"/>
        <v>10.1</v>
      </c>
      <c r="I36" s="14">
        <v>0.8</v>
      </c>
      <c r="J36" s="14">
        <f t="shared" si="1"/>
        <v>4</v>
      </c>
      <c r="K36" s="14">
        <f t="shared" si="2"/>
        <v>14.1</v>
      </c>
      <c r="N36" s="15"/>
      <c r="O36" s="15"/>
    </row>
    <row r="37" spans="2:15" x14ac:dyDescent="0.25">
      <c r="B37" s="41">
        <v>2</v>
      </c>
      <c r="C37" s="121" t="s">
        <v>80</v>
      </c>
      <c r="D37" s="121"/>
      <c r="E37" s="121"/>
      <c r="F37" s="13" t="s">
        <v>81</v>
      </c>
      <c r="G37" s="14">
        <v>4.24</v>
      </c>
      <c r="H37" s="14">
        <f t="shared" si="0"/>
        <v>8.48</v>
      </c>
      <c r="I37" s="14">
        <v>3.2</v>
      </c>
      <c r="J37" s="14">
        <f t="shared" si="1"/>
        <v>6.4</v>
      </c>
      <c r="K37" s="14">
        <f t="shared" si="2"/>
        <v>14.88</v>
      </c>
      <c r="N37" s="15"/>
      <c r="O37" s="15"/>
    </row>
    <row r="38" spans="2:15" ht="15.75" thickBot="1" x14ac:dyDescent="0.3">
      <c r="B38" s="41">
        <v>1</v>
      </c>
      <c r="C38" s="121" t="s">
        <v>82</v>
      </c>
      <c r="D38" s="121"/>
      <c r="E38" s="121"/>
      <c r="F38" s="13" t="s">
        <v>52</v>
      </c>
      <c r="G38" s="14">
        <v>25.5</v>
      </c>
      <c r="H38" s="14">
        <f>G38*B38</f>
        <v>25.5</v>
      </c>
      <c r="I38" s="14">
        <v>158</v>
      </c>
      <c r="J38" s="14">
        <f t="shared" si="1"/>
        <v>158</v>
      </c>
      <c r="K38" s="14">
        <f t="shared" si="2"/>
        <v>183.5</v>
      </c>
      <c r="N38" s="15"/>
      <c r="O38" s="15"/>
    </row>
    <row r="39" spans="2:15" s="18" customFormat="1" ht="15.75" thickBot="1" x14ac:dyDescent="0.3">
      <c r="B39" s="16"/>
      <c r="C39" s="17"/>
      <c r="D39" s="17"/>
      <c r="E39" s="136" t="s">
        <v>21</v>
      </c>
      <c r="F39" s="136"/>
      <c r="G39" s="137">
        <f>SUM(H22:H38)</f>
        <v>889.43000000000018</v>
      </c>
      <c r="H39" s="138"/>
      <c r="I39" s="137">
        <f>SUM(J22:J38)</f>
        <v>482.75</v>
      </c>
      <c r="J39" s="138"/>
      <c r="K39" s="54"/>
      <c r="N39" s="19"/>
      <c r="O39" s="19"/>
    </row>
    <row r="40" spans="2:15" s="56" customFormat="1" ht="18" thickBot="1" x14ac:dyDescent="0.35">
      <c r="B40" s="55"/>
      <c r="E40" s="139" t="s">
        <v>22</v>
      </c>
      <c r="F40" s="139"/>
      <c r="G40" s="140">
        <f>SUM(K19:K39)</f>
        <v>1372.1800000000003</v>
      </c>
      <c r="H40" s="141"/>
      <c r="I40" s="141"/>
      <c r="J40" s="141"/>
      <c r="K40" s="142"/>
      <c r="N40" s="57"/>
      <c r="O40" s="57"/>
    </row>
    <row r="41" spans="2:15" s="56" customFormat="1" ht="17.25" x14ac:dyDescent="0.3">
      <c r="B41" s="55"/>
      <c r="E41" s="69"/>
      <c r="F41" s="69"/>
      <c r="G41" s="61"/>
      <c r="H41" s="61"/>
      <c r="I41" s="61"/>
      <c r="J41" s="61"/>
      <c r="K41" s="61"/>
      <c r="N41" s="57"/>
      <c r="O41" s="57"/>
    </row>
    <row r="42" spans="2:15" x14ac:dyDescent="0.25">
      <c r="H42" s="10"/>
      <c r="I42" s="10"/>
      <c r="J42" s="10"/>
    </row>
    <row r="43" spans="2:15" ht="15.75" x14ac:dyDescent="0.25">
      <c r="B43" s="143" t="s">
        <v>23</v>
      </c>
      <c r="C43" s="144"/>
      <c r="D43" s="145" t="s">
        <v>65</v>
      </c>
      <c r="E43" s="145"/>
      <c r="F43" s="145"/>
      <c r="G43" s="145"/>
      <c r="H43" s="145"/>
      <c r="I43" s="145"/>
      <c r="J43" s="145"/>
      <c r="K43" s="145"/>
    </row>
    <row r="44" spans="2:15" x14ac:dyDescent="0.25">
      <c r="B44" s="143"/>
      <c r="C44" s="144"/>
      <c r="D44" s="145"/>
      <c r="E44" s="145"/>
      <c r="F44" s="145"/>
      <c r="G44" s="145"/>
      <c r="H44" s="145"/>
      <c r="I44" s="145"/>
      <c r="J44" s="145"/>
      <c r="K44" s="145"/>
    </row>
    <row r="45" spans="2:15" x14ac:dyDescent="0.25">
      <c r="H45" s="10"/>
      <c r="I45" s="10"/>
      <c r="J45" s="20"/>
    </row>
    <row r="46" spans="2:15" x14ac:dyDescent="0.25">
      <c r="H46" s="21"/>
    </row>
    <row r="47" spans="2:15" ht="15.75" customHeight="1" x14ac:dyDescent="0.25">
      <c r="B47" s="43" t="s">
        <v>49</v>
      </c>
      <c r="C47" s="44" t="s">
        <v>24</v>
      </c>
      <c r="D47" s="146" t="s">
        <v>25</v>
      </c>
      <c r="E47" s="147"/>
      <c r="F47" s="147"/>
      <c r="G47" s="147"/>
      <c r="H47" s="147"/>
      <c r="I47" s="147"/>
      <c r="J47" s="147"/>
      <c r="K47" s="148"/>
    </row>
    <row r="48" spans="2:15" x14ac:dyDescent="0.25">
      <c r="B48" s="42"/>
      <c r="C48" s="53" t="s">
        <v>26</v>
      </c>
      <c r="D48" s="133" t="s">
        <v>27</v>
      </c>
      <c r="E48" s="134"/>
      <c r="F48" s="134"/>
      <c r="G48" s="134"/>
      <c r="H48" s="134"/>
      <c r="I48" s="134"/>
      <c r="J48" s="134"/>
      <c r="K48" s="135"/>
    </row>
    <row r="49" spans="2:11" x14ac:dyDescent="0.25">
      <c r="B49" s="22"/>
      <c r="C49" s="67"/>
      <c r="D49" s="65"/>
      <c r="E49" s="65"/>
      <c r="F49" s="65"/>
      <c r="G49" s="65"/>
      <c r="H49" s="65"/>
      <c r="I49" s="65"/>
      <c r="J49" s="65"/>
      <c r="K49" s="65"/>
    </row>
    <row r="50" spans="2:11" x14ac:dyDescent="0.25">
      <c r="B50" s="22"/>
      <c r="C50" s="67"/>
      <c r="D50" s="65"/>
      <c r="E50" s="65"/>
      <c r="F50" s="65"/>
      <c r="G50" s="65"/>
      <c r="H50" s="65"/>
      <c r="I50" s="65"/>
      <c r="J50" s="65"/>
      <c r="K50" s="65"/>
    </row>
    <row r="51" spans="2:11" ht="15.75" thickBot="1" x14ac:dyDescent="0.3">
      <c r="B51" s="22"/>
      <c r="C51" s="67"/>
      <c r="D51" s="65"/>
      <c r="E51" s="65"/>
      <c r="F51" s="65"/>
      <c r="G51" s="65"/>
      <c r="H51" s="65"/>
      <c r="I51" s="65"/>
      <c r="J51" s="65"/>
      <c r="K51" s="65"/>
    </row>
    <row r="52" spans="2:11" x14ac:dyDescent="0.25">
      <c r="B52" s="87" t="s">
        <v>28</v>
      </c>
      <c r="C52" s="88"/>
      <c r="D52" s="88"/>
      <c r="E52" s="88"/>
      <c r="F52" s="25"/>
      <c r="G52" s="83" t="s">
        <v>29</v>
      </c>
      <c r="H52" s="83"/>
      <c r="I52" s="83"/>
      <c r="J52" s="83"/>
      <c r="K52" s="84"/>
    </row>
    <row r="53" spans="2:11" x14ac:dyDescent="0.25">
      <c r="B53" s="26"/>
      <c r="C53" s="27"/>
      <c r="D53" s="27"/>
      <c r="E53" s="27"/>
      <c r="F53" s="65"/>
      <c r="G53" s="65"/>
      <c r="H53" s="65"/>
      <c r="I53" s="65"/>
      <c r="J53" s="65"/>
      <c r="K53" s="28"/>
    </row>
    <row r="54" spans="2:11" x14ac:dyDescent="0.25">
      <c r="B54" s="29" t="s">
        <v>30</v>
      </c>
      <c r="C54" s="30" t="s">
        <v>31</v>
      </c>
      <c r="D54" s="31"/>
      <c r="E54" s="31"/>
      <c r="F54" s="65"/>
      <c r="G54" s="22" t="s">
        <v>30</v>
      </c>
      <c r="H54" s="32"/>
      <c r="I54" s="33"/>
      <c r="J54" s="33"/>
      <c r="K54" s="28"/>
    </row>
    <row r="55" spans="2:11" x14ac:dyDescent="0.25">
      <c r="B55" s="29"/>
      <c r="C55" s="67"/>
      <c r="D55" s="65"/>
      <c r="E55" s="65"/>
      <c r="F55" s="65"/>
      <c r="G55" s="65"/>
      <c r="H55" s="65"/>
      <c r="I55" s="65"/>
      <c r="J55" s="65"/>
      <c r="K55" s="28"/>
    </row>
    <row r="56" spans="2:11" ht="15.75" thickBot="1" x14ac:dyDescent="0.3">
      <c r="B56" s="34" t="s">
        <v>32</v>
      </c>
      <c r="C56" s="35"/>
      <c r="D56" s="36"/>
      <c r="E56" s="36"/>
      <c r="F56" s="36"/>
      <c r="G56" s="37" t="s">
        <v>32</v>
      </c>
      <c r="H56" s="36"/>
      <c r="I56" s="36"/>
      <c r="J56" s="36"/>
      <c r="K56" s="38"/>
    </row>
    <row r="57" spans="2:11" x14ac:dyDescent="0.25">
      <c r="B57" s="22"/>
      <c r="C57" s="67"/>
      <c r="D57" s="65"/>
      <c r="E57" s="65"/>
      <c r="F57" s="65"/>
      <c r="G57" s="65"/>
      <c r="H57" s="65"/>
      <c r="I57" s="65"/>
      <c r="J57" s="65"/>
      <c r="K57" s="65"/>
    </row>
    <row r="58" spans="2:11" x14ac:dyDescent="0.25">
      <c r="B58" s="22"/>
      <c r="C58" s="67"/>
      <c r="D58" s="65"/>
      <c r="E58" s="65"/>
      <c r="F58" s="65"/>
      <c r="G58" s="65"/>
      <c r="H58" s="65"/>
      <c r="I58" s="65"/>
      <c r="J58" s="65"/>
      <c r="K58" s="65"/>
    </row>
    <row r="59" spans="2:11" x14ac:dyDescent="0.25">
      <c r="B59" s="22"/>
      <c r="C59" s="67"/>
      <c r="D59" s="65"/>
      <c r="E59" s="65"/>
      <c r="F59" s="65"/>
      <c r="G59" s="65"/>
      <c r="H59" s="65"/>
      <c r="I59" s="65"/>
      <c r="J59" s="65"/>
      <c r="K59" s="65"/>
    </row>
    <row r="60" spans="2:11" ht="15.75" thickBot="1" x14ac:dyDescent="0.3">
      <c r="B60" s="39"/>
      <c r="C60" s="40"/>
      <c r="D60" s="40"/>
      <c r="E60" s="40"/>
      <c r="F60" s="40"/>
      <c r="G60" s="40"/>
      <c r="H60" s="40"/>
      <c r="I60" s="40"/>
      <c r="J60" s="40"/>
      <c r="K60" s="40"/>
    </row>
    <row r="61" spans="2:11" x14ac:dyDescent="0.25">
      <c r="B61" s="85" t="s">
        <v>33</v>
      </c>
      <c r="C61" s="85"/>
      <c r="D61" s="85"/>
      <c r="E61" s="86" t="s">
        <v>34</v>
      </c>
      <c r="F61" s="86"/>
      <c r="G61" s="86"/>
      <c r="H61" s="86"/>
    </row>
    <row r="62" spans="2:11" x14ac:dyDescent="0.25">
      <c r="B62" s="79" t="s">
        <v>35</v>
      </c>
      <c r="C62" s="79"/>
      <c r="D62" s="79"/>
      <c r="E62" s="79" t="s">
        <v>36</v>
      </c>
      <c r="F62" s="79"/>
      <c r="G62" s="79"/>
      <c r="H62" s="79"/>
      <c r="I62" s="79" t="s">
        <v>37</v>
      </c>
      <c r="J62" s="79"/>
      <c r="K62" s="79"/>
    </row>
    <row r="63" spans="2:11" x14ac:dyDescent="0.25">
      <c r="B63" s="80" t="s">
        <v>38</v>
      </c>
      <c r="C63" s="80"/>
      <c r="D63" s="80"/>
      <c r="E63" s="80" t="s">
        <v>39</v>
      </c>
      <c r="F63" s="80"/>
      <c r="G63" s="80"/>
      <c r="H63" s="80"/>
      <c r="I63" s="80" t="s">
        <v>40</v>
      </c>
      <c r="J63" s="80"/>
      <c r="K63" s="80"/>
    </row>
    <row r="64" spans="2:11" x14ac:dyDescent="0.25">
      <c r="B64" s="80" t="s">
        <v>41</v>
      </c>
      <c r="C64" s="80"/>
      <c r="D64" s="80"/>
      <c r="E64" s="80" t="s">
        <v>42</v>
      </c>
      <c r="F64" s="80"/>
      <c r="G64" s="80"/>
      <c r="H64" s="80"/>
      <c r="I64" s="80" t="s">
        <v>43</v>
      </c>
      <c r="J64" s="80"/>
      <c r="K64" s="80"/>
    </row>
    <row r="65" spans="2:11" x14ac:dyDescent="0.25">
      <c r="B65" s="80" t="s">
        <v>44</v>
      </c>
      <c r="C65" s="80"/>
      <c r="D65" s="80"/>
      <c r="E65" s="80" t="s">
        <v>45</v>
      </c>
      <c r="F65" s="80"/>
      <c r="G65" s="80"/>
      <c r="H65" s="80"/>
      <c r="I65" s="80" t="s">
        <v>46</v>
      </c>
      <c r="J65" s="80"/>
      <c r="K65" s="80"/>
    </row>
    <row r="66" spans="2:11" x14ac:dyDescent="0.25">
      <c r="B66" s="22"/>
      <c r="C66" s="67"/>
      <c r="D66" s="65"/>
      <c r="E66" s="65"/>
      <c r="F66" s="65"/>
      <c r="G66" s="65"/>
      <c r="H66" s="65"/>
      <c r="I66" s="65"/>
      <c r="J66" s="65"/>
      <c r="K66" s="65"/>
    </row>
  </sheetData>
  <mergeCells count="70">
    <mergeCell ref="B65:D65"/>
    <mergeCell ref="E65:H65"/>
    <mergeCell ref="I65:K65"/>
    <mergeCell ref="B63:D63"/>
    <mergeCell ref="E63:H63"/>
    <mergeCell ref="I63:K63"/>
    <mergeCell ref="B64:D64"/>
    <mergeCell ref="E64:H64"/>
    <mergeCell ref="I64:K64"/>
    <mergeCell ref="B52:E52"/>
    <mergeCell ref="G52:K52"/>
    <mergeCell ref="B61:D61"/>
    <mergeCell ref="E61:H61"/>
    <mergeCell ref="B62:D62"/>
    <mergeCell ref="E62:H62"/>
    <mergeCell ref="I62:K62"/>
    <mergeCell ref="D48:K48"/>
    <mergeCell ref="C38:E38"/>
    <mergeCell ref="E39:F39"/>
    <mergeCell ref="G39:H39"/>
    <mergeCell ref="I39:J39"/>
    <mergeCell ref="E40:F40"/>
    <mergeCell ref="G40:K40"/>
    <mergeCell ref="B43:C43"/>
    <mergeCell ref="D43:K43"/>
    <mergeCell ref="B44:C44"/>
    <mergeCell ref="D44:K44"/>
    <mergeCell ref="D47:K47"/>
    <mergeCell ref="C37:E37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25:E25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C23:E23"/>
    <mergeCell ref="C24:E24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61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8"/>
  <sheetViews>
    <sheetView zoomScaleNormal="100" workbookViewId="0"/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10"/>
  </cols>
  <sheetData>
    <row r="2" spans="2:11" x14ac:dyDescent="0.25">
      <c r="G2" s="95" t="s">
        <v>0</v>
      </c>
      <c r="H2" s="95"/>
      <c r="I2" s="95"/>
      <c r="J2" s="95"/>
      <c r="K2" s="95"/>
    </row>
    <row r="3" spans="2:11" x14ac:dyDescent="0.25">
      <c r="G3" s="96" t="s">
        <v>1</v>
      </c>
      <c r="H3" s="96"/>
      <c r="I3" s="96"/>
      <c r="J3" s="96"/>
      <c r="K3" s="96"/>
    </row>
    <row r="7" spans="2:11" ht="15.75" thickBot="1" x14ac:dyDescent="0.3"/>
    <row r="8" spans="2:11" x14ac:dyDescent="0.25">
      <c r="B8" s="97" t="s">
        <v>2</v>
      </c>
      <c r="C8" s="98"/>
      <c r="D8" s="98"/>
      <c r="E8" s="99"/>
      <c r="G8" s="100" t="s">
        <v>3</v>
      </c>
      <c r="H8" s="101"/>
      <c r="I8" s="101"/>
      <c r="J8" s="101"/>
      <c r="K8" s="102"/>
    </row>
    <row r="9" spans="2:11" x14ac:dyDescent="0.25">
      <c r="B9" s="103" t="s">
        <v>101</v>
      </c>
      <c r="C9" s="104"/>
      <c r="D9" s="104"/>
      <c r="E9" s="105"/>
      <c r="G9" s="93" t="s">
        <v>53</v>
      </c>
      <c r="H9" s="91"/>
      <c r="I9" s="91"/>
      <c r="J9" s="91"/>
      <c r="K9" s="94"/>
    </row>
    <row r="10" spans="2:11" x14ac:dyDescent="0.25">
      <c r="B10" s="90" t="s">
        <v>4</v>
      </c>
      <c r="C10" s="91"/>
      <c r="D10" s="91"/>
      <c r="E10" s="92"/>
      <c r="G10" s="93" t="s">
        <v>48</v>
      </c>
      <c r="H10" s="91"/>
      <c r="I10" s="91"/>
      <c r="J10" s="91"/>
      <c r="K10" s="94"/>
    </row>
    <row r="11" spans="2:11" x14ac:dyDescent="0.25">
      <c r="B11" s="2" t="s">
        <v>102</v>
      </c>
      <c r="C11" s="3"/>
      <c r="D11" s="4"/>
      <c r="E11" s="5"/>
      <c r="G11" s="6" t="s">
        <v>5</v>
      </c>
      <c r="H11" s="7"/>
      <c r="I11" s="8" t="s">
        <v>99</v>
      </c>
      <c r="J11" s="7" t="s">
        <v>6</v>
      </c>
      <c r="K11" s="9" t="s">
        <v>100</v>
      </c>
    </row>
    <row r="12" spans="2:11" x14ac:dyDescent="0.25">
      <c r="B12" s="90" t="s">
        <v>7</v>
      </c>
      <c r="C12" s="91"/>
      <c r="D12" s="91" t="s">
        <v>8</v>
      </c>
      <c r="E12" s="92"/>
      <c r="G12" s="93" t="s">
        <v>9</v>
      </c>
      <c r="H12" s="91"/>
      <c r="I12" s="91"/>
      <c r="J12" s="91"/>
      <c r="K12" s="94"/>
    </row>
    <row r="13" spans="2:11" ht="15.75" thickBot="1" x14ac:dyDescent="0.3">
      <c r="B13" s="117" t="s">
        <v>10</v>
      </c>
      <c r="C13" s="118"/>
      <c r="D13" s="118" t="s">
        <v>11</v>
      </c>
      <c r="E13" s="119"/>
      <c r="G13" s="106" t="s">
        <v>103</v>
      </c>
      <c r="H13" s="107"/>
      <c r="I13" s="107"/>
      <c r="J13" s="107"/>
      <c r="K13" s="108"/>
    </row>
    <row r="14" spans="2:11" x14ac:dyDescent="0.25"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2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2:11" ht="15" customHeight="1" x14ac:dyDescent="0.25">
      <c r="B16" s="110" t="s">
        <v>12</v>
      </c>
      <c r="C16" s="111"/>
      <c r="D16" s="111"/>
      <c r="E16" s="111"/>
      <c r="F16" s="111"/>
      <c r="G16" s="111"/>
      <c r="H16" s="111"/>
      <c r="I16" s="111"/>
      <c r="J16" s="111"/>
      <c r="K16" s="112"/>
    </row>
    <row r="17" spans="2:15" x14ac:dyDescent="0.25">
      <c r="B17" s="113" t="s">
        <v>98</v>
      </c>
      <c r="C17" s="114"/>
      <c r="D17" s="114"/>
      <c r="E17" s="114"/>
      <c r="F17" s="114"/>
      <c r="G17" s="114"/>
      <c r="H17" s="114"/>
      <c r="I17" s="114"/>
      <c r="J17" s="114"/>
      <c r="K17" s="115"/>
    </row>
    <row r="18" spans="2:15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2:15" ht="24" customHeight="1" x14ac:dyDescent="0.25">
      <c r="B19" s="122" t="s">
        <v>13</v>
      </c>
      <c r="C19" s="124" t="s">
        <v>14</v>
      </c>
      <c r="D19" s="125"/>
      <c r="E19" s="125"/>
      <c r="F19" s="122" t="s">
        <v>15</v>
      </c>
      <c r="G19" s="128" t="s">
        <v>16</v>
      </c>
      <c r="H19" s="129"/>
      <c r="I19" s="128" t="s">
        <v>17</v>
      </c>
      <c r="J19" s="129"/>
      <c r="K19" s="122" t="s">
        <v>18</v>
      </c>
    </row>
    <row r="20" spans="2:15" x14ac:dyDescent="0.25">
      <c r="B20" s="123"/>
      <c r="C20" s="126"/>
      <c r="D20" s="127"/>
      <c r="E20" s="127"/>
      <c r="F20" s="123"/>
      <c r="G20" s="11" t="s">
        <v>19</v>
      </c>
      <c r="H20" s="11" t="s">
        <v>20</v>
      </c>
      <c r="I20" s="11" t="s">
        <v>19</v>
      </c>
      <c r="J20" s="11" t="s">
        <v>20</v>
      </c>
      <c r="K20" s="123"/>
    </row>
    <row r="21" spans="2:15" ht="15" customHeight="1" x14ac:dyDescent="0.25">
      <c r="B21" s="12"/>
      <c r="C21" s="130" t="s">
        <v>96</v>
      </c>
      <c r="D21" s="131"/>
      <c r="E21" s="131"/>
      <c r="F21" s="131"/>
      <c r="G21" s="131"/>
      <c r="H21" s="131"/>
      <c r="I21" s="131"/>
      <c r="J21" s="131"/>
      <c r="K21" s="132"/>
    </row>
    <row r="22" spans="2:15" x14ac:dyDescent="0.25">
      <c r="B22" s="41">
        <v>3</v>
      </c>
      <c r="C22" s="121" t="s">
        <v>84</v>
      </c>
      <c r="D22" s="121"/>
      <c r="E22" s="121"/>
      <c r="F22" s="13" t="s">
        <v>83</v>
      </c>
      <c r="G22" s="14">
        <v>97.75</v>
      </c>
      <c r="H22" s="14">
        <f>G22*B22</f>
        <v>293.25</v>
      </c>
      <c r="I22" s="14">
        <v>6.5</v>
      </c>
      <c r="J22" s="14">
        <f>I22*B22</f>
        <v>19.5</v>
      </c>
      <c r="K22" s="14">
        <f>SUM(J22+H22)</f>
        <v>312.75</v>
      </c>
    </row>
    <row r="23" spans="2:15" x14ac:dyDescent="0.25">
      <c r="B23" s="41">
        <v>1</v>
      </c>
      <c r="C23" s="121" t="s">
        <v>85</v>
      </c>
      <c r="D23" s="121"/>
      <c r="E23" s="121"/>
      <c r="F23" s="13" t="s">
        <v>86</v>
      </c>
      <c r="G23" s="14">
        <v>31.05</v>
      </c>
      <c r="H23" s="14">
        <f t="shared" ref="H23" si="0">G23*B23</f>
        <v>31.05</v>
      </c>
      <c r="I23" s="14">
        <v>4.8</v>
      </c>
      <c r="J23" s="14">
        <f t="shared" ref="J23" si="1">I23*B23</f>
        <v>4.8</v>
      </c>
      <c r="K23" s="14">
        <f t="shared" ref="K23:K27" si="2">SUM(J23+H23)</f>
        <v>35.85</v>
      </c>
    </row>
    <row r="24" spans="2:15" x14ac:dyDescent="0.25">
      <c r="B24" s="41">
        <v>3</v>
      </c>
      <c r="C24" s="121" t="s">
        <v>88</v>
      </c>
      <c r="D24" s="121"/>
      <c r="E24" s="121"/>
      <c r="F24" s="13" t="s">
        <v>52</v>
      </c>
      <c r="G24" s="14">
        <v>0</v>
      </c>
      <c r="H24" s="14">
        <f t="shared" ref="H24:H27" si="3">G24*B24</f>
        <v>0</v>
      </c>
      <c r="I24" s="14">
        <v>48</v>
      </c>
      <c r="J24" s="14">
        <f t="shared" ref="J24:J27" si="4">I24*B24</f>
        <v>144</v>
      </c>
      <c r="K24" s="14">
        <f t="shared" si="2"/>
        <v>144</v>
      </c>
      <c r="N24" s="15"/>
      <c r="O24" s="15"/>
    </row>
    <row r="25" spans="2:15" x14ac:dyDescent="0.25">
      <c r="B25" s="41">
        <v>1</v>
      </c>
      <c r="C25" s="121" t="s">
        <v>89</v>
      </c>
      <c r="D25" s="121"/>
      <c r="E25" s="121"/>
      <c r="F25" s="13" t="s">
        <v>90</v>
      </c>
      <c r="G25" s="14">
        <v>2.35</v>
      </c>
      <c r="H25" s="14">
        <f t="shared" si="3"/>
        <v>2.35</v>
      </c>
      <c r="I25" s="14">
        <v>0.8</v>
      </c>
      <c r="J25" s="14">
        <f t="shared" si="4"/>
        <v>0.8</v>
      </c>
      <c r="K25" s="14">
        <f t="shared" si="2"/>
        <v>3.1500000000000004</v>
      </c>
      <c r="N25" s="15"/>
      <c r="O25" s="15"/>
    </row>
    <row r="26" spans="2:15" x14ac:dyDescent="0.25">
      <c r="B26" s="41">
        <v>1</v>
      </c>
      <c r="C26" s="121" t="s">
        <v>92</v>
      </c>
      <c r="D26" s="121"/>
      <c r="E26" s="121"/>
      <c r="F26" s="13" t="s">
        <v>91</v>
      </c>
      <c r="G26" s="14">
        <v>28.96</v>
      </c>
      <c r="H26" s="14">
        <f t="shared" si="3"/>
        <v>28.96</v>
      </c>
      <c r="I26" s="14">
        <v>4.2</v>
      </c>
      <c r="J26" s="14">
        <f t="shared" si="4"/>
        <v>4.2</v>
      </c>
      <c r="K26" s="14">
        <f t="shared" si="2"/>
        <v>33.160000000000004</v>
      </c>
      <c r="N26" s="15"/>
      <c r="O26" s="15"/>
    </row>
    <row r="27" spans="2:15" x14ac:dyDescent="0.25">
      <c r="B27" s="41">
        <v>1</v>
      </c>
      <c r="C27" s="121" t="s">
        <v>93</v>
      </c>
      <c r="D27" s="121"/>
      <c r="E27" s="121"/>
      <c r="F27" s="13" t="s">
        <v>94</v>
      </c>
      <c r="G27" s="14">
        <v>19.809999999999999</v>
      </c>
      <c r="H27" s="14">
        <f t="shared" si="3"/>
        <v>19.809999999999999</v>
      </c>
      <c r="I27" s="14">
        <v>4.2</v>
      </c>
      <c r="J27" s="14">
        <f t="shared" si="4"/>
        <v>4.2</v>
      </c>
      <c r="K27" s="14">
        <f t="shared" si="2"/>
        <v>24.009999999999998</v>
      </c>
      <c r="N27" s="15"/>
      <c r="O27" s="15"/>
    </row>
    <row r="28" spans="2:15" ht="15" customHeight="1" x14ac:dyDescent="0.25">
      <c r="B28" s="41">
        <v>2</v>
      </c>
      <c r="C28" s="121" t="s">
        <v>89</v>
      </c>
      <c r="D28" s="121"/>
      <c r="E28" s="121"/>
      <c r="F28" s="13" t="s">
        <v>90</v>
      </c>
      <c r="G28" s="14">
        <v>2.35</v>
      </c>
      <c r="H28" s="14">
        <f t="shared" ref="H28" si="5">G28*B28</f>
        <v>4.7</v>
      </c>
      <c r="I28" s="14">
        <v>0.8</v>
      </c>
      <c r="J28" s="14">
        <f t="shared" ref="J28" si="6">I28*B28</f>
        <v>1.6</v>
      </c>
      <c r="K28" s="14">
        <f t="shared" ref="K28" si="7">SUM(J28+H28)</f>
        <v>6.3000000000000007</v>
      </c>
      <c r="N28" s="15"/>
      <c r="O28" s="15"/>
    </row>
    <row r="29" spans="2:15" x14ac:dyDescent="0.25">
      <c r="B29" s="41">
        <v>2</v>
      </c>
      <c r="C29" s="121" t="s">
        <v>80</v>
      </c>
      <c r="D29" s="121"/>
      <c r="E29" s="121"/>
      <c r="F29" s="13" t="s">
        <v>81</v>
      </c>
      <c r="G29" s="14">
        <v>4.24</v>
      </c>
      <c r="H29" s="14">
        <f t="shared" ref="H29" si="8">G29*B29</f>
        <v>8.48</v>
      </c>
      <c r="I29" s="14">
        <v>3.2</v>
      </c>
      <c r="J29" s="14">
        <f t="shared" ref="J29" si="9">I29*B29</f>
        <v>6.4</v>
      </c>
      <c r="K29" s="14">
        <f t="shared" ref="K29" si="10">SUM(J29+H29)</f>
        <v>14.88</v>
      </c>
      <c r="N29" s="15"/>
      <c r="O29" s="15"/>
    </row>
    <row r="30" spans="2:15" ht="15.75" thickBot="1" x14ac:dyDescent="0.3">
      <c r="B30" s="41">
        <v>1</v>
      </c>
      <c r="C30" s="121" t="s">
        <v>87</v>
      </c>
      <c r="D30" s="121"/>
      <c r="E30" s="121"/>
      <c r="F30" s="13" t="s">
        <v>52</v>
      </c>
      <c r="G30" s="14">
        <v>0</v>
      </c>
      <c r="H30" s="14">
        <f>G30*B30</f>
        <v>0</v>
      </c>
      <c r="I30" s="14">
        <v>158</v>
      </c>
      <c r="J30" s="14">
        <f t="shared" ref="J30" si="11">I30*B30</f>
        <v>158</v>
      </c>
      <c r="K30" s="14">
        <f t="shared" ref="K30" si="12">SUM(J30+H30)</f>
        <v>158</v>
      </c>
      <c r="N30" s="15"/>
      <c r="O30" s="15"/>
    </row>
    <row r="31" spans="2:15" s="18" customFormat="1" ht="15.75" thickBot="1" x14ac:dyDescent="0.3">
      <c r="B31" s="16"/>
      <c r="C31" s="17"/>
      <c r="D31" s="17"/>
      <c r="E31" s="136" t="s">
        <v>21</v>
      </c>
      <c r="F31" s="136"/>
      <c r="G31" s="137">
        <f>SUM(H22:H30)</f>
        <v>388.6</v>
      </c>
      <c r="H31" s="138"/>
      <c r="I31" s="137">
        <f>SUM(J22:J30)</f>
        <v>343.5</v>
      </c>
      <c r="J31" s="138"/>
      <c r="K31" s="54"/>
      <c r="N31" s="19"/>
      <c r="O31" s="19"/>
    </row>
    <row r="32" spans="2:15" s="56" customFormat="1" ht="18" thickBot="1" x14ac:dyDescent="0.35">
      <c r="B32" s="55"/>
      <c r="E32" s="139" t="s">
        <v>22</v>
      </c>
      <c r="F32" s="139"/>
      <c r="G32" s="140">
        <f>SUM(K19:K31)</f>
        <v>732.09999999999991</v>
      </c>
      <c r="H32" s="141"/>
      <c r="I32" s="141"/>
      <c r="J32" s="141"/>
      <c r="K32" s="142"/>
      <c r="N32" s="57"/>
      <c r="O32" s="57"/>
    </row>
    <row r="33" spans="2:15" s="56" customFormat="1" ht="17.25" x14ac:dyDescent="0.3">
      <c r="B33" s="55"/>
      <c r="E33" s="58"/>
      <c r="F33" s="58"/>
      <c r="G33" s="61"/>
      <c r="H33" s="61"/>
      <c r="I33" s="61"/>
      <c r="J33" s="61"/>
      <c r="K33" s="61"/>
      <c r="N33" s="57"/>
      <c r="O33" s="57"/>
    </row>
    <row r="34" spans="2:15" x14ac:dyDescent="0.25">
      <c r="H34" s="10"/>
      <c r="I34" s="10"/>
      <c r="J34" s="10"/>
    </row>
    <row r="35" spans="2:15" ht="15.75" x14ac:dyDescent="0.25">
      <c r="B35" s="143" t="s">
        <v>23</v>
      </c>
      <c r="C35" s="144"/>
      <c r="D35" s="145" t="s">
        <v>65</v>
      </c>
      <c r="E35" s="145"/>
      <c r="F35" s="145"/>
      <c r="G35" s="145"/>
      <c r="H35" s="145"/>
      <c r="I35" s="145"/>
      <c r="J35" s="145"/>
      <c r="K35" s="145"/>
    </row>
    <row r="36" spans="2:15" ht="15.75" x14ac:dyDescent="0.25">
      <c r="B36" s="143"/>
      <c r="C36" s="144"/>
      <c r="D36" s="145" t="s">
        <v>95</v>
      </c>
      <c r="E36" s="145"/>
      <c r="F36" s="145"/>
      <c r="G36" s="145"/>
      <c r="H36" s="145"/>
      <c r="I36" s="145"/>
      <c r="J36" s="145"/>
      <c r="K36" s="145"/>
    </row>
    <row r="37" spans="2:15" x14ac:dyDescent="0.25">
      <c r="H37" s="10"/>
      <c r="I37" s="10"/>
      <c r="J37" s="20"/>
    </row>
    <row r="38" spans="2:15" x14ac:dyDescent="0.25">
      <c r="H38" s="21"/>
    </row>
    <row r="39" spans="2:15" ht="15.75" customHeight="1" x14ac:dyDescent="0.25">
      <c r="B39" s="43" t="s">
        <v>49</v>
      </c>
      <c r="C39" s="44" t="s">
        <v>24</v>
      </c>
      <c r="D39" s="146" t="s">
        <v>25</v>
      </c>
      <c r="E39" s="147"/>
      <c r="F39" s="147"/>
      <c r="G39" s="147"/>
      <c r="H39" s="147"/>
      <c r="I39" s="147"/>
      <c r="J39" s="147"/>
      <c r="K39" s="148"/>
    </row>
    <row r="40" spans="2:15" x14ac:dyDescent="0.25">
      <c r="B40" s="42"/>
      <c r="C40" s="53" t="s">
        <v>26</v>
      </c>
      <c r="D40" s="133" t="s">
        <v>27</v>
      </c>
      <c r="E40" s="134"/>
      <c r="F40" s="134"/>
      <c r="G40" s="134"/>
      <c r="H40" s="134"/>
      <c r="I40" s="134"/>
      <c r="J40" s="134"/>
      <c r="K40" s="135"/>
    </row>
    <row r="41" spans="2:15" x14ac:dyDescent="0.25">
      <c r="B41" s="22"/>
      <c r="C41" s="23"/>
      <c r="D41" s="24"/>
      <c r="E41" s="24"/>
      <c r="F41" s="24"/>
      <c r="G41" s="24"/>
      <c r="H41" s="24"/>
      <c r="I41" s="24"/>
      <c r="J41" s="24"/>
      <c r="K41" s="24"/>
    </row>
    <row r="42" spans="2:15" x14ac:dyDescent="0.25">
      <c r="B42" s="22"/>
      <c r="C42" s="23"/>
      <c r="D42" s="24"/>
      <c r="E42" s="24"/>
      <c r="F42" s="24"/>
      <c r="G42" s="24"/>
      <c r="H42" s="24"/>
      <c r="I42" s="24"/>
      <c r="J42" s="24"/>
      <c r="K42" s="24"/>
    </row>
    <row r="43" spans="2:15" ht="15.75" thickBot="1" x14ac:dyDescent="0.3">
      <c r="B43" s="22"/>
      <c r="C43" s="23"/>
      <c r="D43" s="24"/>
      <c r="E43" s="24"/>
      <c r="F43" s="24"/>
      <c r="G43" s="24"/>
      <c r="H43" s="24"/>
      <c r="I43" s="24"/>
      <c r="J43" s="24"/>
      <c r="K43" s="24"/>
    </row>
    <row r="44" spans="2:15" x14ac:dyDescent="0.25">
      <c r="B44" s="87" t="s">
        <v>28</v>
      </c>
      <c r="C44" s="88"/>
      <c r="D44" s="88"/>
      <c r="E44" s="88"/>
      <c r="F44" s="25"/>
      <c r="G44" s="83" t="s">
        <v>29</v>
      </c>
      <c r="H44" s="83"/>
      <c r="I44" s="83"/>
      <c r="J44" s="83"/>
      <c r="K44" s="84"/>
    </row>
    <row r="45" spans="2:15" x14ac:dyDescent="0.25">
      <c r="B45" s="26"/>
      <c r="C45" s="27"/>
      <c r="D45" s="27"/>
      <c r="E45" s="27"/>
      <c r="F45" s="24"/>
      <c r="G45" s="24"/>
      <c r="H45" s="24"/>
      <c r="I45" s="24"/>
      <c r="J45" s="24"/>
      <c r="K45" s="28"/>
    </row>
    <row r="46" spans="2:15" x14ac:dyDescent="0.25">
      <c r="B46" s="29" t="s">
        <v>30</v>
      </c>
      <c r="C46" s="30" t="s">
        <v>31</v>
      </c>
      <c r="D46" s="31"/>
      <c r="E46" s="31"/>
      <c r="F46" s="24"/>
      <c r="G46" s="22" t="s">
        <v>30</v>
      </c>
      <c r="H46" s="32"/>
      <c r="I46" s="33"/>
      <c r="J46" s="33"/>
      <c r="K46" s="28"/>
    </row>
    <row r="47" spans="2:15" x14ac:dyDescent="0.25">
      <c r="B47" s="29"/>
      <c r="C47" s="23"/>
      <c r="D47" s="24"/>
      <c r="E47" s="24"/>
      <c r="F47" s="24"/>
      <c r="G47" s="24"/>
      <c r="H47" s="24"/>
      <c r="I47" s="24"/>
      <c r="J47" s="24"/>
      <c r="K47" s="28"/>
    </row>
    <row r="48" spans="2:15" ht="15.75" thickBot="1" x14ac:dyDescent="0.3">
      <c r="B48" s="34" t="s">
        <v>32</v>
      </c>
      <c r="C48" s="35"/>
      <c r="D48" s="36"/>
      <c r="E48" s="36"/>
      <c r="F48" s="36"/>
      <c r="G48" s="37" t="s">
        <v>32</v>
      </c>
      <c r="H48" s="36"/>
      <c r="I48" s="36"/>
      <c r="J48" s="36"/>
      <c r="K48" s="38"/>
    </row>
    <row r="49" spans="2:11" x14ac:dyDescent="0.25">
      <c r="B49" s="22"/>
      <c r="C49" s="23"/>
      <c r="D49" s="24"/>
      <c r="E49" s="24"/>
      <c r="F49" s="24"/>
      <c r="G49" s="24"/>
      <c r="H49" s="24"/>
      <c r="I49" s="24"/>
      <c r="J49" s="24"/>
      <c r="K49" s="24"/>
    </row>
    <row r="50" spans="2:11" x14ac:dyDescent="0.25">
      <c r="B50" s="22"/>
      <c r="C50" s="23"/>
      <c r="D50" s="24"/>
      <c r="E50" s="24"/>
      <c r="F50" s="24"/>
      <c r="G50" s="24"/>
      <c r="H50" s="24"/>
      <c r="I50" s="24"/>
      <c r="J50" s="24"/>
      <c r="K50" s="24"/>
    </row>
    <row r="51" spans="2:11" x14ac:dyDescent="0.25">
      <c r="B51" s="22"/>
      <c r="C51" s="23"/>
      <c r="D51" s="24"/>
      <c r="E51" s="24"/>
      <c r="F51" s="24"/>
      <c r="G51" s="24"/>
      <c r="H51" s="24"/>
      <c r="I51" s="24"/>
      <c r="J51" s="24"/>
      <c r="K51" s="24"/>
    </row>
    <row r="52" spans="2:11" ht="15.75" thickBot="1" x14ac:dyDescent="0.3">
      <c r="B52" s="39"/>
      <c r="C52" s="40"/>
      <c r="D52" s="40"/>
      <c r="E52" s="40"/>
      <c r="F52" s="40"/>
      <c r="G52" s="40"/>
      <c r="H52" s="40"/>
      <c r="I52" s="40"/>
      <c r="J52" s="40"/>
      <c r="K52" s="40"/>
    </row>
    <row r="53" spans="2:11" x14ac:dyDescent="0.25">
      <c r="B53" s="85" t="s">
        <v>33</v>
      </c>
      <c r="C53" s="85"/>
      <c r="D53" s="85"/>
      <c r="E53" s="86" t="s">
        <v>34</v>
      </c>
      <c r="F53" s="86"/>
      <c r="G53" s="86"/>
      <c r="H53" s="86"/>
    </row>
    <row r="54" spans="2:11" x14ac:dyDescent="0.25">
      <c r="B54" s="79" t="s">
        <v>35</v>
      </c>
      <c r="C54" s="79"/>
      <c r="D54" s="79"/>
      <c r="E54" s="79" t="s">
        <v>36</v>
      </c>
      <c r="F54" s="79"/>
      <c r="G54" s="79"/>
      <c r="H54" s="79"/>
      <c r="I54" s="79" t="s">
        <v>37</v>
      </c>
      <c r="J54" s="79"/>
      <c r="K54" s="79"/>
    </row>
    <row r="55" spans="2:11" x14ac:dyDescent="0.25">
      <c r="B55" s="80" t="s">
        <v>38</v>
      </c>
      <c r="C55" s="80"/>
      <c r="D55" s="80"/>
      <c r="E55" s="80" t="s">
        <v>39</v>
      </c>
      <c r="F55" s="80"/>
      <c r="G55" s="80"/>
      <c r="H55" s="80"/>
      <c r="I55" s="80" t="s">
        <v>40</v>
      </c>
      <c r="J55" s="80"/>
      <c r="K55" s="80"/>
    </row>
    <row r="56" spans="2:11" x14ac:dyDescent="0.25">
      <c r="B56" s="80" t="s">
        <v>41</v>
      </c>
      <c r="C56" s="80"/>
      <c r="D56" s="80"/>
      <c r="E56" s="80" t="s">
        <v>42</v>
      </c>
      <c r="F56" s="80"/>
      <c r="G56" s="80"/>
      <c r="H56" s="80"/>
      <c r="I56" s="80" t="s">
        <v>43</v>
      </c>
      <c r="J56" s="80"/>
      <c r="K56" s="80"/>
    </row>
    <row r="57" spans="2:11" x14ac:dyDescent="0.25">
      <c r="B57" s="80" t="s">
        <v>44</v>
      </c>
      <c r="C57" s="80"/>
      <c r="D57" s="80"/>
      <c r="E57" s="80" t="s">
        <v>45</v>
      </c>
      <c r="F57" s="80"/>
      <c r="G57" s="80"/>
      <c r="H57" s="80"/>
      <c r="I57" s="80" t="s">
        <v>46</v>
      </c>
      <c r="J57" s="80"/>
      <c r="K57" s="80"/>
    </row>
    <row r="58" spans="2:11" x14ac:dyDescent="0.25">
      <c r="B58" s="22"/>
      <c r="C58" s="23"/>
      <c r="D58" s="24"/>
      <c r="E58" s="24"/>
      <c r="F58" s="24"/>
      <c r="G58" s="24"/>
      <c r="H58" s="24"/>
      <c r="I58" s="24"/>
      <c r="J58" s="24"/>
      <c r="K58" s="24"/>
    </row>
  </sheetData>
  <mergeCells count="62"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0:E10"/>
    <mergeCell ref="G10:K10"/>
    <mergeCell ref="B12:C12"/>
    <mergeCell ref="D12:E12"/>
    <mergeCell ref="G12:K12"/>
    <mergeCell ref="G2:K2"/>
    <mergeCell ref="G3:K3"/>
    <mergeCell ref="B8:E8"/>
    <mergeCell ref="G8:K8"/>
    <mergeCell ref="B9:E9"/>
    <mergeCell ref="G9:K9"/>
    <mergeCell ref="B16:K16"/>
    <mergeCell ref="B17:K17"/>
    <mergeCell ref="B18:K18"/>
    <mergeCell ref="K19:K20"/>
    <mergeCell ref="C29:E29"/>
    <mergeCell ref="C28:E28"/>
    <mergeCell ref="C26:E26"/>
    <mergeCell ref="C21:K21"/>
    <mergeCell ref="C22:E22"/>
    <mergeCell ref="C24:E24"/>
    <mergeCell ref="D40:K40"/>
    <mergeCell ref="E31:F31"/>
    <mergeCell ref="G31:H31"/>
    <mergeCell ref="I31:J31"/>
    <mergeCell ref="E32:F32"/>
    <mergeCell ref="G32:K32"/>
    <mergeCell ref="B35:C35"/>
    <mergeCell ref="D35:K35"/>
    <mergeCell ref="B36:C36"/>
    <mergeCell ref="C30:E30"/>
    <mergeCell ref="C23:E23"/>
    <mergeCell ref="I57:K57"/>
    <mergeCell ref="B55:D55"/>
    <mergeCell ref="E55:H55"/>
    <mergeCell ref="I55:K55"/>
    <mergeCell ref="B56:D56"/>
    <mergeCell ref="E56:H56"/>
    <mergeCell ref="I56:K56"/>
    <mergeCell ref="C25:E25"/>
    <mergeCell ref="C27:E27"/>
    <mergeCell ref="E53:H53"/>
    <mergeCell ref="B57:D57"/>
    <mergeCell ref="E57:H57"/>
    <mergeCell ref="B44:E44"/>
    <mergeCell ref="B54:D54"/>
    <mergeCell ref="E54:H54"/>
    <mergeCell ref="D36:K36"/>
    <mergeCell ref="D39:K39"/>
    <mergeCell ref="G44:K44"/>
    <mergeCell ref="B53:D53"/>
    <mergeCell ref="I54:K54"/>
  </mergeCells>
  <hyperlinks>
    <hyperlink ref="E53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8"/>
  <sheetViews>
    <sheetView zoomScaleNormal="100" workbookViewId="0"/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10"/>
  </cols>
  <sheetData>
    <row r="2" spans="2:11" x14ac:dyDescent="0.25">
      <c r="G2" s="95" t="s">
        <v>0</v>
      </c>
      <c r="H2" s="95"/>
      <c r="I2" s="95"/>
      <c r="J2" s="95"/>
      <c r="K2" s="95"/>
    </row>
    <row r="3" spans="2:11" x14ac:dyDescent="0.25">
      <c r="G3" s="96" t="s">
        <v>1</v>
      </c>
      <c r="H3" s="96"/>
      <c r="I3" s="96"/>
      <c r="J3" s="96"/>
      <c r="K3" s="96"/>
    </row>
    <row r="7" spans="2:11" ht="15.75" thickBot="1" x14ac:dyDescent="0.3"/>
    <row r="8" spans="2:11" x14ac:dyDescent="0.25">
      <c r="B8" s="97" t="s">
        <v>2</v>
      </c>
      <c r="C8" s="98"/>
      <c r="D8" s="98"/>
      <c r="E8" s="99"/>
      <c r="G8" s="100" t="s">
        <v>3</v>
      </c>
      <c r="H8" s="101"/>
      <c r="I8" s="101"/>
      <c r="J8" s="101"/>
      <c r="K8" s="102"/>
    </row>
    <row r="9" spans="2:11" x14ac:dyDescent="0.25">
      <c r="B9" s="103" t="s">
        <v>101</v>
      </c>
      <c r="C9" s="104"/>
      <c r="D9" s="104"/>
      <c r="E9" s="105"/>
      <c r="G9" s="93" t="s">
        <v>53</v>
      </c>
      <c r="H9" s="91"/>
      <c r="I9" s="91"/>
      <c r="J9" s="91"/>
      <c r="K9" s="94"/>
    </row>
    <row r="10" spans="2:11" x14ac:dyDescent="0.25">
      <c r="B10" s="90" t="s">
        <v>4</v>
      </c>
      <c r="C10" s="91"/>
      <c r="D10" s="91"/>
      <c r="E10" s="92"/>
      <c r="G10" s="93" t="s">
        <v>48</v>
      </c>
      <c r="H10" s="91"/>
      <c r="I10" s="91"/>
      <c r="J10" s="91"/>
      <c r="K10" s="94"/>
    </row>
    <row r="11" spans="2:11" x14ac:dyDescent="0.25">
      <c r="B11" s="2" t="s">
        <v>102</v>
      </c>
      <c r="C11" s="3"/>
      <c r="D11" s="4"/>
      <c r="E11" s="5"/>
      <c r="G11" s="6" t="s">
        <v>5</v>
      </c>
      <c r="H11" s="7"/>
      <c r="I11" s="8" t="s">
        <v>99</v>
      </c>
      <c r="J11" s="7" t="s">
        <v>6</v>
      </c>
      <c r="K11" s="9" t="s">
        <v>100</v>
      </c>
    </row>
    <row r="12" spans="2:11" x14ac:dyDescent="0.25">
      <c r="B12" s="90" t="s">
        <v>7</v>
      </c>
      <c r="C12" s="91"/>
      <c r="D12" s="91" t="s">
        <v>8</v>
      </c>
      <c r="E12" s="92"/>
      <c r="G12" s="93" t="s">
        <v>9</v>
      </c>
      <c r="H12" s="91"/>
      <c r="I12" s="91"/>
      <c r="J12" s="91"/>
      <c r="K12" s="94"/>
    </row>
    <row r="13" spans="2:11" ht="15.75" thickBot="1" x14ac:dyDescent="0.3">
      <c r="B13" s="117" t="s">
        <v>10</v>
      </c>
      <c r="C13" s="118"/>
      <c r="D13" s="118" t="s">
        <v>11</v>
      </c>
      <c r="E13" s="119"/>
      <c r="G13" s="106" t="s">
        <v>103</v>
      </c>
      <c r="H13" s="107"/>
      <c r="I13" s="107"/>
      <c r="J13" s="107"/>
      <c r="K13" s="108"/>
    </row>
    <row r="14" spans="2:11" x14ac:dyDescent="0.25">
      <c r="B14" s="109"/>
      <c r="C14" s="109"/>
      <c r="D14" s="109"/>
      <c r="E14" s="109"/>
      <c r="F14" s="109"/>
      <c r="G14" s="109"/>
      <c r="H14" s="109"/>
      <c r="I14" s="109"/>
      <c r="J14" s="109"/>
      <c r="K14" s="109"/>
    </row>
    <row r="15" spans="2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2:11" ht="15" customHeight="1" x14ac:dyDescent="0.25">
      <c r="B16" s="110" t="s">
        <v>12</v>
      </c>
      <c r="C16" s="111"/>
      <c r="D16" s="111"/>
      <c r="E16" s="111"/>
      <c r="F16" s="111"/>
      <c r="G16" s="111"/>
      <c r="H16" s="111"/>
      <c r="I16" s="111"/>
      <c r="J16" s="111"/>
      <c r="K16" s="112"/>
    </row>
    <row r="17" spans="2:15" x14ac:dyDescent="0.25">
      <c r="B17" s="113" t="s">
        <v>98</v>
      </c>
      <c r="C17" s="114"/>
      <c r="D17" s="114"/>
      <c r="E17" s="114"/>
      <c r="F17" s="114"/>
      <c r="G17" s="114"/>
      <c r="H17" s="114"/>
      <c r="I17" s="114"/>
      <c r="J17" s="114"/>
      <c r="K17" s="115"/>
    </row>
    <row r="18" spans="2:15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2:15" ht="24" customHeight="1" x14ac:dyDescent="0.25">
      <c r="B19" s="122" t="s">
        <v>13</v>
      </c>
      <c r="C19" s="124" t="s">
        <v>14</v>
      </c>
      <c r="D19" s="125"/>
      <c r="E19" s="125"/>
      <c r="F19" s="122" t="s">
        <v>15</v>
      </c>
      <c r="G19" s="128" t="s">
        <v>16</v>
      </c>
      <c r="H19" s="129"/>
      <c r="I19" s="128" t="s">
        <v>17</v>
      </c>
      <c r="J19" s="129"/>
      <c r="K19" s="122" t="s">
        <v>18</v>
      </c>
    </row>
    <row r="20" spans="2:15" x14ac:dyDescent="0.25">
      <c r="B20" s="123"/>
      <c r="C20" s="126"/>
      <c r="D20" s="127"/>
      <c r="E20" s="127"/>
      <c r="F20" s="123"/>
      <c r="G20" s="11" t="s">
        <v>19</v>
      </c>
      <c r="H20" s="11" t="s">
        <v>20</v>
      </c>
      <c r="I20" s="11" t="s">
        <v>19</v>
      </c>
      <c r="J20" s="11" t="s">
        <v>20</v>
      </c>
      <c r="K20" s="123"/>
    </row>
    <row r="21" spans="2:15" ht="15" customHeight="1" x14ac:dyDescent="0.25">
      <c r="B21" s="75"/>
      <c r="C21" s="130" t="s">
        <v>104</v>
      </c>
      <c r="D21" s="131"/>
      <c r="E21" s="131"/>
      <c r="F21" s="131"/>
      <c r="G21" s="131"/>
      <c r="H21" s="131"/>
      <c r="I21" s="131"/>
      <c r="J21" s="131"/>
      <c r="K21" s="132"/>
    </row>
    <row r="22" spans="2:15" x14ac:dyDescent="0.25">
      <c r="B22" s="41">
        <v>1</v>
      </c>
      <c r="C22" s="121" t="s">
        <v>105</v>
      </c>
      <c r="D22" s="121"/>
      <c r="E22" s="121"/>
      <c r="F22" s="13" t="s">
        <v>106</v>
      </c>
      <c r="G22" s="14">
        <v>590.55999999999995</v>
      </c>
      <c r="H22" s="14">
        <f>G22*B22</f>
        <v>590.55999999999995</v>
      </c>
      <c r="I22" s="14">
        <v>0</v>
      </c>
      <c r="J22" s="14">
        <f>I22*B22</f>
        <v>0</v>
      </c>
      <c r="K22" s="14">
        <f>SUM(J22+H22)</f>
        <v>590.55999999999995</v>
      </c>
    </row>
    <row r="23" spans="2:15" ht="56.25" customHeight="1" x14ac:dyDescent="0.25">
      <c r="B23" s="41">
        <v>1</v>
      </c>
      <c r="C23" s="149" t="s">
        <v>107</v>
      </c>
      <c r="D23" s="149"/>
      <c r="E23" s="149"/>
      <c r="F23" s="13" t="s">
        <v>108</v>
      </c>
      <c r="G23" s="14">
        <v>0</v>
      </c>
      <c r="H23" s="14">
        <f t="shared" ref="H23:H32" si="0">G23*B23</f>
        <v>0</v>
      </c>
      <c r="I23" s="14">
        <v>0</v>
      </c>
      <c r="J23" s="14">
        <f t="shared" ref="J23:J32" si="1">I23*B23</f>
        <v>0</v>
      </c>
      <c r="K23" s="14">
        <f t="shared" ref="K23:K32" si="2">SUM(J23+H23)</f>
        <v>0</v>
      </c>
    </row>
    <row r="24" spans="2:15" ht="27" customHeight="1" x14ac:dyDescent="0.25">
      <c r="B24" s="41">
        <v>4</v>
      </c>
      <c r="C24" s="149" t="s">
        <v>109</v>
      </c>
      <c r="D24" s="149"/>
      <c r="E24" s="149"/>
      <c r="F24" s="13" t="s">
        <v>110</v>
      </c>
      <c r="G24" s="14">
        <v>0</v>
      </c>
      <c r="H24" s="14">
        <f t="shared" si="0"/>
        <v>0</v>
      </c>
      <c r="I24" s="14">
        <v>0</v>
      </c>
      <c r="J24" s="14">
        <f t="shared" si="1"/>
        <v>0</v>
      </c>
      <c r="K24" s="14">
        <f t="shared" si="2"/>
        <v>0</v>
      </c>
      <c r="N24" s="15"/>
      <c r="O24" s="15"/>
    </row>
    <row r="25" spans="2:15" x14ac:dyDescent="0.25">
      <c r="B25" s="41">
        <v>1</v>
      </c>
      <c r="C25" s="149" t="s">
        <v>111</v>
      </c>
      <c r="D25" s="149"/>
      <c r="E25" s="149"/>
      <c r="F25" s="13" t="s">
        <v>112</v>
      </c>
      <c r="G25" s="14">
        <v>0</v>
      </c>
      <c r="H25" s="14">
        <f t="shared" si="0"/>
        <v>0</v>
      </c>
      <c r="I25" s="14">
        <v>0</v>
      </c>
      <c r="J25" s="14">
        <f t="shared" si="1"/>
        <v>0</v>
      </c>
      <c r="K25" s="14">
        <f t="shared" si="2"/>
        <v>0</v>
      </c>
      <c r="N25" s="15"/>
      <c r="O25" s="15"/>
    </row>
    <row r="26" spans="2:15" x14ac:dyDescent="0.25">
      <c r="B26" s="41">
        <v>4</v>
      </c>
      <c r="C26" s="149" t="s">
        <v>113</v>
      </c>
      <c r="D26" s="149"/>
      <c r="E26" s="149"/>
      <c r="F26" s="13" t="s">
        <v>114</v>
      </c>
      <c r="G26" s="14">
        <v>0</v>
      </c>
      <c r="H26" s="14">
        <f t="shared" si="0"/>
        <v>0</v>
      </c>
      <c r="I26" s="14">
        <v>0</v>
      </c>
      <c r="J26" s="14">
        <f t="shared" si="1"/>
        <v>0</v>
      </c>
      <c r="K26" s="14">
        <f t="shared" si="2"/>
        <v>0</v>
      </c>
      <c r="N26" s="15"/>
      <c r="O26" s="15"/>
    </row>
    <row r="27" spans="2:15" x14ac:dyDescent="0.25">
      <c r="B27" s="41">
        <v>4</v>
      </c>
      <c r="C27" s="149" t="s">
        <v>115</v>
      </c>
      <c r="D27" s="149"/>
      <c r="E27" s="149"/>
      <c r="F27" s="13" t="s">
        <v>116</v>
      </c>
      <c r="G27" s="14">
        <v>0</v>
      </c>
      <c r="H27" s="14">
        <f t="shared" si="0"/>
        <v>0</v>
      </c>
      <c r="I27" s="14">
        <v>0</v>
      </c>
      <c r="J27" s="14">
        <f t="shared" si="1"/>
        <v>0</v>
      </c>
      <c r="K27" s="14">
        <f t="shared" si="2"/>
        <v>0</v>
      </c>
      <c r="N27" s="15"/>
      <c r="O27" s="15"/>
    </row>
    <row r="28" spans="2:15" x14ac:dyDescent="0.25">
      <c r="B28" s="41">
        <v>1</v>
      </c>
      <c r="C28" s="149" t="s">
        <v>118</v>
      </c>
      <c r="D28" s="149"/>
      <c r="E28" s="149"/>
      <c r="F28" s="13" t="s">
        <v>117</v>
      </c>
      <c r="G28" s="14">
        <v>0</v>
      </c>
      <c r="H28" s="14">
        <f t="shared" si="0"/>
        <v>0</v>
      </c>
      <c r="I28" s="14">
        <v>0</v>
      </c>
      <c r="J28" s="14">
        <f t="shared" si="1"/>
        <v>0</v>
      </c>
      <c r="K28" s="14">
        <f t="shared" si="2"/>
        <v>0</v>
      </c>
      <c r="N28" s="15"/>
      <c r="O28" s="15"/>
    </row>
    <row r="29" spans="2:15" x14ac:dyDescent="0.25">
      <c r="B29" s="41">
        <v>1</v>
      </c>
      <c r="C29" s="149" t="s">
        <v>119</v>
      </c>
      <c r="D29" s="149"/>
      <c r="E29" s="149"/>
      <c r="F29" s="13" t="s">
        <v>120</v>
      </c>
      <c r="G29" s="14">
        <v>0</v>
      </c>
      <c r="H29" s="14">
        <f t="shared" si="0"/>
        <v>0</v>
      </c>
      <c r="I29" s="14">
        <v>0</v>
      </c>
      <c r="J29" s="14">
        <f t="shared" si="1"/>
        <v>0</v>
      </c>
      <c r="K29" s="14">
        <f t="shared" si="2"/>
        <v>0</v>
      </c>
      <c r="N29" s="15"/>
      <c r="O29" s="15"/>
    </row>
    <row r="30" spans="2:15" ht="15" customHeight="1" x14ac:dyDescent="0.25">
      <c r="B30" s="41">
        <v>4</v>
      </c>
      <c r="C30" s="150" t="s">
        <v>80</v>
      </c>
      <c r="D30" s="151"/>
      <c r="E30" s="152"/>
      <c r="F30" s="13" t="s">
        <v>81</v>
      </c>
      <c r="G30" s="14">
        <v>4.24</v>
      </c>
      <c r="H30" s="14">
        <v>20.2</v>
      </c>
      <c r="I30" s="14">
        <v>3.2</v>
      </c>
      <c r="J30" s="14">
        <v>12.8</v>
      </c>
      <c r="K30" s="14">
        <v>33</v>
      </c>
      <c r="N30" s="15"/>
      <c r="O30" s="15"/>
    </row>
    <row r="31" spans="2:15" ht="15" customHeight="1" x14ac:dyDescent="0.25">
      <c r="B31" s="41">
        <v>4</v>
      </c>
      <c r="C31" s="150" t="s">
        <v>125</v>
      </c>
      <c r="D31" s="151"/>
      <c r="E31" s="152"/>
      <c r="F31" s="13" t="s">
        <v>52</v>
      </c>
      <c r="G31" s="14">
        <v>2.2999999999999998</v>
      </c>
      <c r="H31" s="14">
        <v>10</v>
      </c>
      <c r="I31" s="14">
        <v>0.8</v>
      </c>
      <c r="J31" s="14">
        <v>3.2</v>
      </c>
      <c r="K31" s="14">
        <v>13.2</v>
      </c>
      <c r="N31" s="15"/>
      <c r="O31" s="15"/>
    </row>
    <row r="32" spans="2:15" ht="15.75" thickBot="1" x14ac:dyDescent="0.3">
      <c r="B32" s="41">
        <v>1</v>
      </c>
      <c r="C32" s="121" t="s">
        <v>121</v>
      </c>
      <c r="D32" s="121"/>
      <c r="E32" s="121"/>
      <c r="F32" s="13" t="s">
        <v>122</v>
      </c>
      <c r="G32" s="14"/>
      <c r="H32" s="14">
        <f t="shared" si="0"/>
        <v>0</v>
      </c>
      <c r="I32" s="14">
        <v>320</v>
      </c>
      <c r="J32" s="14">
        <f t="shared" si="1"/>
        <v>320</v>
      </c>
      <c r="K32" s="14">
        <f t="shared" si="2"/>
        <v>320</v>
      </c>
      <c r="N32" s="15"/>
      <c r="O32" s="15"/>
    </row>
    <row r="33" spans="2:15" s="18" customFormat="1" ht="15.75" thickBot="1" x14ac:dyDescent="0.3">
      <c r="B33" s="16"/>
      <c r="C33" s="17"/>
      <c r="D33" s="17"/>
      <c r="E33" s="136" t="s">
        <v>21</v>
      </c>
      <c r="F33" s="136"/>
      <c r="G33" s="137">
        <f>SUM(H22:H32)</f>
        <v>620.76</v>
      </c>
      <c r="H33" s="138"/>
      <c r="I33" s="137">
        <f>SUM(J22:J32)</f>
        <v>336</v>
      </c>
      <c r="J33" s="138"/>
      <c r="K33" s="54"/>
      <c r="N33" s="19"/>
      <c r="O33" s="19"/>
    </row>
    <row r="34" spans="2:15" s="56" customFormat="1" ht="18" thickBot="1" x14ac:dyDescent="0.35">
      <c r="B34" s="55"/>
      <c r="E34" s="139" t="s">
        <v>22</v>
      </c>
      <c r="F34" s="139"/>
      <c r="G34" s="140">
        <f>SUM(K19:K33)</f>
        <v>956.76</v>
      </c>
      <c r="H34" s="141"/>
      <c r="I34" s="141"/>
      <c r="J34" s="141"/>
      <c r="K34" s="142"/>
      <c r="N34" s="57"/>
      <c r="O34" s="57"/>
    </row>
    <row r="35" spans="2:15" s="56" customFormat="1" ht="17.25" x14ac:dyDescent="0.3">
      <c r="B35" s="55"/>
      <c r="E35" s="74"/>
      <c r="F35" s="74"/>
      <c r="G35" s="61"/>
      <c r="H35" s="61"/>
      <c r="I35" s="61"/>
      <c r="J35" s="61"/>
      <c r="K35" s="61"/>
      <c r="N35" s="57"/>
      <c r="O35" s="57"/>
    </row>
    <row r="36" spans="2:15" x14ac:dyDescent="0.25">
      <c r="H36" s="10"/>
      <c r="I36" s="10"/>
      <c r="J36" s="10"/>
    </row>
    <row r="37" spans="2:15" x14ac:dyDescent="0.25">
      <c r="H37" s="10"/>
      <c r="I37" s="10"/>
      <c r="J37" s="20"/>
    </row>
    <row r="38" spans="2:15" x14ac:dyDescent="0.25">
      <c r="H38" s="21"/>
    </row>
    <row r="39" spans="2:15" ht="15.75" customHeight="1" x14ac:dyDescent="0.25">
      <c r="B39" s="43" t="s">
        <v>49</v>
      </c>
      <c r="C39" s="44" t="s">
        <v>24</v>
      </c>
      <c r="D39" s="146" t="s">
        <v>25</v>
      </c>
      <c r="E39" s="147"/>
      <c r="F39" s="147"/>
      <c r="G39" s="147"/>
      <c r="H39" s="147"/>
      <c r="I39" s="147"/>
      <c r="J39" s="147"/>
      <c r="K39" s="148"/>
    </row>
    <row r="40" spans="2:15" x14ac:dyDescent="0.25">
      <c r="B40" s="42"/>
      <c r="C40" s="53" t="s">
        <v>26</v>
      </c>
      <c r="D40" s="133" t="s">
        <v>27</v>
      </c>
      <c r="E40" s="134"/>
      <c r="F40" s="134"/>
      <c r="G40" s="134"/>
      <c r="H40" s="134"/>
      <c r="I40" s="134"/>
      <c r="J40" s="134"/>
      <c r="K40" s="135"/>
    </row>
    <row r="41" spans="2:15" x14ac:dyDescent="0.25">
      <c r="B41" s="22"/>
      <c r="C41" s="73"/>
      <c r="D41" s="72"/>
      <c r="E41" s="72"/>
      <c r="F41" s="72"/>
      <c r="G41" s="72"/>
      <c r="H41" s="72"/>
      <c r="I41" s="72"/>
      <c r="J41" s="72"/>
      <c r="K41" s="72"/>
    </row>
    <row r="42" spans="2:15" x14ac:dyDescent="0.25">
      <c r="B42" s="22"/>
      <c r="C42" s="73"/>
      <c r="D42" s="72"/>
      <c r="E42" s="72"/>
      <c r="F42" s="72"/>
      <c r="G42" s="72"/>
      <c r="H42" s="72"/>
      <c r="I42" s="72"/>
      <c r="J42" s="72"/>
      <c r="K42" s="72"/>
    </row>
    <row r="43" spans="2:15" ht="15.75" thickBot="1" x14ac:dyDescent="0.3">
      <c r="B43" s="22"/>
      <c r="C43" s="73"/>
      <c r="D43" s="72"/>
      <c r="E43" s="72"/>
      <c r="F43" s="72"/>
      <c r="G43" s="72"/>
      <c r="H43" s="72"/>
      <c r="I43" s="72"/>
      <c r="J43" s="72"/>
      <c r="K43" s="72"/>
    </row>
    <row r="44" spans="2:15" x14ac:dyDescent="0.25">
      <c r="B44" s="87" t="s">
        <v>28</v>
      </c>
      <c r="C44" s="88"/>
      <c r="D44" s="88"/>
      <c r="E44" s="88"/>
      <c r="F44" s="25"/>
      <c r="G44" s="83" t="s">
        <v>29</v>
      </c>
      <c r="H44" s="83"/>
      <c r="I44" s="83"/>
      <c r="J44" s="83"/>
      <c r="K44" s="84"/>
    </row>
    <row r="45" spans="2:15" x14ac:dyDescent="0.25">
      <c r="B45" s="26"/>
      <c r="C45" s="27"/>
      <c r="D45" s="27"/>
      <c r="E45" s="27"/>
      <c r="F45" s="72"/>
      <c r="G45" s="72"/>
      <c r="H45" s="72"/>
      <c r="I45" s="72"/>
      <c r="J45" s="72"/>
      <c r="K45" s="28"/>
    </row>
    <row r="46" spans="2:15" x14ac:dyDescent="0.25">
      <c r="B46" s="29" t="s">
        <v>30</v>
      </c>
      <c r="C46" s="30" t="s">
        <v>31</v>
      </c>
      <c r="D46" s="31"/>
      <c r="E46" s="31"/>
      <c r="F46" s="72"/>
      <c r="G46" s="22" t="s">
        <v>30</v>
      </c>
      <c r="H46" s="32"/>
      <c r="I46" s="33"/>
      <c r="J46" s="33"/>
      <c r="K46" s="28"/>
    </row>
    <row r="47" spans="2:15" x14ac:dyDescent="0.25">
      <c r="B47" s="29"/>
      <c r="C47" s="73"/>
      <c r="D47" s="72"/>
      <c r="E47" s="72"/>
      <c r="F47" s="72"/>
      <c r="G47" s="72"/>
      <c r="H47" s="72"/>
      <c r="I47" s="72"/>
      <c r="J47" s="72"/>
      <c r="K47" s="28"/>
    </row>
    <row r="48" spans="2:15" ht="15.75" thickBot="1" x14ac:dyDescent="0.3">
      <c r="B48" s="34" t="s">
        <v>32</v>
      </c>
      <c r="C48" s="35"/>
      <c r="D48" s="36"/>
      <c r="E48" s="36"/>
      <c r="F48" s="36"/>
      <c r="G48" s="37" t="s">
        <v>32</v>
      </c>
      <c r="H48" s="36"/>
      <c r="I48" s="36"/>
      <c r="J48" s="36"/>
      <c r="K48" s="38"/>
    </row>
    <row r="49" spans="2:11" x14ac:dyDescent="0.25">
      <c r="B49" s="22"/>
      <c r="C49" s="73"/>
      <c r="D49" s="72"/>
      <c r="E49" s="72"/>
      <c r="F49" s="72"/>
      <c r="G49" s="72"/>
      <c r="H49" s="72"/>
      <c r="I49" s="72"/>
      <c r="J49" s="72"/>
      <c r="K49" s="72"/>
    </row>
    <row r="50" spans="2:11" x14ac:dyDescent="0.25">
      <c r="B50" s="22"/>
      <c r="C50" s="73"/>
      <c r="D50" s="72"/>
      <c r="E50" s="72"/>
      <c r="F50" s="72"/>
      <c r="G50" s="72"/>
      <c r="H50" s="72"/>
      <c r="I50" s="72"/>
      <c r="J50" s="72"/>
      <c r="K50" s="72"/>
    </row>
    <row r="51" spans="2:11" x14ac:dyDescent="0.25">
      <c r="B51" s="22"/>
      <c r="C51" s="73"/>
      <c r="D51" s="72"/>
      <c r="E51" s="72"/>
      <c r="F51" s="72"/>
      <c r="G51" s="72"/>
      <c r="H51" s="72"/>
      <c r="I51" s="72"/>
      <c r="J51" s="72"/>
      <c r="K51" s="72"/>
    </row>
    <row r="52" spans="2:11" ht="15.75" thickBot="1" x14ac:dyDescent="0.3">
      <c r="B52" s="39"/>
      <c r="C52" s="40"/>
      <c r="D52" s="40"/>
      <c r="E52" s="40"/>
      <c r="F52" s="40"/>
      <c r="G52" s="40"/>
      <c r="H52" s="40"/>
      <c r="I52" s="40"/>
      <c r="J52" s="40"/>
      <c r="K52" s="40"/>
    </row>
    <row r="53" spans="2:11" x14ac:dyDescent="0.25">
      <c r="B53" s="85" t="s">
        <v>33</v>
      </c>
      <c r="C53" s="85"/>
      <c r="D53" s="85"/>
      <c r="E53" s="86" t="s">
        <v>34</v>
      </c>
      <c r="F53" s="86"/>
      <c r="G53" s="86"/>
      <c r="H53" s="86"/>
    </row>
    <row r="54" spans="2:11" x14ac:dyDescent="0.25">
      <c r="B54" s="79" t="s">
        <v>35</v>
      </c>
      <c r="C54" s="79"/>
      <c r="D54" s="79"/>
      <c r="E54" s="79" t="s">
        <v>36</v>
      </c>
      <c r="F54" s="79"/>
      <c r="G54" s="79"/>
      <c r="H54" s="79"/>
      <c r="I54" s="79" t="s">
        <v>37</v>
      </c>
      <c r="J54" s="79"/>
      <c r="K54" s="79"/>
    </row>
    <row r="55" spans="2:11" x14ac:dyDescent="0.25">
      <c r="B55" s="80" t="s">
        <v>38</v>
      </c>
      <c r="C55" s="80"/>
      <c r="D55" s="80"/>
      <c r="E55" s="80" t="s">
        <v>39</v>
      </c>
      <c r="F55" s="80"/>
      <c r="G55" s="80"/>
      <c r="H55" s="80"/>
      <c r="I55" s="80" t="s">
        <v>40</v>
      </c>
      <c r="J55" s="80"/>
      <c r="K55" s="80"/>
    </row>
    <row r="56" spans="2:11" x14ac:dyDescent="0.25">
      <c r="B56" s="80" t="s">
        <v>41</v>
      </c>
      <c r="C56" s="80"/>
      <c r="D56" s="80"/>
      <c r="E56" s="80" t="s">
        <v>42</v>
      </c>
      <c r="F56" s="80"/>
      <c r="G56" s="80"/>
      <c r="H56" s="80"/>
      <c r="I56" s="80" t="s">
        <v>43</v>
      </c>
      <c r="J56" s="80"/>
      <c r="K56" s="80"/>
    </row>
    <row r="57" spans="2:11" x14ac:dyDescent="0.25">
      <c r="B57" s="80" t="s">
        <v>44</v>
      </c>
      <c r="C57" s="80"/>
      <c r="D57" s="80"/>
      <c r="E57" s="80" t="s">
        <v>45</v>
      </c>
      <c r="F57" s="80"/>
      <c r="G57" s="80"/>
      <c r="H57" s="80"/>
      <c r="I57" s="80" t="s">
        <v>46</v>
      </c>
      <c r="J57" s="80"/>
      <c r="K57" s="80"/>
    </row>
    <row r="58" spans="2:11" x14ac:dyDescent="0.25">
      <c r="B58" s="22"/>
      <c r="C58" s="73"/>
      <c r="D58" s="72"/>
      <c r="E58" s="72"/>
      <c r="F58" s="72"/>
      <c r="G58" s="72"/>
      <c r="H58" s="72"/>
      <c r="I58" s="72"/>
      <c r="J58" s="72"/>
      <c r="K58" s="72"/>
    </row>
  </sheetData>
  <mergeCells count="60">
    <mergeCell ref="B57:D57"/>
    <mergeCell ref="E57:H57"/>
    <mergeCell ref="I57:K57"/>
    <mergeCell ref="B55:D55"/>
    <mergeCell ref="E55:H55"/>
    <mergeCell ref="I55:K55"/>
    <mergeCell ref="B56:D56"/>
    <mergeCell ref="E56:H56"/>
    <mergeCell ref="I56:K56"/>
    <mergeCell ref="B44:E44"/>
    <mergeCell ref="G44:K44"/>
    <mergeCell ref="B53:D53"/>
    <mergeCell ref="E53:H53"/>
    <mergeCell ref="B54:D54"/>
    <mergeCell ref="E54:H54"/>
    <mergeCell ref="I54:K54"/>
    <mergeCell ref="D39:K39"/>
    <mergeCell ref="D40:K40"/>
    <mergeCell ref="E33:F33"/>
    <mergeCell ref="G33:H33"/>
    <mergeCell ref="I33:J33"/>
    <mergeCell ref="E34:F34"/>
    <mergeCell ref="G34:K34"/>
    <mergeCell ref="C26:E26"/>
    <mergeCell ref="C27:E27"/>
    <mergeCell ref="C28:E28"/>
    <mergeCell ref="C29:E29"/>
    <mergeCell ref="C32:E32"/>
    <mergeCell ref="C30:E30"/>
    <mergeCell ref="C31:E31"/>
    <mergeCell ref="C25:E25"/>
    <mergeCell ref="B14:K14"/>
    <mergeCell ref="B15:K15"/>
    <mergeCell ref="B16:K16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C23:E23"/>
    <mergeCell ref="C24:E24"/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</mergeCells>
  <hyperlinks>
    <hyperlink ref="E53" r:id="rId1"/>
  </hyperlinks>
  <pageMargins left="0" right="0" top="0.74803149606299213" bottom="0.74803149606299213" header="0.31496062992125984" footer="0.31496062992125984"/>
  <pageSetup paperSize="9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CAB</vt:lpstr>
      <vt:lpstr>PANT</vt:lpstr>
      <vt:lpstr>CCTV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 14</cp:lastModifiedBy>
  <dcterms:created xsi:type="dcterms:W3CDTF">2015-07-03T17:34:50Z</dcterms:created>
  <dcterms:modified xsi:type="dcterms:W3CDTF">2015-08-25T23:32:33Z</dcterms:modified>
</cp:coreProperties>
</file>