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as4\Desktop\LMORALES\CLIENTES\RAVISA\"/>
    </mc:Choice>
  </mc:AlternateContent>
  <bookViews>
    <workbookView xWindow="0" yWindow="0" windowWidth="21600" windowHeight="9135"/>
  </bookViews>
  <sheets>
    <sheet name="Resumen" sheetId="3" r:id="rId1"/>
    <sheet name="Site" sheetId="1" r:id="rId2"/>
    <sheet name="Equipo Activo" sheetId="7" r:id="rId3"/>
    <sheet name="Enlace FO" sheetId="6" r:id="rId4"/>
    <sheet name="Cableado" sheetId="5" r:id="rId5"/>
    <sheet name="Canalizació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  <c r="I25" i="7"/>
  <c r="I23" i="7" l="1"/>
  <c r="I24" i="7"/>
  <c r="I22" i="7"/>
  <c r="I21" i="7"/>
  <c r="G26" i="7" l="1"/>
  <c r="F23" i="3"/>
  <c r="G33" i="4"/>
  <c r="I32" i="4"/>
  <c r="F27" i="3"/>
  <c r="F25" i="3"/>
  <c r="F21" i="3"/>
  <c r="I31" i="4"/>
  <c r="I30" i="4"/>
  <c r="I28" i="4"/>
  <c r="I27" i="4"/>
  <c r="I23" i="1"/>
  <c r="G28" i="5"/>
  <c r="I34" i="1"/>
  <c r="I26" i="5"/>
  <c r="I38" i="1"/>
  <c r="I37" i="1"/>
  <c r="I36" i="1"/>
  <c r="I35" i="1"/>
  <c r="I28" i="6"/>
  <c r="I27" i="6"/>
  <c r="G29" i="6" s="1"/>
  <c r="I26" i="6"/>
  <c r="I25" i="6"/>
  <c r="I24" i="6"/>
  <c r="I23" i="6"/>
  <c r="I22" i="6"/>
  <c r="I21" i="6"/>
  <c r="I27" i="5"/>
  <c r="I25" i="5"/>
  <c r="I24" i="5"/>
  <c r="I23" i="5"/>
  <c r="I22" i="5"/>
  <c r="I21" i="5"/>
  <c r="I29" i="1"/>
  <c r="I30" i="1"/>
  <c r="I25" i="1"/>
  <c r="I22" i="1"/>
  <c r="I26" i="4" l="1"/>
  <c r="I25" i="4"/>
  <c r="I24" i="4"/>
  <c r="I23" i="4"/>
  <c r="I22" i="4"/>
  <c r="I21" i="4"/>
  <c r="I21" i="1"/>
  <c r="G39" i="1" s="1"/>
  <c r="F29" i="3" l="1"/>
  <c r="I24" i="1"/>
  <c r="I31" i="1"/>
  <c r="I26" i="1" l="1"/>
  <c r="I32" i="1" l="1"/>
  <c r="I28" i="1"/>
  <c r="I27" i="1"/>
</calcChain>
</file>

<file path=xl/sharedStrings.xml><?xml version="1.0" encoding="utf-8"?>
<sst xmlns="http://schemas.openxmlformats.org/spreadsheetml/2006/main" count="374" uniqueCount="127">
  <si>
    <t>GRUPO ASERCOM, S.A. DE C.V.</t>
  </si>
  <si>
    <t>División Telecomunicaciones</t>
  </si>
  <si>
    <t>Cotizado a:</t>
  </si>
  <si>
    <t>Fecha:</t>
  </si>
  <si>
    <t>Atención:</t>
  </si>
  <si>
    <t>Tiempo de Entrega:</t>
  </si>
  <si>
    <t>Validez de la oferta:</t>
  </si>
  <si>
    <t>15 días</t>
  </si>
  <si>
    <t>Agente:</t>
  </si>
  <si>
    <t>Condiciones de pago:</t>
  </si>
  <si>
    <t>Arq. Dennise Mares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</si>
  <si>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</si>
  <si>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</si>
  <si>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</si>
  <si>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</si>
  <si>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P.U. Material</t>
  </si>
  <si>
    <t>P.U. Mano de Obra</t>
  </si>
  <si>
    <t>Total</t>
  </si>
  <si>
    <t>CABLEADO ESTRUCTURADO</t>
  </si>
  <si>
    <t>Jack modular 8 posiciones CAT 6 Panduit color Rojo</t>
  </si>
  <si>
    <t>CJ688TGRD</t>
  </si>
  <si>
    <t>UTPSP9BU</t>
  </si>
  <si>
    <t>CFPE4WH</t>
  </si>
  <si>
    <t>N/A</t>
  </si>
  <si>
    <t xml:space="preserve">Prueba, Identificación y Etiquetado de Nodo 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</si>
  <si>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</si>
  <si>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</si>
  <si>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</si>
  <si>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</si>
  <si>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</si>
  <si>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</si>
  <si>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</si>
  <si>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</si>
  <si>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</si>
  <si>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</si>
  <si>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</si>
  <si>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</si>
  <si>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</si>
  <si>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</si>
  <si>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</si>
  <si>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</si>
  <si>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</si>
  <si>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</si>
  <si>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</si>
  <si>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Jack modular 8 posiciones CAT 6 Panduit color Azul</t>
  </si>
  <si>
    <t>CJ688TGBU</t>
  </si>
  <si>
    <t>CMBBL</t>
  </si>
  <si>
    <t>Canaleta LD10, Color Blanco, Tramo de 1.80 m</t>
  </si>
  <si>
    <t>LD10WH6-A</t>
  </si>
  <si>
    <t xml:space="preserve">Accesorio para Canaleta LD10, color Blanco </t>
  </si>
  <si>
    <t xml:space="preserve">Patch Panel Modular de 24 Puertos vacio, Panduit </t>
  </si>
  <si>
    <t>CPP24WBL</t>
  </si>
  <si>
    <t>Charola para Misceláneos 19" x 15" negro liso</t>
  </si>
  <si>
    <t>NORTH509-BKL</t>
  </si>
  <si>
    <t>Organizador de Cables Horizontal de 2UR</t>
  </si>
  <si>
    <t>WMPH2E</t>
  </si>
  <si>
    <r>
      <t xml:space="preserve">LOS PRECIOS ESTAN COTIZADOS EN MONEDA NACIONA Y </t>
    </r>
    <r>
      <rPr>
        <b/>
        <u/>
        <sz val="9"/>
        <color theme="1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INCLUYEN IVA</t>
    </r>
  </si>
  <si>
    <t xml:space="preserve">Anticipo del 50% y Resto contra entrega </t>
  </si>
  <si>
    <t>PUC6004BU</t>
  </si>
  <si>
    <t>Metro de Cable UTP CAT 6, Color Azul</t>
  </si>
  <si>
    <t xml:space="preserve">Joaquín García No. 217 Col. Burócratas </t>
  </si>
  <si>
    <t>Notas:</t>
  </si>
  <si>
    <t>Sub-Total en Doláres Sin IVA</t>
  </si>
  <si>
    <t>RAVISA MEXICO, S.C.</t>
  </si>
  <si>
    <t xml:space="preserve">Ing. Victor Alcocer </t>
  </si>
  <si>
    <t>26 de Noviembre de 2014</t>
  </si>
  <si>
    <t>1 Semana</t>
  </si>
  <si>
    <t>CABLEADO ESTRUCTURADO EN SITIO SAN NICOLAS</t>
  </si>
  <si>
    <t>Rack de 2 Postes 7FTX19", aluminio en color Negro, Marca North</t>
  </si>
  <si>
    <t>NORTH001-BKL</t>
  </si>
  <si>
    <t>NORTH013-BKT</t>
  </si>
  <si>
    <t>Gabinete de Pared de 12 UR, con equipo: ventilador, kit de iluminación, barra de contactos</t>
  </si>
  <si>
    <t>Organizador de Cables Vertical de 45UR</t>
  </si>
  <si>
    <t>WMPV45E</t>
  </si>
  <si>
    <t xml:space="preserve">Barra de Supresión de Picos </t>
  </si>
  <si>
    <t>CMRPSH15</t>
  </si>
  <si>
    <t>UTPSP7BU</t>
  </si>
  <si>
    <t>UTPSP7RD</t>
  </si>
  <si>
    <t>Patch Cord CAT 6 7 Ft color Azul Marca Panduit Rack</t>
  </si>
  <si>
    <t>Patch Cord CAT 6 9 Ft color Azul Marca Panduit Lugar</t>
  </si>
  <si>
    <t>UTPSP9RD</t>
  </si>
  <si>
    <t>Velcro color negro</t>
  </si>
  <si>
    <t>TTS-35RXO</t>
  </si>
  <si>
    <t>SITE</t>
  </si>
  <si>
    <t xml:space="preserve">ENLACE DE FIBRA OPTICA </t>
  </si>
  <si>
    <t>Distribuidor de Fibra Optica de 19"</t>
  </si>
  <si>
    <t>FRME1</t>
  </si>
  <si>
    <t>FAP6WEIDLC</t>
  </si>
  <si>
    <t>Modulo Ciego para distribuidor de fibra optica</t>
  </si>
  <si>
    <t>FAPB</t>
  </si>
  <si>
    <t>F6E10-10M2</t>
  </si>
  <si>
    <t>FLCDMC6BLY</t>
  </si>
  <si>
    <t>Conector Opticam de Fibra Optica LC, 62.5/125, duplex</t>
  </si>
  <si>
    <t>Prueba, Identificación y Etiquetado en Hilo de Fibra Optica</t>
  </si>
  <si>
    <t xml:space="preserve">Metro de Fibra Optica Multimodo 62.5/125, 6 hilos, interior </t>
  </si>
  <si>
    <t>Jumper de Fibra Optica Multimodo 62.5/125 con conector LC-LC, de 2 metros de long.</t>
  </si>
  <si>
    <t xml:space="preserve">Modulo Acoplador de Fibra Optica Multimodo con conectores LC 62.5/125 </t>
  </si>
  <si>
    <t>DX006DWLS9KR</t>
  </si>
  <si>
    <t>Conector Opticam de Fibra Optica Multimodo  LC, 62.5/125, duplex</t>
  </si>
  <si>
    <t xml:space="preserve">Memoria Técnica (Plano de Ubicación de Nodos, Trayectorias y descripción del proyecto). El plano debe de ser proporcionado por el cliente </t>
  </si>
  <si>
    <t>Inserto ciego para patch panel modular color negros, Marca Panduit</t>
  </si>
  <si>
    <t>Accesorio para canaleta T70, color blanco</t>
  </si>
  <si>
    <t xml:space="preserve">Canaleta T70 con tapa, color Blanco, Tramo de 1.80 m </t>
  </si>
  <si>
    <t>T70BWH6 / T70CWH6</t>
  </si>
  <si>
    <t>Inserto ciego para placa modular color blanco, Marca Panduit</t>
  </si>
  <si>
    <t xml:space="preserve">Caja Aparente 2"x4", color Blanco </t>
  </si>
  <si>
    <t>JB1WH6-A</t>
  </si>
  <si>
    <t xml:space="preserve">Placa de 4 salidas, color blanco </t>
  </si>
  <si>
    <t>Lote de Misceláneos (Tornilleria de fijación)</t>
  </si>
  <si>
    <t>ENLACE DE FIBRA OPTICA</t>
  </si>
  <si>
    <t>CANALIZACION Y SERVICIOS</t>
  </si>
  <si>
    <t>SERVICIOS</t>
  </si>
  <si>
    <t xml:space="preserve">SITE </t>
  </si>
  <si>
    <t xml:space="preserve">CABLEADO </t>
  </si>
  <si>
    <t xml:space="preserve">Retiro de Cableado existente en sitio, que quedará sin uso </t>
  </si>
  <si>
    <t>Instalación de Red Nueva. Trabajo en horario extraordinario de 6:00 am - 6:00 pm (1 Noche por piso, 6 personas)</t>
  </si>
  <si>
    <t xml:space="preserve">El servicio de RETIRO DE CABLEADO en horario extraordinario, se puede omitir si se nos permite trabajar en el día </t>
  </si>
  <si>
    <t>Retiro de Cableado. Trabajo en horario extraordinario de 6:00 am - 6:00 pm (1 Noche por piso, 6 personas)</t>
  </si>
  <si>
    <t>EQUIPO ACTIVO SWITCHES HP</t>
  </si>
  <si>
    <t>HP 2530-48G SWITCH + 4 GIGA SWITCH ADMINISTRABLE CAPA 2</t>
  </si>
  <si>
    <t xml:space="preserve"> J9775A</t>
  </si>
  <si>
    <t xml:space="preserve">HP X121 1G SFP LC SX TRANSCEIVE </t>
  </si>
  <si>
    <t>J4858C</t>
  </si>
  <si>
    <t>HP 2530-48-POE+ SWITCH + 2 GIG ADMINISTRABLE CAPA 2 10/100 POE+</t>
  </si>
  <si>
    <t>J9778A</t>
  </si>
  <si>
    <t xml:space="preserve">Configuración y Puesta en Marcha del sistema </t>
  </si>
  <si>
    <t>EQUIPO ACTIVO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</si>
</sst>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 tint="0.499984740745262"/>
      <name val="Calibri"/>
      <family val="2"/>
      <scheme val="minor"/>
    </font>
    <font>
      <b/>
      <u/>
      <sz val="10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249977111117893"/>
      </top>
      <bottom style="thin">
        <color theme="1" tint="0.499984740745262"/>
      </bottom>
      <diagonal/>
    </border>
    <border>
      <left/>
      <right/>
      <top style="thin">
        <color theme="0" tint="-0.249977111117893"/>
      </top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n">
        <color auto="1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auto="1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0" fillId="0" borderId="0" xfId="0" applyFont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4" xfId="0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 wrapText="1"/>
    </xf>
    <xf numFmtId="0" fontId="7" fillId="0" borderId="18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43" fontId="7" fillId="0" borderId="18" xfId="1" applyFont="1" applyFill="1" applyBorder="1" applyAlignment="1">
      <alignment horizontal="right" vertical="center"/>
    </xf>
    <xf numFmtId="43" fontId="7" fillId="0" borderId="18" xfId="1" applyFont="1" applyBorder="1" applyAlignment="1">
      <alignment horizontal="right" vertical="center"/>
    </xf>
    <xf numFmtId="43" fontId="7" fillId="0" borderId="18" xfId="1" applyFont="1" applyBorder="1" applyAlignment="1"/>
    <xf numFmtId="0" fontId="0" fillId="0" borderId="0" xfId="0" applyFill="1"/>
    <xf numFmtId="0" fontId="11" fillId="0" borderId="18" xfId="0" applyFont="1" applyBorder="1" applyAlignment="1">
      <alignment horizontal="center" vertical="center"/>
    </xf>
    <xf numFmtId="0" fontId="11" fillId="0" borderId="18" xfId="3" applyFont="1" applyFill="1" applyBorder="1" applyAlignment="1">
      <alignment horizontal="center" vertical="center"/>
    </xf>
    <xf numFmtId="43" fontId="11" fillId="0" borderId="18" xfId="1" applyFont="1" applyBorder="1" applyAlignment="1">
      <alignment vertical="center" wrapText="1"/>
    </xf>
    <xf numFmtId="43" fontId="11" fillId="0" borderId="18" xfId="1" applyFont="1" applyFill="1" applyBorder="1" applyAlignment="1">
      <alignment vertical="center"/>
    </xf>
    <xf numFmtId="43" fontId="11" fillId="0" borderId="18" xfId="1" applyFont="1" applyBorder="1" applyAlignment="1">
      <alignment vertical="center"/>
    </xf>
    <xf numFmtId="0" fontId="0" fillId="0" borderId="0" xfId="0" applyBorder="1" applyAlignment="1">
      <alignment wrapText="1"/>
    </xf>
    <xf numFmtId="0" fontId="1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11" fillId="0" borderId="18" xfId="3" applyFont="1" applyBorder="1" applyAlignment="1">
      <alignment horizontal="center" vertical="center"/>
    </xf>
    <xf numFmtId="43" fontId="7" fillId="0" borderId="18" xfId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3" fontId="11" fillId="0" borderId="18" xfId="1" applyFont="1" applyFill="1" applyBorder="1" applyAlignment="1">
      <alignment horizontal="right" vertical="center"/>
    </xf>
    <xf numFmtId="43" fontId="7" fillId="0" borderId="18" xfId="1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Border="1"/>
    <xf numFmtId="0" fontId="0" fillId="0" borderId="31" xfId="0" applyBorder="1"/>
    <xf numFmtId="0" fontId="2" fillId="0" borderId="0" xfId="0" applyFont="1"/>
    <xf numFmtId="0" fontId="3" fillId="0" borderId="0" xfId="0" applyFont="1"/>
    <xf numFmtId="44" fontId="2" fillId="0" borderId="0" xfId="2" applyFont="1"/>
    <xf numFmtId="44" fontId="2" fillId="0" borderId="32" xfId="2" applyFont="1" applyBorder="1"/>
    <xf numFmtId="0" fontId="2" fillId="0" borderId="32" xfId="0" applyFont="1" applyBorder="1"/>
    <xf numFmtId="0" fontId="0" fillId="0" borderId="32" xfId="0" applyBorder="1"/>
    <xf numFmtId="44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3" fontId="7" fillId="0" borderId="18" xfId="1" applyFont="1" applyFill="1" applyBorder="1" applyAlignment="1">
      <alignment horizontal="center" vertical="center"/>
    </xf>
    <xf numFmtId="43" fontId="7" fillId="0" borderId="18" xfId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18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44" fontId="2" fillId="0" borderId="0" xfId="2" applyFont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5" fillId="0" borderId="9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6" fillId="0" borderId="0" xfId="4" applyFont="1" applyBorder="1" applyAlignment="1" applyProtection="1">
      <alignment horizont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18" xfId="3" applyFont="1" applyBorder="1" applyAlignment="1">
      <alignment vertical="center"/>
    </xf>
    <xf numFmtId="0" fontId="7" fillId="0" borderId="18" xfId="0" applyFont="1" applyFill="1" applyBorder="1" applyAlignment="1">
      <alignment horizontal="left" wrapText="1"/>
    </xf>
    <xf numFmtId="0" fontId="9" fillId="2" borderId="21" xfId="0" applyFont="1" applyFill="1" applyBorder="1" applyAlignment="1">
      <alignment horizontal="left" wrapText="1"/>
    </xf>
    <xf numFmtId="0" fontId="9" fillId="2" borderId="22" xfId="0" applyFont="1" applyFill="1" applyBorder="1" applyAlignment="1">
      <alignment horizontal="left" wrapText="1"/>
    </xf>
    <xf numFmtId="0" fontId="9" fillId="2" borderId="23" xfId="0" applyFont="1" applyFill="1" applyBorder="1" applyAlignment="1">
      <alignment horizontal="left" wrapText="1"/>
    </xf>
    <xf numFmtId="0" fontId="11" fillId="0" borderId="18" xfId="3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left" wrapText="1"/>
    </xf>
    <xf numFmtId="0" fontId="7" fillId="0" borderId="26" xfId="0" applyFont="1" applyFill="1" applyBorder="1" applyAlignment="1">
      <alignment horizontal="left" wrapText="1"/>
    </xf>
    <xf numFmtId="0" fontId="0" fillId="0" borderId="0" xfId="0" applyFont="1" applyBorder="1" applyAlignment="1">
      <alignment horizontal="right" wrapText="1"/>
    </xf>
    <xf numFmtId="164" fontId="3" fillId="0" borderId="27" xfId="0" applyNumberFormat="1" applyFont="1" applyBorder="1" applyAlignment="1">
      <alignment horizontal="right"/>
    </xf>
    <xf numFmtId="164" fontId="3" fillId="0" borderId="28" xfId="0" applyNumberFormat="1" applyFont="1" applyBorder="1" applyAlignment="1">
      <alignment horizontal="right"/>
    </xf>
    <xf numFmtId="164" fontId="3" fillId="0" borderId="29" xfId="0" applyNumberFormat="1" applyFont="1" applyBorder="1" applyAlignment="1">
      <alignment horizontal="right"/>
    </xf>
    <xf numFmtId="0" fontId="0" fillId="0" borderId="17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25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18" xfId="3" applyFont="1" applyBorder="1" applyAlignment="1">
      <alignment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9" fillId="2" borderId="25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 wrapText="1"/>
    </xf>
    <xf numFmtId="0" fontId="9" fillId="2" borderId="33" xfId="0" applyFont="1" applyFill="1" applyBorder="1" applyAlignment="1">
      <alignment horizontal="left" wrapText="1"/>
    </xf>
    <xf numFmtId="0" fontId="11" fillId="0" borderId="18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left" vertical="center" wrapText="1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rupoaserco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rupoasercom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rupoasercom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rupoasercom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zoomScale="115" zoomScaleNormal="115" workbookViewId="0">
      <selection activeCell="G9" sqref="G9:I9"/>
    </sheetView>
  </sheetViews>
  <sheetFormatPr baseColWidth="10" defaultRowHeight="15" x14ac:dyDescent="0.25"/>
  <cols>
    <col min="1" max="1" width="6.7109375" customWidth="1"/>
    <col min="2" max="2" width="10" customWidth="1"/>
    <col min="4" max="4" width="12.85546875" customWidth="1"/>
    <col min="5" max="5" width="30.28515625" customWidth="1"/>
    <col min="6" max="6" width="12.7109375" customWidth="1"/>
  </cols>
  <sheetData>
    <row r="2" spans="2:9" x14ac:dyDescent="0.25">
      <c r="G2" s="59" t="s">
        <v>0</v>
      </c>
      <c r="H2" s="59"/>
      <c r="I2" s="59"/>
    </row>
    <row r="3" spans="2:9" x14ac:dyDescent="0.25">
      <c r="G3" s="60" t="s">
        <v>1</v>
      </c>
      <c r="H3" s="60"/>
      <c r="I3" s="60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F8" s="1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F9" s="1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F10" s="1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F11" s="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F12" s="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F13" s="1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9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9" x14ac:dyDescent="0.25">
      <c r="B18" s="96"/>
      <c r="C18" s="96"/>
      <c r="D18" s="96"/>
      <c r="E18" s="96"/>
      <c r="F18" s="96"/>
      <c r="G18" s="96"/>
      <c r="H18" s="96"/>
      <c r="I18" s="96"/>
    </row>
    <row r="20" spans="2:9" ht="15.75" x14ac:dyDescent="0.25">
      <c r="B20" s="38"/>
      <c r="C20" s="38"/>
      <c r="D20" s="38"/>
      <c r="E20" s="38"/>
    </row>
    <row r="21" spans="2:9" x14ac:dyDescent="0.25">
      <c r="B21" s="53">
        <v>1</v>
      </c>
      <c r="C21" s="91" t="s">
        <v>112</v>
      </c>
      <c r="D21" s="91"/>
      <c r="E21" s="91"/>
      <c r="F21" s="39">
        <f>Site!G39</f>
        <v>4115.13</v>
      </c>
      <c r="G21" s="37" t="s">
        <v>27</v>
      </c>
      <c r="H21" s="37"/>
    </row>
    <row r="22" spans="2:9" x14ac:dyDescent="0.25">
      <c r="B22" s="53"/>
      <c r="C22" s="37"/>
      <c r="D22" s="37"/>
      <c r="E22" s="37"/>
      <c r="F22" s="39"/>
      <c r="G22" s="37"/>
      <c r="H22" s="37"/>
    </row>
    <row r="23" spans="2:9" x14ac:dyDescent="0.25">
      <c r="B23" s="53">
        <v>2</v>
      </c>
      <c r="C23" s="91" t="s">
        <v>126</v>
      </c>
      <c r="D23" s="91"/>
      <c r="E23" s="91"/>
      <c r="F23" s="39">
        <f>'Equipo Activo'!G26</f>
        <v>6516</v>
      </c>
      <c r="G23" s="37" t="s">
        <v>27</v>
      </c>
      <c r="H23" s="37"/>
    </row>
    <row r="24" spans="2:9" x14ac:dyDescent="0.25">
      <c r="B24" s="53"/>
      <c r="C24" s="37"/>
      <c r="D24" s="37"/>
      <c r="E24" s="37"/>
      <c r="F24" s="39"/>
      <c r="G24" s="37"/>
      <c r="H24" s="37"/>
    </row>
    <row r="25" spans="2:9" x14ac:dyDescent="0.25">
      <c r="B25" s="53">
        <v>3</v>
      </c>
      <c r="C25" s="91" t="s">
        <v>109</v>
      </c>
      <c r="D25" s="91"/>
      <c r="E25" s="91"/>
      <c r="F25" s="39">
        <f>'Enlace FO'!G29</f>
        <v>1838.33</v>
      </c>
      <c r="G25" s="37" t="s">
        <v>27</v>
      </c>
      <c r="H25" s="37"/>
    </row>
    <row r="26" spans="2:9" x14ac:dyDescent="0.25">
      <c r="B26" s="53"/>
      <c r="C26" s="37"/>
      <c r="D26" s="37"/>
      <c r="E26" s="37"/>
      <c r="F26" s="39"/>
      <c r="G26" s="37"/>
      <c r="H26" s="37"/>
    </row>
    <row r="27" spans="2:9" x14ac:dyDescent="0.25">
      <c r="B27" s="53">
        <v>4</v>
      </c>
      <c r="C27" s="91" t="s">
        <v>113</v>
      </c>
      <c r="D27" s="91"/>
      <c r="E27" s="91"/>
      <c r="F27" s="39">
        <f>Cableado!G28</f>
        <v>5050.5</v>
      </c>
      <c r="G27" s="37" t="s">
        <v>27</v>
      </c>
      <c r="H27" s="37"/>
    </row>
    <row r="28" spans="2:9" x14ac:dyDescent="0.25">
      <c r="B28" s="53"/>
      <c r="C28" s="37"/>
      <c r="D28" s="37"/>
      <c r="E28" s="37"/>
      <c r="F28" s="39"/>
      <c r="G28" s="37"/>
      <c r="H28" s="37"/>
    </row>
    <row r="29" spans="2:9" ht="15.75" thickBot="1" x14ac:dyDescent="0.3">
      <c r="B29" s="54">
        <v>5</v>
      </c>
      <c r="C29" s="92" t="s">
        <v>110</v>
      </c>
      <c r="D29" s="92"/>
      <c r="E29" s="92"/>
      <c r="F29" s="40">
        <f>Canalización!G33</f>
        <v>3372.4000000000005</v>
      </c>
      <c r="G29" s="41" t="s">
        <v>27</v>
      </c>
      <c r="H29" s="41"/>
      <c r="I29" s="42"/>
    </row>
    <row r="30" spans="2:9" ht="15.75" thickTop="1" x14ac:dyDescent="0.25">
      <c r="B30" s="55"/>
      <c r="C30" s="56"/>
      <c r="D30" s="56"/>
      <c r="E30" s="56"/>
      <c r="F30" s="57"/>
      <c r="G30" s="58"/>
      <c r="H30" s="58"/>
      <c r="I30" s="34"/>
    </row>
    <row r="31" spans="2:9" ht="15.75" x14ac:dyDescent="0.25">
      <c r="E31" s="44" t="s">
        <v>62</v>
      </c>
      <c r="F31" s="43">
        <f>SUM(F21:F29)</f>
        <v>20892.36</v>
      </c>
      <c r="G31" s="38" t="s">
        <v>27</v>
      </c>
    </row>
    <row r="34" spans="2:9" ht="15.75" x14ac:dyDescent="0.25">
      <c r="B34" s="21" t="s">
        <v>26</v>
      </c>
      <c r="C34" s="22" t="s">
        <v>27</v>
      </c>
      <c r="D34" s="99" t="s">
        <v>28</v>
      </c>
      <c r="E34" s="99"/>
      <c r="F34" s="99"/>
      <c r="G34" s="99"/>
      <c r="H34" s="99"/>
      <c r="I34" s="99"/>
    </row>
    <row r="35" spans="2:9" x14ac:dyDescent="0.25">
      <c r="B35" s="21"/>
      <c r="C35" s="23" t="s">
        <v>29</v>
      </c>
      <c r="D35" s="100" t="s">
        <v>56</v>
      </c>
      <c r="E35" s="101"/>
      <c r="F35" s="101"/>
      <c r="G35" s="101"/>
      <c r="H35" s="101"/>
      <c r="I35" s="102"/>
    </row>
    <row r="37" spans="2:9" ht="15" customHeight="1" x14ac:dyDescent="0.25">
      <c r="B37" s="26"/>
      <c r="C37" s="27"/>
      <c r="D37" s="29"/>
      <c r="E37" s="29"/>
      <c r="F37" s="29"/>
      <c r="G37" s="29"/>
      <c r="H37" s="29"/>
      <c r="I37" s="29"/>
    </row>
    <row r="38" spans="2:9" ht="15" customHeight="1" x14ac:dyDescent="0.25">
      <c r="B38" s="26"/>
      <c r="C38" s="27"/>
      <c r="D38" s="29"/>
      <c r="E38" s="29"/>
      <c r="F38" s="29"/>
      <c r="G38" s="29"/>
      <c r="H38" s="29"/>
      <c r="I38" s="29"/>
    </row>
    <row r="39" spans="2:9" ht="15.75" thickBot="1" x14ac:dyDescent="0.3">
      <c r="B39" s="36"/>
      <c r="C39" s="36"/>
      <c r="D39" s="36"/>
      <c r="E39" s="36"/>
      <c r="F39" s="36"/>
      <c r="G39" s="36"/>
      <c r="H39" s="36"/>
      <c r="I39" s="36"/>
    </row>
    <row r="40" spans="2:9" ht="15" customHeight="1" x14ac:dyDescent="0.25">
      <c r="B40" s="97" t="s">
        <v>31</v>
      </c>
      <c r="C40" s="97"/>
      <c r="D40" s="97"/>
      <c r="E40" s="98" t="s">
        <v>32</v>
      </c>
      <c r="F40" s="98"/>
    </row>
    <row r="41" spans="2:9" ht="15" customHeight="1" x14ac:dyDescent="0.25">
      <c r="B41" s="103" t="s">
        <v>33</v>
      </c>
      <c r="C41" s="103"/>
      <c r="D41" s="103"/>
      <c r="E41" s="103" t="s">
        <v>34</v>
      </c>
      <c r="F41" s="103"/>
      <c r="G41" s="103" t="s">
        <v>35</v>
      </c>
      <c r="H41" s="103"/>
      <c r="I41" s="103"/>
    </row>
    <row r="42" spans="2:9" ht="15" customHeight="1" x14ac:dyDescent="0.25">
      <c r="B42" s="104" t="s">
        <v>60</v>
      </c>
      <c r="C42" s="104"/>
      <c r="D42" s="104"/>
      <c r="E42" s="104" t="s">
        <v>36</v>
      </c>
      <c r="F42" s="104"/>
      <c r="G42" s="104" t="s">
        <v>37</v>
      </c>
      <c r="H42" s="104"/>
      <c r="I42" s="104"/>
    </row>
    <row r="43" spans="2:9" ht="15" customHeight="1" x14ac:dyDescent="0.25">
      <c r="B43" s="104" t="s">
        <v>38</v>
      </c>
      <c r="C43" s="104"/>
      <c r="D43" s="104"/>
      <c r="E43" s="104" t="s">
        <v>39</v>
      </c>
      <c r="F43" s="104"/>
      <c r="G43" s="104" t="s">
        <v>40</v>
      </c>
      <c r="H43" s="104"/>
      <c r="I43" s="104"/>
    </row>
    <row r="44" spans="2:9" ht="15" customHeight="1" x14ac:dyDescent="0.25">
      <c r="B44" s="104" t="s">
        <v>41</v>
      </c>
      <c r="C44" s="104"/>
      <c r="D44" s="104"/>
      <c r="E44" s="104" t="s">
        <v>42</v>
      </c>
      <c r="F44" s="104"/>
      <c r="G44" s="104" t="s">
        <v>43</v>
      </c>
      <c r="H44" s="104"/>
      <c r="I44" s="104"/>
    </row>
    <row r="45" spans="2:9" x14ac:dyDescent="0.25">
      <c r="B45" s="26"/>
      <c r="C45" s="27"/>
      <c r="D45" s="29"/>
      <c r="E45" s="29"/>
      <c r="F45" s="29"/>
      <c r="G45" s="29"/>
      <c r="H45" s="29"/>
      <c r="I45" s="29"/>
    </row>
    <row r="46" spans="2:9" x14ac:dyDescent="0.25">
      <c r="B46" s="26"/>
      <c r="C46" s="27"/>
      <c r="D46" s="29"/>
      <c r="E46" s="29"/>
      <c r="F46" s="29"/>
      <c r="G46" s="29"/>
      <c r="H46" s="29"/>
      <c r="I46" s="29"/>
    </row>
  </sheetData>
  <mergeCells count="42">
    <mergeCell ref="B44:D44"/>
    <mergeCell ref="E44:F44"/>
    <mergeCell ref="G44:I44"/>
    <mergeCell ref="B42:D42"/>
    <mergeCell ref="E42:F42"/>
    <mergeCell ref="G42:I42"/>
    <mergeCell ref="B43:D43"/>
    <mergeCell ref="E43:F43"/>
    <mergeCell ref="G43:I43"/>
    <mergeCell ref="B40:D40"/>
    <mergeCell ref="E40:F40"/>
    <mergeCell ref="D34:I34"/>
    <mergeCell ref="D35:I35"/>
    <mergeCell ref="B41:D41"/>
    <mergeCell ref="E41:F41"/>
    <mergeCell ref="G41:I41"/>
    <mergeCell ref="C21:E21"/>
    <mergeCell ref="C29:E29"/>
    <mergeCell ref="B17:I17"/>
    <mergeCell ref="B18:I18"/>
    <mergeCell ref="C25:E25"/>
    <mergeCell ref="C27:E27"/>
    <mergeCell ref="C23:E23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G2:I2"/>
    <mergeCell ref="G3:I3"/>
    <mergeCell ref="B8:E8"/>
    <mergeCell ref="G8:I8"/>
    <mergeCell ref="B9:E9"/>
    <mergeCell ref="G9:I9"/>
  </mergeCells>
  <hyperlinks>
    <hyperlink ref="E40" r:id="rId1"/>
  </hyperlinks>
  <pageMargins left="0" right="0" top="0.74803149606299213" bottom="0.74803149606299213" header="0.31496062992125984" footer="0.31496062992125984"/>
  <pageSetup scale="8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workbookViewId="0">
      <selection activeCell="L29" sqref="L29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1.425781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26" t="s">
        <v>0</v>
      </c>
      <c r="H2" s="126"/>
      <c r="I2" s="126"/>
    </row>
    <row r="3" spans="2:9" ht="15.75" x14ac:dyDescent="0.25">
      <c r="G3" s="127" t="s">
        <v>1</v>
      </c>
      <c r="H3" s="127"/>
      <c r="I3" s="127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13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</row>
    <row r="19" spans="2:13" ht="24" x14ac:dyDescent="0.25">
      <c r="B19" s="2" t="s">
        <v>12</v>
      </c>
      <c r="C19" s="120" t="s">
        <v>13</v>
      </c>
      <c r="D19" s="121"/>
      <c r="E19" s="122"/>
      <c r="F19" s="3" t="s">
        <v>14</v>
      </c>
      <c r="G19" s="4" t="s">
        <v>15</v>
      </c>
      <c r="H19" s="4" t="s">
        <v>16</v>
      </c>
      <c r="I19" s="3" t="s">
        <v>17</v>
      </c>
    </row>
    <row r="20" spans="2:13" x14ac:dyDescent="0.25">
      <c r="B20" s="5"/>
      <c r="C20" s="107" t="s">
        <v>83</v>
      </c>
      <c r="D20" s="108"/>
      <c r="E20" s="108"/>
      <c r="F20" s="108"/>
      <c r="G20" s="108"/>
      <c r="H20" s="108"/>
      <c r="I20" s="109"/>
      <c r="J20" s="6"/>
      <c r="K20"/>
      <c r="L20" s="7"/>
      <c r="M20" s="8"/>
    </row>
    <row r="21" spans="2:13" x14ac:dyDescent="0.25">
      <c r="B21" s="9">
        <v>1</v>
      </c>
      <c r="C21" s="123" t="s">
        <v>68</v>
      </c>
      <c r="D21" s="124"/>
      <c r="E21" s="125"/>
      <c r="F21" s="15" t="s">
        <v>69</v>
      </c>
      <c r="G21" s="19">
        <v>97</v>
      </c>
      <c r="H21" s="19">
        <v>48</v>
      </c>
      <c r="I21" s="13">
        <f t="shared" ref="I21:I36" si="0">SUM(H21,G21)*B21</f>
        <v>145</v>
      </c>
      <c r="J21" s="34"/>
      <c r="K21"/>
      <c r="L21" s="7"/>
      <c r="M21" s="8"/>
    </row>
    <row r="22" spans="2:13" x14ac:dyDescent="0.25">
      <c r="B22" s="9">
        <v>4</v>
      </c>
      <c r="C22" s="105" t="s">
        <v>50</v>
      </c>
      <c r="D22" s="105"/>
      <c r="E22" s="105"/>
      <c r="F22" s="24" t="s">
        <v>51</v>
      </c>
      <c r="G22" s="12">
        <v>30</v>
      </c>
      <c r="H22" s="12">
        <v>8</v>
      </c>
      <c r="I22" s="13">
        <f t="shared" ref="I22:I31" si="1">SUM(H22,G22)*B22</f>
        <v>152</v>
      </c>
      <c r="J22" s="34"/>
      <c r="K22"/>
      <c r="L22" s="7"/>
      <c r="M22" s="8"/>
    </row>
    <row r="23" spans="2:13" ht="24" customHeight="1" x14ac:dyDescent="0.25">
      <c r="B23" s="9">
        <v>19</v>
      </c>
      <c r="C23" s="110" t="s">
        <v>100</v>
      </c>
      <c r="D23" s="110"/>
      <c r="E23" s="110"/>
      <c r="F23" s="16" t="s">
        <v>46</v>
      </c>
      <c r="G23" s="17">
        <v>0.3</v>
      </c>
      <c r="H23" s="17">
        <v>0.1</v>
      </c>
      <c r="I23" s="13">
        <f t="shared" si="1"/>
        <v>7.6000000000000005</v>
      </c>
      <c r="J23" s="34"/>
      <c r="K23"/>
      <c r="L23" s="7"/>
      <c r="M23" s="8"/>
    </row>
    <row r="24" spans="2:13" customFormat="1" ht="15" customHeight="1" x14ac:dyDescent="0.25">
      <c r="B24" s="28">
        <v>4</v>
      </c>
      <c r="C24" s="105" t="s">
        <v>54</v>
      </c>
      <c r="D24" s="105"/>
      <c r="E24" s="105"/>
      <c r="F24" s="24" t="s">
        <v>55</v>
      </c>
      <c r="G24" s="12">
        <v>70</v>
      </c>
      <c r="H24" s="12">
        <v>18</v>
      </c>
      <c r="I24" s="13">
        <f t="shared" si="1"/>
        <v>352</v>
      </c>
    </row>
    <row r="25" spans="2:13" s="14" customFormat="1" ht="15" customHeight="1" x14ac:dyDescent="0.25">
      <c r="B25" s="9">
        <v>2</v>
      </c>
      <c r="C25" s="105" t="s">
        <v>72</v>
      </c>
      <c r="D25" s="105"/>
      <c r="E25" s="105"/>
      <c r="F25" s="10" t="s">
        <v>73</v>
      </c>
      <c r="G25" s="11">
        <v>240</v>
      </c>
      <c r="H25" s="12">
        <v>38</v>
      </c>
      <c r="I25" s="13">
        <f t="shared" si="1"/>
        <v>556</v>
      </c>
    </row>
    <row r="26" spans="2:13" s="14" customFormat="1" ht="15" customHeight="1" x14ac:dyDescent="0.25">
      <c r="B26" s="9">
        <v>40</v>
      </c>
      <c r="C26" s="106" t="s">
        <v>44</v>
      </c>
      <c r="D26" s="106"/>
      <c r="E26" s="106"/>
      <c r="F26" s="10" t="s">
        <v>45</v>
      </c>
      <c r="G26" s="11">
        <v>10.4</v>
      </c>
      <c r="H26" s="12">
        <v>3.2</v>
      </c>
      <c r="I26" s="13">
        <f t="shared" si="1"/>
        <v>544</v>
      </c>
    </row>
    <row r="27" spans="2:13" s="14" customFormat="1" ht="15" customHeight="1" x14ac:dyDescent="0.25">
      <c r="B27" s="9">
        <v>37</v>
      </c>
      <c r="C27" s="106" t="s">
        <v>19</v>
      </c>
      <c r="D27" s="106"/>
      <c r="E27" s="106"/>
      <c r="F27" s="10" t="s">
        <v>20</v>
      </c>
      <c r="G27" s="11">
        <v>10.4</v>
      </c>
      <c r="H27" s="12">
        <v>3.2</v>
      </c>
      <c r="I27" s="13">
        <f t="shared" si="1"/>
        <v>503.20000000000005</v>
      </c>
    </row>
    <row r="28" spans="2:13" customFormat="1" ht="15" customHeight="1" x14ac:dyDescent="0.25">
      <c r="B28" s="9">
        <v>40</v>
      </c>
      <c r="C28" s="106" t="s">
        <v>78</v>
      </c>
      <c r="D28" s="106"/>
      <c r="E28" s="106"/>
      <c r="F28" s="10" t="s">
        <v>76</v>
      </c>
      <c r="G28" s="18">
        <v>10.199999999999999</v>
      </c>
      <c r="H28" s="18">
        <v>0.8</v>
      </c>
      <c r="I28" s="13">
        <f t="shared" si="1"/>
        <v>440</v>
      </c>
    </row>
    <row r="29" spans="2:13" customFormat="1" ht="15" customHeight="1" x14ac:dyDescent="0.25">
      <c r="B29" s="9">
        <v>39</v>
      </c>
      <c r="C29" s="106" t="s">
        <v>78</v>
      </c>
      <c r="D29" s="106"/>
      <c r="E29" s="106"/>
      <c r="F29" s="10" t="s">
        <v>77</v>
      </c>
      <c r="G29" s="18">
        <v>10.199999999999999</v>
      </c>
      <c r="H29" s="18">
        <v>0.8</v>
      </c>
      <c r="I29" s="13">
        <f t="shared" si="1"/>
        <v>429</v>
      </c>
    </row>
    <row r="30" spans="2:13" s="14" customFormat="1" ht="15" customHeight="1" x14ac:dyDescent="0.25">
      <c r="B30" s="9">
        <v>1</v>
      </c>
      <c r="C30" s="106" t="s">
        <v>74</v>
      </c>
      <c r="D30" s="106"/>
      <c r="E30" s="106"/>
      <c r="F30" s="10" t="s">
        <v>75</v>
      </c>
      <c r="G30" s="11">
        <v>156</v>
      </c>
      <c r="H30" s="12">
        <v>8</v>
      </c>
      <c r="I30" s="13">
        <f t="shared" si="1"/>
        <v>164</v>
      </c>
    </row>
    <row r="31" spans="2:13" x14ac:dyDescent="0.25">
      <c r="B31" s="28">
        <v>2</v>
      </c>
      <c r="C31" s="111" t="s">
        <v>52</v>
      </c>
      <c r="D31" s="111"/>
      <c r="E31" s="111"/>
      <c r="F31" s="10" t="s">
        <v>53</v>
      </c>
      <c r="G31" s="12">
        <v>14</v>
      </c>
      <c r="H31" s="12">
        <v>8</v>
      </c>
      <c r="I31" s="13">
        <f t="shared" si="1"/>
        <v>44</v>
      </c>
    </row>
    <row r="32" spans="2:13" s="14" customFormat="1" ht="15" customHeight="1" x14ac:dyDescent="0.25">
      <c r="B32" s="9">
        <v>1</v>
      </c>
      <c r="C32" s="112" t="s">
        <v>81</v>
      </c>
      <c r="D32" s="113"/>
      <c r="E32" s="114"/>
      <c r="F32" s="10" t="s">
        <v>82</v>
      </c>
      <c r="G32" s="11">
        <v>22</v>
      </c>
      <c r="H32" s="12">
        <v>18</v>
      </c>
      <c r="I32" s="13">
        <f t="shared" ref="I32" si="2">SUM(H32,G32)*B32</f>
        <v>40</v>
      </c>
    </row>
    <row r="33" spans="2:13" x14ac:dyDescent="0.25">
      <c r="B33" s="5"/>
      <c r="C33" s="107" t="s">
        <v>109</v>
      </c>
      <c r="D33" s="108"/>
      <c r="E33" s="108"/>
      <c r="F33" s="108"/>
      <c r="G33" s="108"/>
      <c r="H33" s="108"/>
      <c r="I33" s="109"/>
      <c r="J33" s="6"/>
      <c r="K33"/>
      <c r="L33" s="7"/>
      <c r="M33" s="8"/>
    </row>
    <row r="34" spans="2:13" x14ac:dyDescent="0.25">
      <c r="B34" s="9">
        <v>1</v>
      </c>
      <c r="C34" s="105" t="s">
        <v>85</v>
      </c>
      <c r="D34" s="105"/>
      <c r="E34" s="105"/>
      <c r="F34" s="24" t="s">
        <v>86</v>
      </c>
      <c r="G34" s="12">
        <v>218</v>
      </c>
      <c r="H34" s="12">
        <v>8</v>
      </c>
      <c r="I34" s="13">
        <f t="shared" si="0"/>
        <v>226</v>
      </c>
      <c r="J34" s="34"/>
      <c r="K34"/>
      <c r="L34" s="7"/>
      <c r="M34" s="8"/>
    </row>
    <row r="35" spans="2:13" x14ac:dyDescent="0.25">
      <c r="B35" s="9">
        <v>1</v>
      </c>
      <c r="C35" s="105" t="s">
        <v>96</v>
      </c>
      <c r="D35" s="105"/>
      <c r="E35" s="105"/>
      <c r="F35" s="24" t="s">
        <v>87</v>
      </c>
      <c r="G35" s="12">
        <v>85.33</v>
      </c>
      <c r="H35" s="12">
        <v>8</v>
      </c>
      <c r="I35" s="13">
        <f t="shared" si="0"/>
        <v>93.33</v>
      </c>
      <c r="J35" s="34"/>
      <c r="K35"/>
      <c r="L35" s="7"/>
      <c r="M35" s="8"/>
    </row>
    <row r="36" spans="2:13" x14ac:dyDescent="0.25">
      <c r="B36" s="9">
        <v>2</v>
      </c>
      <c r="C36" s="105" t="s">
        <v>88</v>
      </c>
      <c r="D36" s="105"/>
      <c r="E36" s="105"/>
      <c r="F36" s="24" t="s">
        <v>89</v>
      </c>
      <c r="G36" s="12">
        <v>5</v>
      </c>
      <c r="H36" s="12">
        <v>1</v>
      </c>
      <c r="I36" s="13">
        <f t="shared" si="0"/>
        <v>12</v>
      </c>
      <c r="J36" s="34"/>
      <c r="K36"/>
      <c r="L36" s="7"/>
      <c r="M36" s="8"/>
    </row>
    <row r="37" spans="2:13" ht="31.5" customHeight="1" x14ac:dyDescent="0.25">
      <c r="B37" s="9">
        <v>2</v>
      </c>
      <c r="C37" s="106" t="s">
        <v>95</v>
      </c>
      <c r="D37" s="106"/>
      <c r="E37" s="106"/>
      <c r="F37" s="10" t="s">
        <v>90</v>
      </c>
      <c r="G37" s="11">
        <v>55</v>
      </c>
      <c r="H37" s="12">
        <v>12</v>
      </c>
      <c r="I37" s="13">
        <f>SUM(H37,G37)*B37</f>
        <v>134</v>
      </c>
      <c r="J37" s="34"/>
      <c r="K37"/>
      <c r="L37" s="7"/>
      <c r="M37" s="8"/>
    </row>
    <row r="38" spans="2:13" ht="28.5" customHeight="1" thickBot="1" x14ac:dyDescent="0.3">
      <c r="B38" s="9">
        <v>3</v>
      </c>
      <c r="C38" s="106" t="s">
        <v>98</v>
      </c>
      <c r="D38" s="106"/>
      <c r="E38" s="106"/>
      <c r="F38" s="10" t="s">
        <v>91</v>
      </c>
      <c r="G38" s="11">
        <v>35</v>
      </c>
      <c r="H38" s="12">
        <v>56</v>
      </c>
      <c r="I38" s="13">
        <f>SUM(H38,G38)*B38</f>
        <v>273</v>
      </c>
      <c r="J38" s="34"/>
      <c r="K38"/>
      <c r="L38" s="7"/>
      <c r="M38" s="8"/>
    </row>
    <row r="39" spans="2:13" customFormat="1" ht="15" customHeight="1" thickTop="1" thickBot="1" x14ac:dyDescent="0.3">
      <c r="C39" s="20"/>
      <c r="D39" s="20"/>
      <c r="E39" s="115" t="s">
        <v>25</v>
      </c>
      <c r="F39" s="115"/>
      <c r="G39" s="116">
        <f>SUM(I19:I38)</f>
        <v>4115.13</v>
      </c>
      <c r="H39" s="117"/>
      <c r="I39" s="118"/>
    </row>
    <row r="40" spans="2:13" ht="15.75" thickTop="1" x14ac:dyDescent="0.25"/>
    <row r="45" spans="2:13" ht="15.75" x14ac:dyDescent="0.25">
      <c r="B45" s="21" t="s">
        <v>26</v>
      </c>
      <c r="C45" s="22" t="s">
        <v>27</v>
      </c>
      <c r="D45" s="99" t="s">
        <v>28</v>
      </c>
      <c r="E45" s="99"/>
      <c r="F45" s="99"/>
      <c r="G45" s="99"/>
      <c r="H45" s="99"/>
      <c r="I45" s="99"/>
    </row>
    <row r="46" spans="2:13" x14ac:dyDescent="0.25">
      <c r="B46" s="21"/>
      <c r="C46" s="23" t="s">
        <v>29</v>
      </c>
      <c r="D46" s="100" t="s">
        <v>30</v>
      </c>
      <c r="E46" s="101"/>
      <c r="F46" s="101"/>
      <c r="G46" s="101"/>
      <c r="H46" s="101"/>
      <c r="I46" s="102"/>
    </row>
    <row r="50" spans="2:9" x14ac:dyDescent="0.25">
      <c r="B50" s="35"/>
      <c r="C50" s="35"/>
      <c r="D50" s="35"/>
      <c r="E50" s="35"/>
      <c r="F50" s="35"/>
      <c r="G50" s="35"/>
      <c r="H50" s="35"/>
      <c r="I50" s="35"/>
    </row>
    <row r="51" spans="2:9" customFormat="1" ht="15.75" thickBot="1" x14ac:dyDescent="0.3">
      <c r="B51" s="36"/>
      <c r="C51" s="36"/>
      <c r="D51" s="36"/>
      <c r="E51" s="36"/>
      <c r="F51" s="36"/>
      <c r="G51" s="36"/>
      <c r="H51" s="36"/>
      <c r="I51" s="36"/>
    </row>
    <row r="52" spans="2:9" customFormat="1" ht="15" customHeight="1" x14ac:dyDescent="0.25">
      <c r="B52" s="97" t="s">
        <v>31</v>
      </c>
      <c r="C52" s="97"/>
      <c r="D52" s="97"/>
      <c r="E52" s="98" t="s">
        <v>32</v>
      </c>
      <c r="F52" s="98"/>
    </row>
    <row r="53" spans="2:9" customFormat="1" ht="15" customHeight="1" x14ac:dyDescent="0.25">
      <c r="B53" s="103" t="s">
        <v>33</v>
      </c>
      <c r="C53" s="103"/>
      <c r="D53" s="103"/>
      <c r="E53" s="103" t="s">
        <v>34</v>
      </c>
      <c r="F53" s="103"/>
      <c r="G53" s="103" t="s">
        <v>35</v>
      </c>
      <c r="H53" s="103"/>
      <c r="I53" s="103"/>
    </row>
    <row r="54" spans="2:9" customFormat="1" ht="15" customHeight="1" x14ac:dyDescent="0.25">
      <c r="B54" s="104" t="s">
        <v>60</v>
      </c>
      <c r="C54" s="104"/>
      <c r="D54" s="104"/>
      <c r="E54" s="104" t="s">
        <v>36</v>
      </c>
      <c r="F54" s="104"/>
      <c r="G54" s="104" t="s">
        <v>37</v>
      </c>
      <c r="H54" s="104"/>
      <c r="I54" s="104"/>
    </row>
    <row r="55" spans="2:9" customFormat="1" ht="15" customHeight="1" x14ac:dyDescent="0.25">
      <c r="B55" s="104" t="s">
        <v>38</v>
      </c>
      <c r="C55" s="104"/>
      <c r="D55" s="104"/>
      <c r="E55" s="104" t="s">
        <v>39</v>
      </c>
      <c r="F55" s="104"/>
      <c r="G55" s="104" t="s">
        <v>40</v>
      </c>
      <c r="H55" s="104"/>
      <c r="I55" s="104"/>
    </row>
    <row r="56" spans="2:9" customFormat="1" ht="15" customHeight="1" x14ac:dyDescent="0.25">
      <c r="B56" s="104" t="s">
        <v>41</v>
      </c>
      <c r="C56" s="104"/>
      <c r="D56" s="104"/>
      <c r="E56" s="104" t="s">
        <v>42</v>
      </c>
      <c r="F56" s="104"/>
      <c r="G56" s="104" t="s">
        <v>43</v>
      </c>
      <c r="H56" s="104"/>
      <c r="I56" s="104"/>
    </row>
  </sheetData>
  <mergeCells count="59">
    <mergeCell ref="G2:I2"/>
    <mergeCell ref="G3:I3"/>
    <mergeCell ref="B8:E8"/>
    <mergeCell ref="G8:I8"/>
    <mergeCell ref="B9:E9"/>
    <mergeCell ref="G9:I9"/>
    <mergeCell ref="G10:I10"/>
    <mergeCell ref="B11:E11"/>
    <mergeCell ref="G11:I11"/>
    <mergeCell ref="B12:C12"/>
    <mergeCell ref="D12:E12"/>
    <mergeCell ref="G12:I12"/>
    <mergeCell ref="C21:E21"/>
    <mergeCell ref="C34:E34"/>
    <mergeCell ref="C22:E22"/>
    <mergeCell ref="C35:E35"/>
    <mergeCell ref="B10:E10"/>
    <mergeCell ref="B16:I16"/>
    <mergeCell ref="B17:I17"/>
    <mergeCell ref="B18:I18"/>
    <mergeCell ref="C19:E19"/>
    <mergeCell ref="C20:I20"/>
    <mergeCell ref="B13:C13"/>
    <mergeCell ref="D13:E13"/>
    <mergeCell ref="G13:I13"/>
    <mergeCell ref="B14:I14"/>
    <mergeCell ref="B15:I15"/>
    <mergeCell ref="E39:F39"/>
    <mergeCell ref="G39:I39"/>
    <mergeCell ref="D45:I45"/>
    <mergeCell ref="C27:E27"/>
    <mergeCell ref="C28:E28"/>
    <mergeCell ref="C30:E30"/>
    <mergeCell ref="C29:E29"/>
    <mergeCell ref="D46:I46"/>
    <mergeCell ref="E55:F55"/>
    <mergeCell ref="G55:I55"/>
    <mergeCell ref="B54:D54"/>
    <mergeCell ref="E54:F54"/>
    <mergeCell ref="G54:I54"/>
    <mergeCell ref="B52:D52"/>
    <mergeCell ref="E52:F52"/>
    <mergeCell ref="B53:D53"/>
    <mergeCell ref="B56:D56"/>
    <mergeCell ref="E56:F56"/>
    <mergeCell ref="G56:I56"/>
    <mergeCell ref="E53:F53"/>
    <mergeCell ref="G53:I53"/>
    <mergeCell ref="B55:D55"/>
    <mergeCell ref="C36:E36"/>
    <mergeCell ref="C37:E37"/>
    <mergeCell ref="C38:E38"/>
    <mergeCell ref="C33:I33"/>
    <mergeCell ref="C23:E23"/>
    <mergeCell ref="C31:E31"/>
    <mergeCell ref="C24:E24"/>
    <mergeCell ref="C32:E32"/>
    <mergeCell ref="C25:E25"/>
    <mergeCell ref="C26:E26"/>
  </mergeCells>
  <hyperlinks>
    <hyperlink ref="E5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opLeftCell="A7" workbookViewId="0">
      <selection activeCell="M25" sqref="M25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1.425781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26" t="s">
        <v>0</v>
      </c>
      <c r="H2" s="126"/>
      <c r="I2" s="126"/>
    </row>
    <row r="3" spans="2:9" ht="15.75" x14ac:dyDescent="0.25">
      <c r="G3" s="127" t="s">
        <v>1</v>
      </c>
      <c r="H3" s="127"/>
      <c r="I3" s="127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13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</row>
    <row r="19" spans="2:13" ht="24" x14ac:dyDescent="0.25">
      <c r="B19" s="2" t="s">
        <v>12</v>
      </c>
      <c r="C19" s="120" t="s">
        <v>13</v>
      </c>
      <c r="D19" s="121"/>
      <c r="E19" s="122"/>
      <c r="F19" s="31" t="s">
        <v>14</v>
      </c>
      <c r="G19" s="4" t="s">
        <v>15</v>
      </c>
      <c r="H19" s="4" t="s">
        <v>16</v>
      </c>
      <c r="I19" s="31" t="s">
        <v>17</v>
      </c>
    </row>
    <row r="20" spans="2:13" x14ac:dyDescent="0.25">
      <c r="B20" s="5"/>
      <c r="C20" s="107" t="s">
        <v>118</v>
      </c>
      <c r="D20" s="108"/>
      <c r="E20" s="108"/>
      <c r="F20" s="108"/>
      <c r="G20" s="108"/>
      <c r="H20" s="108"/>
      <c r="I20" s="109"/>
      <c r="J20" s="6"/>
      <c r="K20"/>
      <c r="L20" s="7"/>
      <c r="M20" s="8"/>
    </row>
    <row r="21" spans="2:13" x14ac:dyDescent="0.25">
      <c r="B21" s="28">
        <v>2</v>
      </c>
      <c r="C21" s="129" t="s">
        <v>119</v>
      </c>
      <c r="D21" s="130"/>
      <c r="E21" s="131"/>
      <c r="F21" s="15" t="s">
        <v>120</v>
      </c>
      <c r="G21" s="19">
        <v>1050</v>
      </c>
      <c r="H21" s="19">
        <v>18</v>
      </c>
      <c r="I21" s="25">
        <f t="shared" ref="I21" si="0">SUM(H21,G21)*B21</f>
        <v>2136</v>
      </c>
      <c r="J21" s="34"/>
      <c r="K21"/>
      <c r="L21" s="7"/>
      <c r="M21" s="8"/>
    </row>
    <row r="22" spans="2:13" x14ac:dyDescent="0.25">
      <c r="B22" s="28">
        <v>4</v>
      </c>
      <c r="C22" s="128" t="s">
        <v>121</v>
      </c>
      <c r="D22" s="128"/>
      <c r="E22" s="128"/>
      <c r="F22" s="24" t="s">
        <v>122</v>
      </c>
      <c r="G22" s="12">
        <v>150</v>
      </c>
      <c r="H22" s="12">
        <v>8</v>
      </c>
      <c r="I22" s="25">
        <f>SUM(H22,G22)*B22</f>
        <v>632</v>
      </c>
      <c r="J22" s="34"/>
      <c r="K22"/>
      <c r="L22" s="7"/>
      <c r="M22" s="8"/>
    </row>
    <row r="23" spans="2:13" ht="32.25" customHeight="1" x14ac:dyDescent="0.25">
      <c r="B23" s="28">
        <v>2</v>
      </c>
      <c r="C23" s="128" t="s">
        <v>123</v>
      </c>
      <c r="D23" s="128"/>
      <c r="E23" s="128"/>
      <c r="F23" s="24" t="s">
        <v>124</v>
      </c>
      <c r="G23" s="12">
        <v>1215</v>
      </c>
      <c r="H23" s="12">
        <v>18</v>
      </c>
      <c r="I23" s="25">
        <f>SUM(H23,G23)*B23</f>
        <v>2466</v>
      </c>
      <c r="J23" s="34"/>
      <c r="K23"/>
      <c r="L23" s="7"/>
      <c r="M23" s="8"/>
    </row>
    <row r="24" spans="2:13" ht="24" customHeight="1" x14ac:dyDescent="0.25">
      <c r="B24" s="28">
        <v>4</v>
      </c>
      <c r="C24" s="110" t="s">
        <v>121</v>
      </c>
      <c r="D24" s="110"/>
      <c r="E24" s="110"/>
      <c r="F24" s="16" t="s">
        <v>122</v>
      </c>
      <c r="G24" s="17">
        <v>150</v>
      </c>
      <c r="H24" s="17">
        <v>8</v>
      </c>
      <c r="I24" s="25">
        <f>SUM(H24,G24)*B24</f>
        <v>632</v>
      </c>
      <c r="J24" s="34"/>
      <c r="K24"/>
      <c r="L24" s="7"/>
      <c r="M24" s="8"/>
    </row>
    <row r="25" spans="2:13" ht="24" customHeight="1" thickBot="1" x14ac:dyDescent="0.3">
      <c r="B25" s="28">
        <v>1</v>
      </c>
      <c r="C25" s="110" t="s">
        <v>125</v>
      </c>
      <c r="D25" s="110"/>
      <c r="E25" s="110"/>
      <c r="F25" s="16" t="s">
        <v>23</v>
      </c>
      <c r="G25" s="17">
        <v>0</v>
      </c>
      <c r="H25" s="17">
        <v>650</v>
      </c>
      <c r="I25" s="25">
        <f>SUM(H25,G25)*B25</f>
        <v>650</v>
      </c>
      <c r="J25" s="34"/>
      <c r="K25"/>
      <c r="L25" s="7"/>
      <c r="M25" s="8"/>
    </row>
    <row r="26" spans="2:13" customFormat="1" ht="15" customHeight="1" thickTop="1" thickBot="1" x14ac:dyDescent="0.3">
      <c r="C26" s="20"/>
      <c r="D26" s="20"/>
      <c r="E26" s="115" t="s">
        <v>25</v>
      </c>
      <c r="F26" s="115"/>
      <c r="G26" s="116">
        <f>SUM(I19:I25)</f>
        <v>6516</v>
      </c>
      <c r="H26" s="117"/>
      <c r="I26" s="118"/>
    </row>
    <row r="27" spans="2:13" ht="15.75" thickTop="1" x14ac:dyDescent="0.25"/>
    <row r="32" spans="2:13" ht="15.75" x14ac:dyDescent="0.25">
      <c r="B32" s="21" t="s">
        <v>26</v>
      </c>
      <c r="C32" s="22" t="s">
        <v>27</v>
      </c>
      <c r="D32" s="99" t="s">
        <v>28</v>
      </c>
      <c r="E32" s="99"/>
      <c r="F32" s="99"/>
      <c r="G32" s="99"/>
      <c r="H32" s="99"/>
      <c r="I32" s="99"/>
    </row>
    <row r="33" spans="2:9" x14ac:dyDescent="0.25">
      <c r="B33" s="21"/>
      <c r="C33" s="23" t="s">
        <v>29</v>
      </c>
      <c r="D33" s="100" t="s">
        <v>30</v>
      </c>
      <c r="E33" s="101"/>
      <c r="F33" s="101"/>
      <c r="G33" s="101"/>
      <c r="H33" s="101"/>
      <c r="I33" s="102"/>
    </row>
    <row r="37" spans="2:9" x14ac:dyDescent="0.25">
      <c r="B37" s="35"/>
      <c r="C37" s="35"/>
      <c r="D37" s="35"/>
      <c r="E37" s="35"/>
      <c r="F37" s="35"/>
      <c r="G37" s="35"/>
      <c r="H37" s="35"/>
      <c r="I37" s="35"/>
    </row>
    <row r="38" spans="2:9" customFormat="1" ht="15.75" thickBot="1" x14ac:dyDescent="0.3">
      <c r="B38" s="36"/>
      <c r="C38" s="36"/>
      <c r="D38" s="36"/>
      <c r="E38" s="36"/>
      <c r="F38" s="36"/>
      <c r="G38" s="36"/>
      <c r="H38" s="36"/>
      <c r="I38" s="36"/>
    </row>
    <row r="39" spans="2:9" customFormat="1" ht="15" customHeight="1" x14ac:dyDescent="0.25">
      <c r="B39" s="97" t="s">
        <v>31</v>
      </c>
      <c r="C39" s="97"/>
      <c r="D39" s="97"/>
      <c r="E39" s="98" t="s">
        <v>32</v>
      </c>
      <c r="F39" s="98"/>
    </row>
    <row r="40" spans="2:9" customFormat="1" ht="15" customHeight="1" x14ac:dyDescent="0.25">
      <c r="B40" s="103" t="s">
        <v>33</v>
      </c>
      <c r="C40" s="103"/>
      <c r="D40" s="103"/>
      <c r="E40" s="103" t="s">
        <v>34</v>
      </c>
      <c r="F40" s="103"/>
      <c r="G40" s="103" t="s">
        <v>35</v>
      </c>
      <c r="H40" s="103"/>
      <c r="I40" s="103"/>
    </row>
    <row r="41" spans="2:9" customFormat="1" ht="15" customHeight="1" x14ac:dyDescent="0.25">
      <c r="B41" s="104" t="s">
        <v>60</v>
      </c>
      <c r="C41" s="104"/>
      <c r="D41" s="104"/>
      <c r="E41" s="104" t="s">
        <v>36</v>
      </c>
      <c r="F41" s="104"/>
      <c r="G41" s="104" t="s">
        <v>37</v>
      </c>
      <c r="H41" s="104"/>
      <c r="I41" s="104"/>
    </row>
    <row r="42" spans="2:9" customFormat="1" ht="15" customHeight="1" x14ac:dyDescent="0.25">
      <c r="B42" s="104" t="s">
        <v>38</v>
      </c>
      <c r="C42" s="104"/>
      <c r="D42" s="104"/>
      <c r="E42" s="104" t="s">
        <v>39</v>
      </c>
      <c r="F42" s="104"/>
      <c r="G42" s="104" t="s">
        <v>40</v>
      </c>
      <c r="H42" s="104"/>
      <c r="I42" s="104"/>
    </row>
    <row r="43" spans="2:9" customFormat="1" ht="15" customHeight="1" x14ac:dyDescent="0.25">
      <c r="B43" s="104" t="s">
        <v>41</v>
      </c>
      <c r="C43" s="104"/>
      <c r="D43" s="104"/>
      <c r="E43" s="104" t="s">
        <v>42</v>
      </c>
      <c r="F43" s="104"/>
      <c r="G43" s="104" t="s">
        <v>43</v>
      </c>
      <c r="H43" s="104"/>
      <c r="I43" s="104"/>
    </row>
  </sheetData>
  <mergeCells count="46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B13:C13"/>
    <mergeCell ref="D13:E13"/>
    <mergeCell ref="G13:I13"/>
    <mergeCell ref="B14:I14"/>
    <mergeCell ref="B15:I15"/>
    <mergeCell ref="B16:I16"/>
    <mergeCell ref="B17:I17"/>
    <mergeCell ref="B18:I18"/>
    <mergeCell ref="C19:E19"/>
    <mergeCell ref="C20:I20"/>
    <mergeCell ref="C21:E21"/>
    <mergeCell ref="E40:F40"/>
    <mergeCell ref="G40:I40"/>
    <mergeCell ref="E26:F26"/>
    <mergeCell ref="G26:I26"/>
    <mergeCell ref="C24:E24"/>
    <mergeCell ref="B43:D43"/>
    <mergeCell ref="E43:F43"/>
    <mergeCell ref="G43:I43"/>
    <mergeCell ref="C23:E23"/>
    <mergeCell ref="C25:E25"/>
    <mergeCell ref="B41:D41"/>
    <mergeCell ref="E41:F41"/>
    <mergeCell ref="G41:I41"/>
    <mergeCell ref="B42:D42"/>
    <mergeCell ref="E42:F42"/>
    <mergeCell ref="G42:I42"/>
    <mergeCell ref="D32:I32"/>
    <mergeCell ref="D33:I33"/>
    <mergeCell ref="B39:D39"/>
    <mergeCell ref="E39:F39"/>
    <mergeCell ref="B40:D40"/>
  </mergeCells>
  <hyperlinks>
    <hyperlink ref="E39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6"/>
  <sheetViews>
    <sheetView topLeftCell="A13" workbookViewId="0">
      <selection activeCell="L25" sqref="L25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1.425781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26" t="s">
        <v>0</v>
      </c>
      <c r="H2" s="126"/>
      <c r="I2" s="126"/>
    </row>
    <row r="3" spans="2:9" ht="15.75" x14ac:dyDescent="0.25">
      <c r="G3" s="127" t="s">
        <v>1</v>
      </c>
      <c r="H3" s="127"/>
      <c r="I3" s="127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13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</row>
    <row r="19" spans="2:13" ht="24" x14ac:dyDescent="0.25">
      <c r="B19" s="2" t="s">
        <v>12</v>
      </c>
      <c r="C19" s="120" t="s">
        <v>13</v>
      </c>
      <c r="D19" s="121"/>
      <c r="E19" s="122"/>
      <c r="F19" s="31" t="s">
        <v>14</v>
      </c>
      <c r="G19" s="4" t="s">
        <v>15</v>
      </c>
      <c r="H19" s="4" t="s">
        <v>16</v>
      </c>
      <c r="I19" s="31" t="s">
        <v>17</v>
      </c>
    </row>
    <row r="20" spans="2:13" x14ac:dyDescent="0.25">
      <c r="B20" s="5"/>
      <c r="C20" s="107" t="s">
        <v>84</v>
      </c>
      <c r="D20" s="108"/>
      <c r="E20" s="108"/>
      <c r="F20" s="108"/>
      <c r="G20" s="108"/>
      <c r="H20" s="108"/>
      <c r="I20" s="109"/>
      <c r="J20" s="6"/>
      <c r="K20"/>
      <c r="L20" s="7"/>
      <c r="M20" s="8"/>
    </row>
    <row r="21" spans="2:13" s="47" customFormat="1" ht="30" customHeight="1" x14ac:dyDescent="0.25">
      <c r="B21" s="28">
        <v>1</v>
      </c>
      <c r="C21" s="129" t="s">
        <v>71</v>
      </c>
      <c r="D21" s="130"/>
      <c r="E21" s="131"/>
      <c r="F21" s="15" t="s">
        <v>70</v>
      </c>
      <c r="G21" s="19">
        <v>634</v>
      </c>
      <c r="H21" s="19">
        <v>48</v>
      </c>
      <c r="I21" s="25">
        <f t="shared" ref="I21:I22" si="0">SUM(H21,G21)*B21</f>
        <v>682</v>
      </c>
      <c r="J21" s="45"/>
      <c r="K21" s="46"/>
      <c r="L21" s="7"/>
      <c r="M21" s="8"/>
    </row>
    <row r="22" spans="2:13" x14ac:dyDescent="0.25">
      <c r="B22" s="9">
        <v>1</v>
      </c>
      <c r="C22" s="105" t="s">
        <v>85</v>
      </c>
      <c r="D22" s="105"/>
      <c r="E22" s="105"/>
      <c r="F22" s="24" t="s">
        <v>86</v>
      </c>
      <c r="G22" s="12">
        <v>218</v>
      </c>
      <c r="H22" s="12">
        <v>8</v>
      </c>
      <c r="I22" s="13">
        <f t="shared" si="0"/>
        <v>226</v>
      </c>
      <c r="J22" s="34"/>
      <c r="K22"/>
      <c r="L22" s="7"/>
      <c r="M22" s="8"/>
    </row>
    <row r="23" spans="2:13" customFormat="1" ht="27" customHeight="1" x14ac:dyDescent="0.25">
      <c r="B23" s="9">
        <v>1</v>
      </c>
      <c r="C23" s="128" t="s">
        <v>96</v>
      </c>
      <c r="D23" s="128"/>
      <c r="E23" s="128"/>
      <c r="F23" s="24" t="s">
        <v>87</v>
      </c>
      <c r="G23" s="12">
        <v>85.33</v>
      </c>
      <c r="H23" s="12">
        <v>8</v>
      </c>
      <c r="I23" s="13">
        <f t="shared" ref="I23:I28" si="1">SUM(H23,G23)*B23</f>
        <v>93.33</v>
      </c>
    </row>
    <row r="24" spans="2:13" s="14" customFormat="1" ht="15" customHeight="1" x14ac:dyDescent="0.25">
      <c r="B24" s="9">
        <v>2</v>
      </c>
      <c r="C24" s="105" t="s">
        <v>88</v>
      </c>
      <c r="D24" s="105"/>
      <c r="E24" s="105"/>
      <c r="F24" s="24" t="s">
        <v>89</v>
      </c>
      <c r="G24" s="12">
        <v>5</v>
      </c>
      <c r="H24" s="12">
        <v>1</v>
      </c>
      <c r="I24" s="13">
        <f t="shared" si="1"/>
        <v>12</v>
      </c>
    </row>
    <row r="25" spans="2:13" s="14" customFormat="1" ht="27" customHeight="1" x14ac:dyDescent="0.25">
      <c r="B25" s="9">
        <v>2</v>
      </c>
      <c r="C25" s="106" t="s">
        <v>95</v>
      </c>
      <c r="D25" s="106"/>
      <c r="E25" s="106"/>
      <c r="F25" s="10" t="s">
        <v>90</v>
      </c>
      <c r="G25" s="11">
        <v>55</v>
      </c>
      <c r="H25" s="12">
        <v>12</v>
      </c>
      <c r="I25" s="13">
        <f t="shared" si="1"/>
        <v>134</v>
      </c>
    </row>
    <row r="26" spans="2:13" s="14" customFormat="1" ht="15" customHeight="1" x14ac:dyDescent="0.25">
      <c r="B26" s="9">
        <v>3</v>
      </c>
      <c r="C26" s="106" t="s">
        <v>92</v>
      </c>
      <c r="D26" s="106"/>
      <c r="E26" s="106"/>
      <c r="F26" s="10" t="s">
        <v>91</v>
      </c>
      <c r="G26" s="11">
        <v>35</v>
      </c>
      <c r="H26" s="12">
        <v>56</v>
      </c>
      <c r="I26" s="13">
        <f t="shared" si="1"/>
        <v>273</v>
      </c>
    </row>
    <row r="27" spans="2:13" customFormat="1" ht="15" customHeight="1" x14ac:dyDescent="0.25">
      <c r="B27" s="9">
        <v>40</v>
      </c>
      <c r="C27" s="106" t="s">
        <v>94</v>
      </c>
      <c r="D27" s="106"/>
      <c r="E27" s="106"/>
      <c r="F27" s="10" t="s">
        <v>97</v>
      </c>
      <c r="G27" s="18">
        <v>3.25</v>
      </c>
      <c r="H27" s="18">
        <v>4.2</v>
      </c>
      <c r="I27" s="13">
        <f t="shared" si="1"/>
        <v>298</v>
      </c>
    </row>
    <row r="28" spans="2:13" customFormat="1" ht="15" customHeight="1" thickBot="1" x14ac:dyDescent="0.3">
      <c r="B28" s="9">
        <v>6</v>
      </c>
      <c r="C28" s="106" t="s">
        <v>93</v>
      </c>
      <c r="D28" s="106"/>
      <c r="E28" s="106"/>
      <c r="F28" s="10" t="s">
        <v>23</v>
      </c>
      <c r="G28" s="18">
        <v>8</v>
      </c>
      <c r="H28" s="18">
        <v>12</v>
      </c>
      <c r="I28" s="13">
        <f t="shared" si="1"/>
        <v>120</v>
      </c>
    </row>
    <row r="29" spans="2:13" customFormat="1" ht="15" customHeight="1" thickTop="1" thickBot="1" x14ac:dyDescent="0.3">
      <c r="C29" s="20"/>
      <c r="D29" s="20"/>
      <c r="E29" s="115" t="s">
        <v>25</v>
      </c>
      <c r="F29" s="115"/>
      <c r="G29" s="116">
        <f>SUM(I19:I28)</f>
        <v>1838.33</v>
      </c>
      <c r="H29" s="117"/>
      <c r="I29" s="118"/>
    </row>
    <row r="30" spans="2:13" ht="15.75" thickTop="1" x14ac:dyDescent="0.25"/>
    <row r="35" spans="2:9" ht="15.75" x14ac:dyDescent="0.25">
      <c r="B35" s="21" t="s">
        <v>26</v>
      </c>
      <c r="C35" s="22" t="s">
        <v>27</v>
      </c>
      <c r="D35" s="99" t="s">
        <v>28</v>
      </c>
      <c r="E35" s="99"/>
      <c r="F35" s="99"/>
      <c r="G35" s="99"/>
      <c r="H35" s="99"/>
      <c r="I35" s="99"/>
    </row>
    <row r="36" spans="2:9" x14ac:dyDescent="0.25">
      <c r="B36" s="21"/>
      <c r="C36" s="23" t="s">
        <v>29</v>
      </c>
      <c r="D36" s="100" t="s">
        <v>30</v>
      </c>
      <c r="E36" s="101"/>
      <c r="F36" s="101"/>
      <c r="G36" s="101"/>
      <c r="H36" s="101"/>
      <c r="I36" s="102"/>
    </row>
    <row r="40" spans="2:9" x14ac:dyDescent="0.25">
      <c r="B40" s="35"/>
      <c r="C40" s="35"/>
      <c r="D40" s="35"/>
      <c r="E40" s="35"/>
      <c r="F40" s="35"/>
      <c r="G40" s="35"/>
      <c r="H40" s="35"/>
      <c r="I40" s="35"/>
    </row>
    <row r="41" spans="2:9" customFormat="1" ht="15.75" thickBot="1" x14ac:dyDescent="0.3">
      <c r="B41" s="36"/>
      <c r="C41" s="36"/>
      <c r="D41" s="36"/>
      <c r="E41" s="36"/>
      <c r="F41" s="36"/>
      <c r="G41" s="36"/>
      <c r="H41" s="36"/>
      <c r="I41" s="36"/>
    </row>
    <row r="42" spans="2:9" customFormat="1" ht="15" customHeight="1" x14ac:dyDescent="0.25">
      <c r="B42" s="97" t="s">
        <v>31</v>
      </c>
      <c r="C42" s="97"/>
      <c r="D42" s="97"/>
      <c r="E42" s="98" t="s">
        <v>32</v>
      </c>
      <c r="F42" s="98"/>
    </row>
    <row r="43" spans="2:9" customFormat="1" ht="15" customHeight="1" x14ac:dyDescent="0.25">
      <c r="B43" s="103" t="s">
        <v>33</v>
      </c>
      <c r="C43" s="103"/>
      <c r="D43" s="103"/>
      <c r="E43" s="103" t="s">
        <v>34</v>
      </c>
      <c r="F43" s="103"/>
      <c r="G43" s="103" t="s">
        <v>35</v>
      </c>
      <c r="H43" s="103"/>
      <c r="I43" s="103"/>
    </row>
    <row r="44" spans="2:9" customFormat="1" ht="15" customHeight="1" x14ac:dyDescent="0.25">
      <c r="B44" s="104" t="s">
        <v>60</v>
      </c>
      <c r="C44" s="104"/>
      <c r="D44" s="104"/>
      <c r="E44" s="104" t="s">
        <v>36</v>
      </c>
      <c r="F44" s="104"/>
      <c r="G44" s="104" t="s">
        <v>37</v>
      </c>
      <c r="H44" s="104"/>
      <c r="I44" s="104"/>
    </row>
    <row r="45" spans="2:9" customFormat="1" ht="15" customHeight="1" x14ac:dyDescent="0.25">
      <c r="B45" s="104" t="s">
        <v>38</v>
      </c>
      <c r="C45" s="104"/>
      <c r="D45" s="104"/>
      <c r="E45" s="104" t="s">
        <v>39</v>
      </c>
      <c r="F45" s="104"/>
      <c r="G45" s="104" t="s">
        <v>40</v>
      </c>
      <c r="H45" s="104"/>
      <c r="I45" s="104"/>
    </row>
    <row r="46" spans="2:9" customFormat="1" ht="15" customHeight="1" x14ac:dyDescent="0.25">
      <c r="B46" s="104" t="s">
        <v>41</v>
      </c>
      <c r="C46" s="104"/>
      <c r="D46" s="104"/>
      <c r="E46" s="104" t="s">
        <v>42</v>
      </c>
      <c r="F46" s="104"/>
      <c r="G46" s="104" t="s">
        <v>43</v>
      </c>
      <c r="H46" s="104"/>
      <c r="I46" s="104"/>
    </row>
  </sheetData>
  <mergeCells count="49">
    <mergeCell ref="G2:I2"/>
    <mergeCell ref="G3:I3"/>
    <mergeCell ref="B8:E8"/>
    <mergeCell ref="G8:I8"/>
    <mergeCell ref="B9:E9"/>
    <mergeCell ref="G9:I9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B17:I17"/>
    <mergeCell ref="B18:I18"/>
    <mergeCell ref="C19:E19"/>
    <mergeCell ref="C20:I20"/>
    <mergeCell ref="C21:E21"/>
    <mergeCell ref="C28:E28"/>
    <mergeCell ref="E29:F29"/>
    <mergeCell ref="G29:I29"/>
    <mergeCell ref="C22:E22"/>
    <mergeCell ref="C23:E23"/>
    <mergeCell ref="C24:E24"/>
    <mergeCell ref="C25:E25"/>
    <mergeCell ref="C26:E26"/>
    <mergeCell ref="C27:E27"/>
    <mergeCell ref="D35:I35"/>
    <mergeCell ref="D36:I36"/>
    <mergeCell ref="B42:D42"/>
    <mergeCell ref="E42:F42"/>
    <mergeCell ref="B43:D43"/>
    <mergeCell ref="E43:F43"/>
    <mergeCell ref="G43:I43"/>
    <mergeCell ref="B46:D46"/>
    <mergeCell ref="E46:F46"/>
    <mergeCell ref="G46:I46"/>
    <mergeCell ref="B44:D44"/>
    <mergeCell ref="E44:F44"/>
    <mergeCell ref="G44:I44"/>
    <mergeCell ref="B45:D45"/>
    <mergeCell ref="E45:F45"/>
    <mergeCell ref="G45:I45"/>
  </mergeCells>
  <hyperlinks>
    <hyperlink ref="E42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A10" workbookViewId="0">
      <selection activeCell="L21" sqref="L21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1.425781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26" t="s">
        <v>0</v>
      </c>
      <c r="H2" s="126"/>
      <c r="I2" s="126"/>
    </row>
    <row r="3" spans="2:9" ht="15.75" x14ac:dyDescent="0.25">
      <c r="G3" s="127" t="s">
        <v>1</v>
      </c>
      <c r="H3" s="127"/>
      <c r="I3" s="127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13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</row>
    <row r="19" spans="2:13" ht="24" x14ac:dyDescent="0.25">
      <c r="B19" s="2" t="s">
        <v>12</v>
      </c>
      <c r="C19" s="120" t="s">
        <v>13</v>
      </c>
      <c r="D19" s="121"/>
      <c r="E19" s="122"/>
      <c r="F19" s="31" t="s">
        <v>14</v>
      </c>
      <c r="G19" s="4" t="s">
        <v>15</v>
      </c>
      <c r="H19" s="4" t="s">
        <v>16</v>
      </c>
      <c r="I19" s="31" t="s">
        <v>17</v>
      </c>
    </row>
    <row r="20" spans="2:13" x14ac:dyDescent="0.25">
      <c r="B20" s="5"/>
      <c r="C20" s="107" t="s">
        <v>18</v>
      </c>
      <c r="D20" s="108"/>
      <c r="E20" s="108"/>
      <c r="F20" s="108"/>
      <c r="G20" s="108"/>
      <c r="H20" s="108"/>
      <c r="I20" s="109"/>
      <c r="J20" s="6"/>
      <c r="K20"/>
      <c r="L20" s="7"/>
      <c r="M20" s="8"/>
    </row>
    <row r="21" spans="2:13" s="14" customFormat="1" ht="15" customHeight="1" x14ac:dyDescent="0.25">
      <c r="B21" s="9">
        <v>40</v>
      </c>
      <c r="C21" s="106" t="s">
        <v>44</v>
      </c>
      <c r="D21" s="106"/>
      <c r="E21" s="106"/>
      <c r="F21" s="10" t="s">
        <v>45</v>
      </c>
      <c r="G21" s="11">
        <v>10.4</v>
      </c>
      <c r="H21" s="12">
        <v>3.2</v>
      </c>
      <c r="I21" s="13">
        <f t="shared" ref="I21:I27" si="0">SUM(H21,G21)*B21</f>
        <v>544</v>
      </c>
    </row>
    <row r="22" spans="2:13" s="14" customFormat="1" ht="15" customHeight="1" x14ac:dyDescent="0.25">
      <c r="B22" s="9">
        <v>37</v>
      </c>
      <c r="C22" s="106" t="s">
        <v>19</v>
      </c>
      <c r="D22" s="106"/>
      <c r="E22" s="106"/>
      <c r="F22" s="10" t="s">
        <v>20</v>
      </c>
      <c r="G22" s="11">
        <v>10.4</v>
      </c>
      <c r="H22" s="12">
        <v>3.2</v>
      </c>
      <c r="I22" s="13">
        <f t="shared" si="0"/>
        <v>503.20000000000005</v>
      </c>
    </row>
    <row r="23" spans="2:13" customFormat="1" ht="15" customHeight="1" x14ac:dyDescent="0.25">
      <c r="B23" s="9">
        <v>40</v>
      </c>
      <c r="C23" s="106" t="s">
        <v>79</v>
      </c>
      <c r="D23" s="106"/>
      <c r="E23" s="106"/>
      <c r="F23" s="10" t="s">
        <v>21</v>
      </c>
      <c r="G23" s="18">
        <v>11</v>
      </c>
      <c r="H23" s="18">
        <v>0.8</v>
      </c>
      <c r="I23" s="13">
        <f t="shared" si="0"/>
        <v>472</v>
      </c>
    </row>
    <row r="24" spans="2:13" x14ac:dyDescent="0.25">
      <c r="B24" s="9">
        <v>37</v>
      </c>
      <c r="C24" s="106" t="s">
        <v>79</v>
      </c>
      <c r="D24" s="106"/>
      <c r="E24" s="106"/>
      <c r="F24" s="10" t="s">
        <v>80</v>
      </c>
      <c r="G24" s="18">
        <v>11</v>
      </c>
      <c r="H24" s="18">
        <v>0.8</v>
      </c>
      <c r="I24" s="13">
        <f t="shared" si="0"/>
        <v>436.6</v>
      </c>
    </row>
    <row r="25" spans="2:13" s="14" customFormat="1" ht="15" customHeight="1" x14ac:dyDescent="0.25">
      <c r="B25" s="9">
        <v>1830</v>
      </c>
      <c r="C25" s="106" t="s">
        <v>59</v>
      </c>
      <c r="D25" s="106"/>
      <c r="E25" s="106"/>
      <c r="F25" s="10" t="s">
        <v>58</v>
      </c>
      <c r="G25" s="11">
        <v>0.89</v>
      </c>
      <c r="H25" s="12">
        <v>0.32</v>
      </c>
      <c r="I25" s="13">
        <f t="shared" si="0"/>
        <v>2214.2999999999997</v>
      </c>
    </row>
    <row r="26" spans="2:13" s="14" customFormat="1" ht="15" customHeight="1" x14ac:dyDescent="0.25">
      <c r="B26" s="9">
        <v>77</v>
      </c>
      <c r="C26" s="112" t="s">
        <v>24</v>
      </c>
      <c r="D26" s="113"/>
      <c r="E26" s="114"/>
      <c r="F26" s="10" t="s">
        <v>23</v>
      </c>
      <c r="G26" s="11">
        <v>2.8</v>
      </c>
      <c r="H26" s="12">
        <v>2.4</v>
      </c>
      <c r="I26" s="13">
        <f t="shared" si="0"/>
        <v>400.39999999999992</v>
      </c>
    </row>
    <row r="27" spans="2:13" s="50" customFormat="1" ht="44.25" customHeight="1" thickBot="1" x14ac:dyDescent="0.3">
      <c r="B27" s="28">
        <v>1</v>
      </c>
      <c r="C27" s="112" t="s">
        <v>99</v>
      </c>
      <c r="D27" s="113"/>
      <c r="E27" s="114"/>
      <c r="F27" s="10" t="s">
        <v>23</v>
      </c>
      <c r="G27" s="48">
        <v>0</v>
      </c>
      <c r="H27" s="49">
        <v>480</v>
      </c>
      <c r="I27" s="49">
        <f t="shared" si="0"/>
        <v>480</v>
      </c>
    </row>
    <row r="28" spans="2:13" customFormat="1" ht="15" customHeight="1" thickTop="1" thickBot="1" x14ac:dyDescent="0.3">
      <c r="C28" s="20"/>
      <c r="D28" s="20"/>
      <c r="E28" s="115" t="s">
        <v>25</v>
      </c>
      <c r="F28" s="115"/>
      <c r="G28" s="116">
        <f>SUM(I19:I27)</f>
        <v>5050.5</v>
      </c>
      <c r="H28" s="117"/>
      <c r="I28" s="118"/>
    </row>
    <row r="29" spans="2:13" ht="15.75" thickTop="1" x14ac:dyDescent="0.25"/>
    <row r="34" spans="2:9" ht="15.75" x14ac:dyDescent="0.25">
      <c r="B34" s="21" t="s">
        <v>26</v>
      </c>
      <c r="C34" s="22" t="s">
        <v>27</v>
      </c>
      <c r="D34" s="99" t="s">
        <v>28</v>
      </c>
      <c r="E34" s="99"/>
      <c r="F34" s="99"/>
      <c r="G34" s="99"/>
      <c r="H34" s="99"/>
      <c r="I34" s="99"/>
    </row>
    <row r="35" spans="2:9" x14ac:dyDescent="0.25">
      <c r="B35" s="21"/>
      <c r="C35" s="23" t="s">
        <v>29</v>
      </c>
      <c r="D35" s="100" t="s">
        <v>30</v>
      </c>
      <c r="E35" s="101"/>
      <c r="F35" s="101"/>
      <c r="G35" s="101"/>
      <c r="H35" s="101"/>
      <c r="I35" s="102"/>
    </row>
    <row r="39" spans="2:9" x14ac:dyDescent="0.25">
      <c r="B39" s="35"/>
      <c r="C39" s="35"/>
      <c r="D39" s="35"/>
      <c r="E39" s="35"/>
      <c r="F39" s="35"/>
      <c r="G39" s="35"/>
      <c r="H39" s="35"/>
      <c r="I39" s="35"/>
    </row>
    <row r="40" spans="2:9" customFormat="1" ht="15.75" thickBot="1" x14ac:dyDescent="0.3">
      <c r="B40" s="36"/>
      <c r="C40" s="36"/>
      <c r="D40" s="36"/>
      <c r="E40" s="36"/>
      <c r="F40" s="36"/>
      <c r="G40" s="36"/>
      <c r="H40" s="36"/>
      <c r="I40" s="36"/>
    </row>
    <row r="41" spans="2:9" customFormat="1" ht="15" customHeight="1" x14ac:dyDescent="0.25">
      <c r="B41" s="97" t="s">
        <v>31</v>
      </c>
      <c r="C41" s="97"/>
      <c r="D41" s="97"/>
      <c r="E41" s="98" t="s">
        <v>32</v>
      </c>
      <c r="F41" s="98"/>
    </row>
    <row r="42" spans="2:9" customFormat="1" ht="15" customHeight="1" x14ac:dyDescent="0.25">
      <c r="B42" s="103" t="s">
        <v>33</v>
      </c>
      <c r="C42" s="103"/>
      <c r="D42" s="103"/>
      <c r="E42" s="103" t="s">
        <v>34</v>
      </c>
      <c r="F42" s="103"/>
      <c r="G42" s="103" t="s">
        <v>35</v>
      </c>
      <c r="H42" s="103"/>
      <c r="I42" s="103"/>
    </row>
    <row r="43" spans="2:9" customFormat="1" ht="15" customHeight="1" x14ac:dyDescent="0.25">
      <c r="B43" s="104" t="s">
        <v>60</v>
      </c>
      <c r="C43" s="104"/>
      <c r="D43" s="104"/>
      <c r="E43" s="104" t="s">
        <v>36</v>
      </c>
      <c r="F43" s="104"/>
      <c r="G43" s="104" t="s">
        <v>37</v>
      </c>
      <c r="H43" s="104"/>
      <c r="I43" s="104"/>
    </row>
    <row r="44" spans="2:9" customFormat="1" ht="15" customHeight="1" x14ac:dyDescent="0.25">
      <c r="B44" s="104" t="s">
        <v>38</v>
      </c>
      <c r="C44" s="104"/>
      <c r="D44" s="104"/>
      <c r="E44" s="104" t="s">
        <v>39</v>
      </c>
      <c r="F44" s="104"/>
      <c r="G44" s="104" t="s">
        <v>40</v>
      </c>
      <c r="H44" s="104"/>
      <c r="I44" s="104"/>
    </row>
    <row r="45" spans="2:9" customFormat="1" ht="15" customHeight="1" x14ac:dyDescent="0.25">
      <c r="B45" s="104" t="s">
        <v>41</v>
      </c>
      <c r="C45" s="104"/>
      <c r="D45" s="104"/>
      <c r="E45" s="104" t="s">
        <v>42</v>
      </c>
      <c r="F45" s="104"/>
      <c r="G45" s="104" t="s">
        <v>43</v>
      </c>
      <c r="H45" s="104"/>
      <c r="I45" s="104"/>
    </row>
  </sheetData>
  <mergeCells count="48"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B17:I17"/>
    <mergeCell ref="B18:I18"/>
    <mergeCell ref="C19:E19"/>
    <mergeCell ref="C20:I20"/>
    <mergeCell ref="B13:C13"/>
    <mergeCell ref="D13:E13"/>
    <mergeCell ref="G13:I13"/>
    <mergeCell ref="B14:I14"/>
    <mergeCell ref="B15:I15"/>
    <mergeCell ref="B16:I16"/>
    <mergeCell ref="C23:E23"/>
    <mergeCell ref="C24:E24"/>
    <mergeCell ref="C25:E25"/>
    <mergeCell ref="C21:E21"/>
    <mergeCell ref="C22:E22"/>
    <mergeCell ref="C27:E27"/>
    <mergeCell ref="E28:F28"/>
    <mergeCell ref="G28:I28"/>
    <mergeCell ref="D34:I34"/>
    <mergeCell ref="C26:E26"/>
    <mergeCell ref="D35:I35"/>
    <mergeCell ref="B41:D41"/>
    <mergeCell ref="E41:F41"/>
    <mergeCell ref="B42:D42"/>
    <mergeCell ref="E42:F42"/>
    <mergeCell ref="G42:I42"/>
    <mergeCell ref="B45:D45"/>
    <mergeCell ref="E45:F45"/>
    <mergeCell ref="G45:I45"/>
    <mergeCell ref="B43:D43"/>
    <mergeCell ref="E43:F43"/>
    <mergeCell ref="G43:I43"/>
    <mergeCell ref="B44:D44"/>
    <mergeCell ref="E44:F44"/>
    <mergeCell ref="G44:I44"/>
  </mergeCells>
  <hyperlinks>
    <hyperlink ref="E41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opLeftCell="A13" workbookViewId="0">
      <selection activeCell="K34" sqref="K34"/>
    </sheetView>
  </sheetViews>
  <sheetFormatPr baseColWidth="10" defaultRowHeight="15" x14ac:dyDescent="0.25"/>
  <cols>
    <col min="1" max="1" width="6.7109375" style="1" customWidth="1"/>
    <col min="2" max="2" width="10" style="1" customWidth="1"/>
    <col min="3" max="3" width="11.42578125" style="1"/>
    <col min="4" max="4" width="11.42578125" style="1" customWidth="1"/>
    <col min="5" max="5" width="30" style="1" customWidth="1"/>
    <col min="6" max="6" width="16.7109375" style="1" customWidth="1"/>
    <col min="7" max="16384" width="11.42578125" style="1"/>
  </cols>
  <sheetData>
    <row r="2" spans="2:9" ht="15.75" x14ac:dyDescent="0.25">
      <c r="G2" s="126" t="s">
        <v>0</v>
      </c>
      <c r="H2" s="126"/>
      <c r="I2" s="126"/>
    </row>
    <row r="3" spans="2:9" ht="15.75" x14ac:dyDescent="0.25">
      <c r="G3" s="127" t="s">
        <v>1</v>
      </c>
      <c r="H3" s="127"/>
      <c r="I3" s="127"/>
    </row>
    <row r="7" spans="2:9" ht="15.75" thickBot="1" x14ac:dyDescent="0.3"/>
    <row r="8" spans="2:9" x14ac:dyDescent="0.25">
      <c r="B8" s="61" t="s">
        <v>2</v>
      </c>
      <c r="C8" s="62"/>
      <c r="D8" s="62"/>
      <c r="E8" s="63"/>
      <c r="G8" s="64" t="s">
        <v>3</v>
      </c>
      <c r="H8" s="65"/>
      <c r="I8" s="66"/>
    </row>
    <row r="9" spans="2:9" x14ac:dyDescent="0.25">
      <c r="B9" s="67" t="s">
        <v>63</v>
      </c>
      <c r="C9" s="68"/>
      <c r="D9" s="68"/>
      <c r="E9" s="69"/>
      <c r="G9" s="70" t="s">
        <v>65</v>
      </c>
      <c r="H9" s="71"/>
      <c r="I9" s="72"/>
    </row>
    <row r="10" spans="2:9" x14ac:dyDescent="0.25">
      <c r="B10" s="76" t="s">
        <v>4</v>
      </c>
      <c r="C10" s="71"/>
      <c r="D10" s="71"/>
      <c r="E10" s="77"/>
      <c r="G10" s="78" t="s">
        <v>5</v>
      </c>
      <c r="H10" s="71"/>
      <c r="I10" s="72"/>
    </row>
    <row r="11" spans="2:9" x14ac:dyDescent="0.25">
      <c r="B11" s="79" t="s">
        <v>64</v>
      </c>
      <c r="C11" s="80"/>
      <c r="D11" s="80"/>
      <c r="E11" s="81"/>
      <c r="G11" s="78" t="s">
        <v>66</v>
      </c>
      <c r="H11" s="71"/>
      <c r="I11" s="72"/>
    </row>
    <row r="12" spans="2:9" x14ac:dyDescent="0.25">
      <c r="B12" s="76" t="s">
        <v>6</v>
      </c>
      <c r="C12" s="71"/>
      <c r="D12" s="82" t="s">
        <v>7</v>
      </c>
      <c r="E12" s="81"/>
      <c r="G12" s="78" t="s">
        <v>8</v>
      </c>
      <c r="H12" s="71"/>
      <c r="I12" s="72"/>
    </row>
    <row r="13" spans="2:9" ht="15.75" thickBot="1" x14ac:dyDescent="0.3">
      <c r="B13" s="83" t="s">
        <v>9</v>
      </c>
      <c r="C13" s="84"/>
      <c r="D13" s="85" t="s">
        <v>57</v>
      </c>
      <c r="E13" s="86"/>
      <c r="G13" s="87" t="s">
        <v>10</v>
      </c>
      <c r="H13" s="88"/>
      <c r="I13" s="89"/>
    </row>
    <row r="14" spans="2:9" x14ac:dyDescent="0.25">
      <c r="B14" s="90"/>
      <c r="C14" s="90"/>
      <c r="D14" s="90"/>
      <c r="E14" s="90"/>
      <c r="F14" s="90"/>
      <c r="G14" s="90"/>
      <c r="H14" s="90"/>
      <c r="I14" s="90"/>
    </row>
    <row r="15" spans="2:9" x14ac:dyDescent="0.25">
      <c r="B15" s="90"/>
      <c r="C15" s="90"/>
      <c r="D15" s="90"/>
      <c r="E15" s="90"/>
      <c r="F15" s="90"/>
      <c r="G15" s="90"/>
      <c r="H15" s="90"/>
      <c r="I15" s="90"/>
    </row>
    <row r="16" spans="2:9" ht="15" customHeight="1" x14ac:dyDescent="0.25">
      <c r="B16" s="73" t="s">
        <v>11</v>
      </c>
      <c r="C16" s="74"/>
      <c r="D16" s="74"/>
      <c r="E16" s="74"/>
      <c r="F16" s="74"/>
      <c r="G16" s="74"/>
      <c r="H16" s="74"/>
      <c r="I16" s="75"/>
    </row>
    <row r="17" spans="2:13" x14ac:dyDescent="0.25">
      <c r="B17" s="93" t="s">
        <v>67</v>
      </c>
      <c r="C17" s="94"/>
      <c r="D17" s="94"/>
      <c r="E17" s="94"/>
      <c r="F17" s="94"/>
      <c r="G17" s="94"/>
      <c r="H17" s="94"/>
      <c r="I17" s="95"/>
    </row>
    <row r="18" spans="2:13" x14ac:dyDescent="0.25">
      <c r="B18" s="119"/>
      <c r="C18" s="119"/>
      <c r="D18" s="119"/>
      <c r="E18" s="119"/>
      <c r="F18" s="119"/>
      <c r="G18" s="119"/>
      <c r="H18" s="119"/>
      <c r="I18" s="119"/>
    </row>
    <row r="19" spans="2:13" ht="24" x14ac:dyDescent="0.25">
      <c r="B19" s="2" t="s">
        <v>12</v>
      </c>
      <c r="C19" s="120" t="s">
        <v>13</v>
      </c>
      <c r="D19" s="121"/>
      <c r="E19" s="122"/>
      <c r="F19" s="30" t="s">
        <v>14</v>
      </c>
      <c r="G19" s="4" t="s">
        <v>15</v>
      </c>
      <c r="H19" s="4" t="s">
        <v>16</v>
      </c>
      <c r="I19" s="30" t="s">
        <v>17</v>
      </c>
    </row>
    <row r="20" spans="2:13" x14ac:dyDescent="0.25">
      <c r="B20" s="5"/>
      <c r="C20" s="138" t="s">
        <v>110</v>
      </c>
      <c r="D20" s="135"/>
      <c r="E20" s="135"/>
      <c r="F20" s="135"/>
      <c r="G20" s="135"/>
      <c r="H20" s="135"/>
      <c r="I20" s="135"/>
      <c r="J20" s="6"/>
      <c r="K20"/>
      <c r="L20" s="7"/>
      <c r="M20" s="8"/>
    </row>
    <row r="21" spans="2:13" s="52" customFormat="1" ht="27" customHeight="1" x14ac:dyDescent="0.25">
      <c r="B21" s="28">
        <v>5</v>
      </c>
      <c r="C21" s="139" t="s">
        <v>102</v>
      </c>
      <c r="D21" s="139"/>
      <c r="E21" s="139"/>
      <c r="F21" s="51" t="s">
        <v>103</v>
      </c>
      <c r="G21" s="18">
        <v>24.6</v>
      </c>
      <c r="H21" s="18">
        <v>9.85</v>
      </c>
      <c r="I21" s="25">
        <f t="shared" ref="I21:I26" si="0">SUM(H21,G21)*B21</f>
        <v>172.25</v>
      </c>
    </row>
    <row r="22" spans="2:13" s="14" customFormat="1" ht="15" customHeight="1" x14ac:dyDescent="0.25">
      <c r="B22" s="9">
        <v>3</v>
      </c>
      <c r="C22" s="106" t="s">
        <v>101</v>
      </c>
      <c r="D22" s="106"/>
      <c r="E22" s="106"/>
      <c r="F22" s="10" t="s">
        <v>23</v>
      </c>
      <c r="G22" s="18">
        <v>7</v>
      </c>
      <c r="H22" s="18">
        <v>2.8</v>
      </c>
      <c r="I22" s="13">
        <f t="shared" si="0"/>
        <v>29.400000000000002</v>
      </c>
    </row>
    <row r="23" spans="2:13" s="14" customFormat="1" ht="15" customHeight="1" x14ac:dyDescent="0.25">
      <c r="B23" s="9">
        <v>55</v>
      </c>
      <c r="C23" s="112" t="s">
        <v>47</v>
      </c>
      <c r="D23" s="113"/>
      <c r="E23" s="114"/>
      <c r="F23" s="10" t="s">
        <v>48</v>
      </c>
      <c r="G23" s="12">
        <v>11.3</v>
      </c>
      <c r="H23" s="12">
        <v>2.8</v>
      </c>
      <c r="I23" s="13">
        <f t="shared" si="0"/>
        <v>775.50000000000011</v>
      </c>
    </row>
    <row r="24" spans="2:13" s="14" customFormat="1" ht="15" customHeight="1" x14ac:dyDescent="0.25">
      <c r="B24" s="9">
        <v>110</v>
      </c>
      <c r="C24" s="112" t="s">
        <v>49</v>
      </c>
      <c r="D24" s="113"/>
      <c r="E24" s="114"/>
      <c r="F24" s="10" t="s">
        <v>23</v>
      </c>
      <c r="G24" s="12">
        <v>2.5</v>
      </c>
      <c r="H24" s="12">
        <v>0.5</v>
      </c>
      <c r="I24" s="13">
        <f t="shared" si="0"/>
        <v>330</v>
      </c>
    </row>
    <row r="25" spans="2:13" s="14" customFormat="1" ht="15" customHeight="1" x14ac:dyDescent="0.25">
      <c r="B25" s="9">
        <v>39</v>
      </c>
      <c r="C25" s="112" t="s">
        <v>105</v>
      </c>
      <c r="D25" s="113"/>
      <c r="E25" s="114"/>
      <c r="F25" s="10" t="s">
        <v>106</v>
      </c>
      <c r="G25" s="18">
        <v>5.05</v>
      </c>
      <c r="H25" s="18">
        <v>2.2999999999999998</v>
      </c>
      <c r="I25" s="13">
        <f t="shared" si="0"/>
        <v>286.64999999999998</v>
      </c>
    </row>
    <row r="26" spans="2:13" s="14" customFormat="1" ht="15" customHeight="1" x14ac:dyDescent="0.25">
      <c r="B26" s="9">
        <v>39</v>
      </c>
      <c r="C26" s="106" t="s">
        <v>107</v>
      </c>
      <c r="D26" s="106"/>
      <c r="E26" s="106"/>
      <c r="F26" s="10" t="s">
        <v>22</v>
      </c>
      <c r="G26" s="18">
        <v>2.8</v>
      </c>
      <c r="H26" s="18">
        <v>0.8</v>
      </c>
      <c r="I26" s="13">
        <f t="shared" si="0"/>
        <v>140.39999999999998</v>
      </c>
    </row>
    <row r="27" spans="2:13" s="14" customFormat="1" ht="15" customHeight="1" x14ac:dyDescent="0.25">
      <c r="B27" s="9">
        <v>78</v>
      </c>
      <c r="C27" s="110" t="s">
        <v>104</v>
      </c>
      <c r="D27" s="110"/>
      <c r="E27" s="110"/>
      <c r="F27" s="16" t="s">
        <v>46</v>
      </c>
      <c r="G27" s="17">
        <v>0.3</v>
      </c>
      <c r="H27" s="17">
        <v>0.1</v>
      </c>
      <c r="I27" s="13">
        <f>SUM(H27,G27)*B27</f>
        <v>31.200000000000003</v>
      </c>
    </row>
    <row r="28" spans="2:13" s="14" customFormat="1" ht="15" customHeight="1" x14ac:dyDescent="0.25">
      <c r="B28" s="28">
        <v>1</v>
      </c>
      <c r="C28" s="137" t="s">
        <v>108</v>
      </c>
      <c r="D28" s="137"/>
      <c r="E28" s="137"/>
      <c r="F28" s="10" t="s">
        <v>23</v>
      </c>
      <c r="G28" s="32">
        <v>22.5</v>
      </c>
      <c r="H28" s="32">
        <v>9</v>
      </c>
      <c r="I28" s="33">
        <f t="shared" ref="I28" si="1">SUM(H28,G28)*B28</f>
        <v>31.5</v>
      </c>
    </row>
    <row r="29" spans="2:13" s="14" customFormat="1" ht="15" customHeight="1" x14ac:dyDescent="0.25">
      <c r="B29" s="9"/>
      <c r="C29" s="134" t="s">
        <v>111</v>
      </c>
      <c r="D29" s="135"/>
      <c r="E29" s="135"/>
      <c r="F29" s="135"/>
      <c r="G29" s="135"/>
      <c r="H29" s="135"/>
      <c r="I29" s="136"/>
    </row>
    <row r="30" spans="2:13" s="14" customFormat="1" ht="15" customHeight="1" x14ac:dyDescent="0.25">
      <c r="B30" s="28">
        <v>1</v>
      </c>
      <c r="C30" s="137" t="s">
        <v>114</v>
      </c>
      <c r="D30" s="137"/>
      <c r="E30" s="137"/>
      <c r="F30" s="10" t="s">
        <v>23</v>
      </c>
      <c r="G30" s="32">
        <v>0</v>
      </c>
      <c r="H30" s="32">
        <v>423.5</v>
      </c>
      <c r="I30" s="33">
        <f t="shared" ref="I30:I31" si="2">SUM(H30,G30)*B30</f>
        <v>423.5</v>
      </c>
    </row>
    <row r="31" spans="2:13" s="14" customFormat="1" ht="27.75" customHeight="1" x14ac:dyDescent="0.25">
      <c r="B31" s="28">
        <v>2</v>
      </c>
      <c r="C31" s="137" t="s">
        <v>115</v>
      </c>
      <c r="D31" s="137"/>
      <c r="E31" s="137"/>
      <c r="F31" s="10" t="s">
        <v>23</v>
      </c>
      <c r="G31" s="32">
        <v>0</v>
      </c>
      <c r="H31" s="32">
        <v>288</v>
      </c>
      <c r="I31" s="33">
        <f t="shared" si="2"/>
        <v>576</v>
      </c>
    </row>
    <row r="32" spans="2:13" s="14" customFormat="1" ht="33" customHeight="1" thickBot="1" x14ac:dyDescent="0.3">
      <c r="B32" s="28">
        <v>2</v>
      </c>
      <c r="C32" s="137" t="s">
        <v>117</v>
      </c>
      <c r="D32" s="137"/>
      <c r="E32" s="137"/>
      <c r="F32" s="10" t="s">
        <v>23</v>
      </c>
      <c r="G32" s="32">
        <v>0</v>
      </c>
      <c r="H32" s="32">
        <v>288</v>
      </c>
      <c r="I32" s="33">
        <f t="shared" ref="I32" si="3">SUM(H32,G32)*B32</f>
        <v>576</v>
      </c>
    </row>
    <row r="33" spans="2:9" customFormat="1" ht="15" customHeight="1" thickTop="1" thickBot="1" x14ac:dyDescent="0.3">
      <c r="C33" s="20"/>
      <c r="D33" s="20"/>
      <c r="E33" s="115" t="s">
        <v>25</v>
      </c>
      <c r="F33" s="115"/>
      <c r="G33" s="116">
        <f>SUM(I19:I32)</f>
        <v>3372.4000000000005</v>
      </c>
      <c r="H33" s="117"/>
      <c r="I33" s="118"/>
    </row>
    <row r="34" spans="2:9" ht="15.75" thickTop="1" x14ac:dyDescent="0.25"/>
    <row r="37" spans="2:9" ht="15.75" x14ac:dyDescent="0.25">
      <c r="B37" s="132" t="s">
        <v>61</v>
      </c>
      <c r="C37" s="133"/>
      <c r="D37" s="99" t="s">
        <v>116</v>
      </c>
      <c r="E37" s="99"/>
      <c r="F37" s="99"/>
      <c r="G37" s="99"/>
      <c r="H37" s="99"/>
      <c r="I37" s="99"/>
    </row>
    <row r="41" spans="2:9" ht="15.75" x14ac:dyDescent="0.25">
      <c r="B41" s="21" t="s">
        <v>26</v>
      </c>
      <c r="C41" s="22" t="s">
        <v>27</v>
      </c>
      <c r="D41" s="99" t="s">
        <v>28</v>
      </c>
      <c r="E41" s="99"/>
      <c r="F41" s="99"/>
      <c r="G41" s="99"/>
      <c r="H41" s="99"/>
      <c r="I41" s="99"/>
    </row>
    <row r="42" spans="2:9" x14ac:dyDescent="0.25">
      <c r="B42" s="21"/>
      <c r="C42" s="23" t="s">
        <v>29</v>
      </c>
      <c r="D42" s="100" t="s">
        <v>30</v>
      </c>
      <c r="E42" s="101"/>
      <c r="F42" s="101"/>
      <c r="G42" s="101"/>
      <c r="H42" s="101"/>
      <c r="I42" s="102"/>
    </row>
    <row r="46" spans="2:9" x14ac:dyDescent="0.25">
      <c r="B46" s="35"/>
      <c r="C46" s="35"/>
      <c r="D46" s="35"/>
      <c r="E46" s="35"/>
      <c r="F46" s="35"/>
      <c r="G46" s="35"/>
      <c r="H46" s="35"/>
      <c r="I46" s="35"/>
    </row>
    <row r="47" spans="2:9" customFormat="1" ht="15.75" thickBot="1" x14ac:dyDescent="0.3">
      <c r="B47" s="36"/>
      <c r="C47" s="36"/>
      <c r="D47" s="36"/>
      <c r="E47" s="36"/>
      <c r="F47" s="36"/>
      <c r="G47" s="36"/>
      <c r="H47" s="36"/>
      <c r="I47" s="36"/>
    </row>
    <row r="48" spans="2:9" customFormat="1" ht="15" customHeight="1" x14ac:dyDescent="0.25">
      <c r="B48" s="97" t="s">
        <v>31</v>
      </c>
      <c r="C48" s="97"/>
      <c r="D48" s="97"/>
      <c r="E48" s="98" t="s">
        <v>32</v>
      </c>
      <c r="F48" s="98"/>
    </row>
    <row r="49" spans="2:9" customFormat="1" ht="15" customHeight="1" x14ac:dyDescent="0.25">
      <c r="B49" s="103" t="s">
        <v>33</v>
      </c>
      <c r="C49" s="103"/>
      <c r="D49" s="103"/>
      <c r="E49" s="103" t="s">
        <v>34</v>
      </c>
      <c r="F49" s="103"/>
      <c r="G49" s="103" t="s">
        <v>35</v>
      </c>
      <c r="H49" s="103"/>
      <c r="I49" s="103"/>
    </row>
    <row r="50" spans="2:9" customFormat="1" ht="15" customHeight="1" x14ac:dyDescent="0.25">
      <c r="B50" s="104" t="s">
        <v>60</v>
      </c>
      <c r="C50" s="104"/>
      <c r="D50" s="104"/>
      <c r="E50" s="104" t="s">
        <v>36</v>
      </c>
      <c r="F50" s="104"/>
      <c r="G50" s="104" t="s">
        <v>37</v>
      </c>
      <c r="H50" s="104"/>
      <c r="I50" s="104"/>
    </row>
    <row r="51" spans="2:9" customFormat="1" ht="15" customHeight="1" x14ac:dyDescent="0.25">
      <c r="B51" s="104" t="s">
        <v>38</v>
      </c>
      <c r="C51" s="104"/>
      <c r="D51" s="104"/>
      <c r="E51" s="104" t="s">
        <v>39</v>
      </c>
      <c r="F51" s="104"/>
      <c r="G51" s="104" t="s">
        <v>40</v>
      </c>
      <c r="H51" s="104"/>
      <c r="I51" s="104"/>
    </row>
    <row r="52" spans="2:9" customFormat="1" ht="15" customHeight="1" x14ac:dyDescent="0.25">
      <c r="B52" s="104" t="s">
        <v>41</v>
      </c>
      <c r="C52" s="104"/>
      <c r="D52" s="104"/>
      <c r="E52" s="104" t="s">
        <v>42</v>
      </c>
      <c r="F52" s="104"/>
      <c r="G52" s="104" t="s">
        <v>43</v>
      </c>
      <c r="H52" s="104"/>
      <c r="I52" s="104"/>
    </row>
  </sheetData>
  <mergeCells count="55">
    <mergeCell ref="B51:D51"/>
    <mergeCell ref="E51:F51"/>
    <mergeCell ref="G51:I51"/>
    <mergeCell ref="B52:D52"/>
    <mergeCell ref="E52:F52"/>
    <mergeCell ref="G52:I52"/>
    <mergeCell ref="B49:D49"/>
    <mergeCell ref="E49:F49"/>
    <mergeCell ref="G49:I49"/>
    <mergeCell ref="B50:D50"/>
    <mergeCell ref="E50:F50"/>
    <mergeCell ref="G50:I50"/>
    <mergeCell ref="B48:D48"/>
    <mergeCell ref="E48:F48"/>
    <mergeCell ref="E33:F33"/>
    <mergeCell ref="G33:I33"/>
    <mergeCell ref="D41:I41"/>
    <mergeCell ref="D42:I42"/>
    <mergeCell ref="C28:E28"/>
    <mergeCell ref="C20:I20"/>
    <mergeCell ref="C21:E21"/>
    <mergeCell ref="C22:E22"/>
    <mergeCell ref="B17:I17"/>
    <mergeCell ref="B18:I18"/>
    <mergeCell ref="C19:E19"/>
    <mergeCell ref="C23:E23"/>
    <mergeCell ref="C24:E24"/>
    <mergeCell ref="C25:E25"/>
    <mergeCell ref="C26:E26"/>
    <mergeCell ref="C27:E27"/>
    <mergeCell ref="B16:I16"/>
    <mergeCell ref="B10:E10"/>
    <mergeCell ref="G10:I10"/>
    <mergeCell ref="B11:E11"/>
    <mergeCell ref="G11:I11"/>
    <mergeCell ref="B12:C12"/>
    <mergeCell ref="D12:E12"/>
    <mergeCell ref="G12:I12"/>
    <mergeCell ref="B13:C13"/>
    <mergeCell ref="D13:E13"/>
    <mergeCell ref="G13:I13"/>
    <mergeCell ref="B14:I14"/>
    <mergeCell ref="B15:I15"/>
    <mergeCell ref="G2:I2"/>
    <mergeCell ref="G3:I3"/>
    <mergeCell ref="B8:E8"/>
    <mergeCell ref="G8:I8"/>
    <mergeCell ref="B9:E9"/>
    <mergeCell ref="G9:I9"/>
    <mergeCell ref="D37:I37"/>
    <mergeCell ref="B37:C37"/>
    <mergeCell ref="C29:I29"/>
    <mergeCell ref="C30:E30"/>
    <mergeCell ref="C31:E31"/>
    <mergeCell ref="C32:E32"/>
  </mergeCells>
  <hyperlinks>
    <hyperlink ref="E48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Site</vt:lpstr>
      <vt:lpstr>Equipo Activo</vt:lpstr>
      <vt:lpstr>Enlace FO</vt:lpstr>
      <vt:lpstr>Cableado</vt:lpstr>
      <vt:lpstr>Canalización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Ventas4</cp:lastModifiedBy>
  <dcterms:created xsi:type="dcterms:W3CDTF">2014-10-24T15:55:25Z</dcterms:created>
  <dcterms:modified xsi:type="dcterms:W3CDTF">2015-08-24T19:14:27Z</dcterms:modified>
</cp:coreProperties>
</file>