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ccorrea\Documents\Charly\JUAN CARLOS\CLIENTES\Iberdrola\"/>
    </mc:Choice>
  </mc:AlternateContent>
  <bookViews>
    <workbookView xWindow="0" yWindow="-15" windowWidth="20505" windowHeight="4065" tabRatio="702"/>
  </bookViews>
  <sheets>
    <sheet name="TONERS" sheetId="1" r:id="rId1"/>
    <sheet name="Hoja1" sheetId="2" r:id="rId2"/>
  </sheets>
  <calcPr calcId="152511"/>
</workbook>
</file>

<file path=xl/calcChain.xml><?xml version="1.0" encoding="utf-8"?>
<calcChain xmlns="http://schemas.openxmlformats.org/spreadsheetml/2006/main">
  <c r="I30" i="1" l="1"/>
  <c r="J30" i="1"/>
  <c r="I50" i="1"/>
  <c r="J50" i="1"/>
  <c r="J61" i="1"/>
  <c r="I69" i="1"/>
  <c r="J69" i="1"/>
  <c r="I119" i="1"/>
  <c r="J119" i="1"/>
  <c r="I137" i="1"/>
  <c r="J137" i="1"/>
  <c r="I180" i="1"/>
  <c r="J180" i="1"/>
  <c r="H180" i="1" l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69" i="1"/>
  <c r="H68" i="1"/>
  <c r="H67" i="1"/>
  <c r="H66" i="1"/>
  <c r="H65" i="1"/>
  <c r="H64" i="1"/>
  <c r="H63" i="1"/>
  <c r="H62" i="1"/>
  <c r="H61" i="1"/>
  <c r="H60" i="1"/>
  <c r="I61" i="1" s="1"/>
  <c r="I181" i="1" s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17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</calcChain>
</file>

<file path=xl/sharedStrings.xml><?xml version="1.0" encoding="utf-8"?>
<sst xmlns="http://schemas.openxmlformats.org/spreadsheetml/2006/main" count="370" uniqueCount="205">
  <si>
    <t>Impresora</t>
  </si>
  <si>
    <t>No. De parte</t>
  </si>
  <si>
    <t>LASERJET 700 m712 (Operadores)</t>
  </si>
  <si>
    <t>CF214X</t>
  </si>
  <si>
    <t>NEGRO</t>
  </si>
  <si>
    <t>CF249A</t>
  </si>
  <si>
    <t>Kit Fusor</t>
  </si>
  <si>
    <t>HP LaserJet 1020 (Gerencia)</t>
  </si>
  <si>
    <t>HP LaserJet 3055 (Fax Recepcion)</t>
  </si>
  <si>
    <t>HP LaserJet 4700n</t>
  </si>
  <si>
    <t>Negro</t>
  </si>
  <si>
    <t>Amarillo</t>
  </si>
  <si>
    <t>Magenta</t>
  </si>
  <si>
    <t xml:space="preserve">Q7504A </t>
  </si>
  <si>
    <t>Kit Transferencia</t>
  </si>
  <si>
    <t>Q7502A</t>
  </si>
  <si>
    <t>HP LaserJet 4200dtn</t>
  </si>
  <si>
    <t>NECESIDAD</t>
  </si>
  <si>
    <t>TOTAL</t>
  </si>
  <si>
    <t>HP LASERJET 5100TN</t>
  </si>
  <si>
    <t>C4129X</t>
  </si>
  <si>
    <t>HP COLOR LASERJET CP3525</t>
  </si>
  <si>
    <t>CE250A</t>
  </si>
  <si>
    <t>CE251A</t>
  </si>
  <si>
    <t>CYAN</t>
  </si>
  <si>
    <t>CE253A</t>
  </si>
  <si>
    <t>MAGENTA</t>
  </si>
  <si>
    <t>CE252A</t>
  </si>
  <si>
    <t>AMARILLO</t>
  </si>
  <si>
    <t>CE505A</t>
  </si>
  <si>
    <t>LEXMARK MS810DN</t>
  </si>
  <si>
    <t>52D4H00</t>
  </si>
  <si>
    <t>LEXMARK MATRIZ LX-300+ II</t>
  </si>
  <si>
    <t>Q6470A</t>
  </si>
  <si>
    <t>HP LASERJET 5200TN</t>
  </si>
  <si>
    <t>Q7516A</t>
  </si>
  <si>
    <t>ETK</t>
  </si>
  <si>
    <t>HP LASERJET 400 COLOR M541DN</t>
  </si>
  <si>
    <t>CE410A</t>
  </si>
  <si>
    <t>CE411A</t>
  </si>
  <si>
    <t>CE413A</t>
  </si>
  <si>
    <t>CE412A</t>
  </si>
  <si>
    <t>Hp Laser Jet 1022</t>
  </si>
  <si>
    <t>Q2612A</t>
  </si>
  <si>
    <t>HP Láser Jet P2035N</t>
  </si>
  <si>
    <t>CC364A</t>
  </si>
  <si>
    <t>Q6471A</t>
  </si>
  <si>
    <t>Cyan</t>
  </si>
  <si>
    <t>Q6472A</t>
  </si>
  <si>
    <t>Q6473A</t>
  </si>
  <si>
    <t>Hp Lasejet 2605DN</t>
  </si>
  <si>
    <t>Q6000A</t>
  </si>
  <si>
    <t>Q6003A</t>
  </si>
  <si>
    <t>Hp Laserjet CP2025n</t>
  </si>
  <si>
    <t>CC530A</t>
  </si>
  <si>
    <t>CC531A</t>
  </si>
  <si>
    <t>CC532A</t>
  </si>
  <si>
    <t>CC533A</t>
  </si>
  <si>
    <t>Hp Laserjet Pro Color 400</t>
  </si>
  <si>
    <t>C9720A</t>
  </si>
  <si>
    <t>C9721A</t>
  </si>
  <si>
    <t>Azul</t>
  </si>
  <si>
    <t>C9722A</t>
  </si>
  <si>
    <t>C9723A</t>
  </si>
  <si>
    <t>LaserJet 4650dn</t>
  </si>
  <si>
    <r>
      <t xml:space="preserve">HP LASERJET </t>
    </r>
    <r>
      <rPr>
        <b/>
        <sz val="9"/>
        <color rgb="FF538DD5"/>
        <rFont val="Calibri"/>
        <family val="2"/>
      </rPr>
      <t>P2055N</t>
    </r>
  </si>
  <si>
    <t>LaserJet 5200tn</t>
  </si>
  <si>
    <t>LaserJet 1020</t>
  </si>
  <si>
    <t>LaserJet 4250n</t>
  </si>
  <si>
    <t>LaserJet 5100tn</t>
  </si>
  <si>
    <t>HP 49A</t>
  </si>
  <si>
    <t>LaserJet 1320</t>
  </si>
  <si>
    <t>Descripción</t>
  </si>
  <si>
    <t>PLOTTER HP DESIGNJET 500</t>
  </si>
  <si>
    <t>C3285A</t>
  </si>
  <si>
    <t>HP LASERJET P1102</t>
  </si>
  <si>
    <t>C4812A</t>
  </si>
  <si>
    <t>C4813A</t>
  </si>
  <si>
    <t>C4810A</t>
  </si>
  <si>
    <t>IEL</t>
  </si>
  <si>
    <t>IEA</t>
  </si>
  <si>
    <t>IEG</t>
  </si>
  <si>
    <t>IEAS</t>
  </si>
  <si>
    <t>IEM</t>
  </si>
  <si>
    <t>IET</t>
  </si>
  <si>
    <t>PLANTA</t>
  </si>
  <si>
    <t>PZAS.</t>
  </si>
  <si>
    <t>PRECIO UNITARIO</t>
  </si>
  <si>
    <t>Hp Laserjet 3600DN</t>
  </si>
  <si>
    <t>Q2429A</t>
  </si>
  <si>
    <t>LaserJet 1200</t>
  </si>
  <si>
    <t>HP LASERJET 1022</t>
  </si>
  <si>
    <t>Laserjet 3015</t>
  </si>
  <si>
    <t>CE263A</t>
  </si>
  <si>
    <t>CE262A</t>
  </si>
  <si>
    <t>CE261A</t>
  </si>
  <si>
    <t>CE260A</t>
  </si>
  <si>
    <t>Color Laser Jet CP 4525 DN</t>
  </si>
  <si>
    <t>Q6002A</t>
  </si>
  <si>
    <t>Q6001A</t>
  </si>
  <si>
    <t>Color</t>
  </si>
  <si>
    <t>C6625A</t>
  </si>
  <si>
    <t>C6615D</t>
  </si>
  <si>
    <t>HP Deskjet 845C</t>
  </si>
  <si>
    <t>C4127X</t>
  </si>
  <si>
    <t>Hp Laserjet 4050N</t>
  </si>
  <si>
    <t>Q5942A</t>
  </si>
  <si>
    <t>Q1338A</t>
  </si>
  <si>
    <t>HP Láser Jet 4200 N</t>
  </si>
  <si>
    <t>HP LaserJet P1102w</t>
  </si>
  <si>
    <t>CE285A</t>
  </si>
  <si>
    <t>Color Laser Jet M651</t>
  </si>
  <si>
    <t>CF320A</t>
  </si>
  <si>
    <t>CF331A</t>
  </si>
  <si>
    <t>CF332A</t>
  </si>
  <si>
    <t>CF333A</t>
  </si>
  <si>
    <t>LaserJet 3600n</t>
  </si>
  <si>
    <t>Laserjet P1606dn</t>
  </si>
  <si>
    <t>Canon Image Class 4880dw</t>
  </si>
  <si>
    <t>Cartridge 128</t>
  </si>
  <si>
    <t>LaserJet Pro 700 M712dn</t>
  </si>
  <si>
    <t>TRICOLOR</t>
  </si>
  <si>
    <t>HP LASERJET CP1025nw COLOR</t>
  </si>
  <si>
    <t>EPSON STYLUS TX430W</t>
  </si>
  <si>
    <t>CE310A</t>
  </si>
  <si>
    <t>CE311A</t>
  </si>
  <si>
    <t>CE312A</t>
  </si>
  <si>
    <t>CE313A</t>
  </si>
  <si>
    <t>T138120</t>
  </si>
  <si>
    <t>T133220</t>
  </si>
  <si>
    <t>T133320</t>
  </si>
  <si>
    <t>T133420</t>
  </si>
  <si>
    <t>CF210A</t>
  </si>
  <si>
    <t>CF211A</t>
  </si>
  <si>
    <t>CF212A</t>
  </si>
  <si>
    <t>CF213A</t>
  </si>
  <si>
    <t>HP LASERJET 200 COLOR MFP M276</t>
  </si>
  <si>
    <t>HP Laser Jet 4250 N</t>
  </si>
  <si>
    <t>HP Laserjet P4515n</t>
  </si>
  <si>
    <t>HP Laserjet 5100</t>
  </si>
  <si>
    <t>C4129x</t>
  </si>
  <si>
    <t>HP 97</t>
  </si>
  <si>
    <t>C9363WL</t>
  </si>
  <si>
    <t>C8765WL</t>
  </si>
  <si>
    <t>XEROX PHASER 7100</t>
  </si>
  <si>
    <t>106R02609</t>
  </si>
  <si>
    <t>106R02610</t>
  </si>
  <si>
    <t>106R02611</t>
  </si>
  <si>
    <t>106R02612</t>
  </si>
  <si>
    <t>HP LASERJET 700 M712</t>
  </si>
  <si>
    <t>CF214A</t>
  </si>
  <si>
    <t>HP LaserJet 200 colorMFP M27</t>
  </si>
  <si>
    <r>
      <rPr>
        <sz val="9.5"/>
        <rFont val="Calibri"/>
        <family val="2"/>
      </rPr>
      <t>Cyan</t>
    </r>
  </si>
  <si>
    <r>
      <rPr>
        <sz val="9.5"/>
        <rFont val="Calibri"/>
        <family val="2"/>
      </rPr>
      <t>Magenta</t>
    </r>
  </si>
  <si>
    <r>
      <rPr>
        <sz val="9.5"/>
        <rFont val="Calibri"/>
        <family val="2"/>
      </rPr>
      <t>Yellow</t>
    </r>
  </si>
  <si>
    <t>HP Deskjet Ink Advantage 3545</t>
  </si>
  <si>
    <t>HP Color LaserJet 4700</t>
  </si>
  <si>
    <t>Q5950A</t>
  </si>
  <si>
    <t>Q5951A</t>
  </si>
  <si>
    <t>Q5952A</t>
  </si>
  <si>
    <t>Q5953A</t>
  </si>
  <si>
    <t>HP LASER JET 4100N</t>
  </si>
  <si>
    <t>61X</t>
  </si>
  <si>
    <t>Kit de Transferencia</t>
  </si>
  <si>
    <t>LASERJET M604</t>
  </si>
  <si>
    <t>HP LASERJET 600</t>
  </si>
  <si>
    <t>HP COLOR LASERJET 600</t>
  </si>
  <si>
    <t>CE400A</t>
  </si>
  <si>
    <t>CE401A</t>
  </si>
  <si>
    <t>CE403A</t>
  </si>
  <si>
    <t>CE402A</t>
  </si>
  <si>
    <t>NEGRO (ORIGINAL)</t>
  </si>
  <si>
    <t>CYAN (ORIGINAL)</t>
  </si>
  <si>
    <t>MAGENTA (ORIGINAL</t>
  </si>
  <si>
    <t>AMARILLO (ORIGINAL)</t>
  </si>
  <si>
    <t>Sub Total antes de IVA</t>
  </si>
  <si>
    <t>Negro (ORIGINAL)</t>
  </si>
  <si>
    <t>CF281A</t>
  </si>
  <si>
    <t>C4811A</t>
  </si>
  <si>
    <t>Yellow (ORIGINAL)</t>
  </si>
  <si>
    <t>52D0Z00</t>
  </si>
  <si>
    <t>CE390A</t>
  </si>
  <si>
    <t>CE255A</t>
  </si>
  <si>
    <t>CE278A</t>
  </si>
  <si>
    <t>C7115A</t>
  </si>
  <si>
    <t>Cotizado a:</t>
  </si>
  <si>
    <t>Ing. Adrián Inzunza</t>
  </si>
  <si>
    <t>Contacto</t>
  </si>
  <si>
    <t>adrian.inzunza@provident.com.mx</t>
  </si>
  <si>
    <t>Validez de la oferta:</t>
  </si>
  <si>
    <t>15 días</t>
  </si>
  <si>
    <t>Condiciones de pago:</t>
  </si>
  <si>
    <t>30 dias de Credito</t>
  </si>
  <si>
    <t>Atención: Ing. Marco Antonio Aguilar Piña</t>
  </si>
  <si>
    <t>IBERDROLA ENERGIA ALTAMIRA DE SERVICIOS SA DE CV</t>
  </si>
  <si>
    <t>maaguilar@iberdrola.com</t>
  </si>
  <si>
    <t>GRUPO ASERCOM, S.A. DE C.V.</t>
  </si>
  <si>
    <t>División Remanufactura</t>
  </si>
  <si>
    <t>Fecha:</t>
  </si>
  <si>
    <t>Tiempo de Entrega:</t>
  </si>
  <si>
    <t>Material y Equipo:</t>
  </si>
  <si>
    <t>Ejecución:</t>
  </si>
  <si>
    <t>Numero de Cotización:</t>
  </si>
  <si>
    <t>20 de Enero de 2016</t>
  </si>
  <si>
    <t>6 Días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</si>
</sst>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&quot;$&quot;#,##0.00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538DD5"/>
      <name val="Calibri"/>
      <family val="2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538DD5"/>
      <name val="Calibri"/>
      <family val="2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sz val="9.5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0"/>
      <name val="Arial"/>
      <family val="2"/>
    </font>
    <font>
      <b/>
      <sz val="11"/>
      <color theme="0"/>
      <name val="Arial"/>
      <family val="2"/>
    </font>
    <font>
      <sz val="9"/>
      <color theme="0"/>
      <name val="Calibri"/>
      <family val="2"/>
    </font>
    <font>
      <sz val="10"/>
      <color theme="0"/>
      <name val="Calibri"/>
      <family val="2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9"/>
      <color theme="10"/>
      <name val="Calibri"/>
      <family val="2"/>
    </font>
    <font>
      <sz val="11"/>
      <color theme="0" tint="-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44" fontId="14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</cellStyleXfs>
  <cellXfs count="326">
    <xf numFmtId="0" fontId="0" fillId="0" borderId="0" xfId="0"/>
    <xf numFmtId="0" fontId="0" fillId="3" borderId="1" xfId="0" applyFill="1" applyBorder="1" applyAlignment="1">
      <alignment horizontal="left" vertical="center"/>
    </xf>
    <xf numFmtId="0" fontId="0" fillId="3" borderId="12" xfId="0" applyFill="1" applyBorder="1"/>
    <xf numFmtId="0" fontId="8" fillId="4" borderId="1" xfId="0" applyFont="1" applyFill="1" applyBorder="1" applyAlignment="1">
      <alignment vertical="center"/>
    </xf>
    <xf numFmtId="0" fontId="5" fillId="4" borderId="12" xfId="0" applyFont="1" applyFill="1" applyBorder="1" applyAlignment="1">
      <alignment vertical="center"/>
    </xf>
    <xf numFmtId="0" fontId="5" fillId="4" borderId="10" xfId="0" applyFont="1" applyFill="1" applyBorder="1" applyAlignment="1">
      <alignment vertical="center"/>
    </xf>
    <xf numFmtId="0" fontId="8" fillId="6" borderId="1" xfId="0" applyFont="1" applyFill="1" applyBorder="1" applyAlignment="1">
      <alignment vertical="center"/>
    </xf>
    <xf numFmtId="0" fontId="5" fillId="6" borderId="12" xfId="0" applyFont="1" applyFill="1" applyBorder="1" applyAlignment="1">
      <alignment vertical="center"/>
    </xf>
    <xf numFmtId="0" fontId="10" fillId="6" borderId="1" xfId="0" applyFont="1" applyFill="1" applyBorder="1" applyAlignment="1">
      <alignment vertical="center"/>
    </xf>
    <xf numFmtId="164" fontId="8" fillId="4" borderId="8" xfId="0" applyNumberFormat="1" applyFont="1" applyFill="1" applyBorder="1" applyAlignment="1">
      <alignment vertical="center"/>
    </xf>
    <xf numFmtId="164" fontId="0" fillId="3" borderId="6" xfId="0" applyNumberFormat="1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164" fontId="0" fillId="4" borderId="6" xfId="0" applyNumberForma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164" fontId="0" fillId="5" borderId="6" xfId="0" applyNumberFormat="1" applyFill="1" applyBorder="1" applyAlignment="1">
      <alignment horizontal="center" vertical="center"/>
    </xf>
    <xf numFmtId="0" fontId="0" fillId="6" borderId="6" xfId="0" applyFont="1" applyFill="1" applyBorder="1" applyAlignment="1">
      <alignment horizontal="center" vertical="center"/>
    </xf>
    <xf numFmtId="164" fontId="0" fillId="6" borderId="6" xfId="0" applyNumberFormat="1" applyFill="1" applyBorder="1" applyAlignment="1">
      <alignment vertical="center"/>
    </xf>
    <xf numFmtId="0" fontId="0" fillId="2" borderId="6" xfId="0" applyFont="1" applyFill="1" applyBorder="1" applyAlignment="1">
      <alignment horizontal="center" vertical="center"/>
    </xf>
    <xf numFmtId="0" fontId="0" fillId="3" borderId="22" xfId="0" applyFont="1" applyFill="1" applyBorder="1" applyAlignment="1">
      <alignment horizontal="center" vertical="center"/>
    </xf>
    <xf numFmtId="0" fontId="0" fillId="4" borderId="23" xfId="0" applyFill="1" applyBorder="1"/>
    <xf numFmtId="0" fontId="0" fillId="4" borderId="23" xfId="0" applyFill="1" applyBorder="1" applyAlignment="1">
      <alignment horizontal="center" vertical="center"/>
    </xf>
    <xf numFmtId="0" fontId="0" fillId="5" borderId="23" xfId="0" applyFill="1" applyBorder="1"/>
    <xf numFmtId="0" fontId="0" fillId="5" borderId="23" xfId="0" applyFill="1" applyBorder="1" applyAlignment="1">
      <alignment horizontal="center"/>
    </xf>
    <xf numFmtId="164" fontId="0" fillId="3" borderId="1" xfId="0" applyNumberFormat="1" applyFill="1" applyBorder="1" applyAlignment="1">
      <alignment horizontal="right"/>
    </xf>
    <xf numFmtId="164" fontId="5" fillId="4" borderId="1" xfId="0" applyNumberFormat="1" applyFont="1" applyFill="1" applyBorder="1" applyAlignment="1">
      <alignment horizontal="right" vertical="center"/>
    </xf>
    <xf numFmtId="164" fontId="5" fillId="6" borderId="1" xfId="0" applyNumberFormat="1" applyFont="1" applyFill="1" applyBorder="1" applyAlignment="1">
      <alignment horizontal="right" vertical="center"/>
    </xf>
    <xf numFmtId="0" fontId="0" fillId="0" borderId="0" xfId="0"/>
    <xf numFmtId="0" fontId="2" fillId="2" borderId="27" xfId="0" applyFont="1" applyFill="1" applyBorder="1" applyAlignment="1">
      <alignment horizontal="left"/>
    </xf>
    <xf numFmtId="0" fontId="2" fillId="2" borderId="28" xfId="0" applyFont="1" applyFill="1" applyBorder="1" applyAlignment="1">
      <alignment horizontal="left"/>
    </xf>
    <xf numFmtId="164" fontId="2" fillId="2" borderId="29" xfId="0" applyNumberFormat="1" applyFont="1" applyFill="1" applyBorder="1" applyAlignment="1">
      <alignment horizontal="right"/>
    </xf>
    <xf numFmtId="164" fontId="2" fillId="2" borderId="30" xfId="0" applyNumberFormat="1" applyFont="1" applyFill="1" applyBorder="1" applyAlignment="1">
      <alignment horizontal="right"/>
    </xf>
    <xf numFmtId="0" fontId="3" fillId="2" borderId="32" xfId="0" applyFont="1" applyFill="1" applyBorder="1"/>
    <xf numFmtId="0" fontId="12" fillId="7" borderId="29" xfId="1" applyFont="1" applyFill="1" applyBorder="1" applyAlignment="1">
      <alignment horizontal="center"/>
    </xf>
    <xf numFmtId="0" fontId="12" fillId="7" borderId="1" xfId="1" applyFont="1" applyFill="1" applyBorder="1" applyAlignment="1">
      <alignment horizontal="center"/>
    </xf>
    <xf numFmtId="164" fontId="2" fillId="7" borderId="29" xfId="1" applyNumberFormat="1" applyFill="1" applyBorder="1" applyAlignment="1">
      <alignment horizontal="right"/>
    </xf>
    <xf numFmtId="0" fontId="0" fillId="0" borderId="0" xfId="0"/>
    <xf numFmtId="0" fontId="2" fillId="7" borderId="1" xfId="1" applyFill="1" applyBorder="1"/>
    <xf numFmtId="164" fontId="2" fillId="7" borderId="1" xfId="1" applyNumberFormat="1" applyFill="1" applyBorder="1" applyAlignment="1">
      <alignment horizontal="right"/>
    </xf>
    <xf numFmtId="0" fontId="1" fillId="4" borderId="12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3" fillId="2" borderId="13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left"/>
    </xf>
    <xf numFmtId="0" fontId="13" fillId="2" borderId="12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left"/>
    </xf>
    <xf numFmtId="164" fontId="2" fillId="2" borderId="14" xfId="0" applyNumberFormat="1" applyFont="1" applyFill="1" applyBorder="1" applyAlignment="1">
      <alignment horizontal="right"/>
    </xf>
    <xf numFmtId="0" fontId="0" fillId="0" borderId="0" xfId="0"/>
    <xf numFmtId="0" fontId="8" fillId="4" borderId="1" xfId="0" applyFont="1" applyFill="1" applyBorder="1" applyAlignment="1">
      <alignment vertical="center"/>
    </xf>
    <xf numFmtId="0" fontId="5" fillId="4" borderId="12" xfId="0" applyFont="1" applyFill="1" applyBorder="1" applyAlignment="1">
      <alignment vertical="center"/>
    </xf>
    <xf numFmtId="0" fontId="2" fillId="2" borderId="15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164" fontId="5" fillId="4" borderId="1" xfId="0" applyNumberFormat="1" applyFont="1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right"/>
    </xf>
    <xf numFmtId="0" fontId="0" fillId="2" borderId="33" xfId="0" applyFill="1" applyBorder="1"/>
    <xf numFmtId="0" fontId="0" fillId="2" borderId="34" xfId="0" applyFill="1" applyBorder="1"/>
    <xf numFmtId="0" fontId="2" fillId="2" borderId="35" xfId="0" applyFont="1" applyFill="1" applyBorder="1" applyAlignment="1">
      <alignment horizontal="left"/>
    </xf>
    <xf numFmtId="0" fontId="2" fillId="2" borderId="36" xfId="0" applyFont="1" applyFill="1" applyBorder="1" applyAlignment="1">
      <alignment horizontal="left"/>
    </xf>
    <xf numFmtId="164" fontId="2" fillId="2" borderId="35" xfId="0" applyNumberFormat="1" applyFont="1" applyFill="1" applyBorder="1" applyAlignment="1">
      <alignment horizontal="right"/>
    </xf>
    <xf numFmtId="0" fontId="0" fillId="0" borderId="0" xfId="0"/>
    <xf numFmtId="0" fontId="8" fillId="4" borderId="1" xfId="0" applyFont="1" applyFill="1" applyBorder="1" applyAlignment="1">
      <alignment vertical="center"/>
    </xf>
    <xf numFmtId="0" fontId="5" fillId="4" borderId="12" xfId="0" applyFont="1" applyFill="1" applyBorder="1" applyAlignment="1">
      <alignment vertical="center"/>
    </xf>
    <xf numFmtId="0" fontId="5" fillId="4" borderId="10" xfId="0" applyFont="1" applyFill="1" applyBorder="1" applyAlignment="1">
      <alignment vertical="center"/>
    </xf>
    <xf numFmtId="0" fontId="8" fillId="5" borderId="1" xfId="0" applyFont="1" applyFill="1" applyBorder="1" applyAlignment="1">
      <alignment vertical="center"/>
    </xf>
    <xf numFmtId="0" fontId="5" fillId="5" borderId="12" xfId="0" applyFont="1" applyFill="1" applyBorder="1" applyAlignment="1">
      <alignment vertical="center"/>
    </xf>
    <xf numFmtId="0" fontId="9" fillId="8" borderId="12" xfId="0" applyFont="1" applyFill="1" applyBorder="1" applyAlignment="1">
      <alignment horizontal="left" vertical="center"/>
    </xf>
    <xf numFmtId="0" fontId="0" fillId="8" borderId="12" xfId="0" applyFill="1" applyBorder="1"/>
    <xf numFmtId="0" fontId="0" fillId="8" borderId="1" xfId="0" applyFill="1" applyBorder="1" applyAlignment="1">
      <alignment vertical="center"/>
    </xf>
    <xf numFmtId="164" fontId="8" fillId="4" borderId="8" xfId="0" applyNumberFormat="1" applyFont="1" applyFill="1" applyBorder="1" applyAlignment="1">
      <alignment vertical="center"/>
    </xf>
    <xf numFmtId="164" fontId="8" fillId="5" borderId="8" xfId="0" applyNumberFormat="1" applyFont="1" applyFill="1" applyBorder="1" applyAlignment="1">
      <alignment vertical="center"/>
    </xf>
    <xf numFmtId="164" fontId="8" fillId="6" borderId="8" xfId="0" applyNumberFormat="1" applyFont="1" applyFill="1" applyBorder="1" applyAlignment="1">
      <alignment vertical="center"/>
    </xf>
    <xf numFmtId="164" fontId="5" fillId="4" borderId="1" xfId="0" applyNumberFormat="1" applyFont="1" applyFill="1" applyBorder="1" applyAlignment="1">
      <alignment horizontal="right" vertical="center"/>
    </xf>
    <xf numFmtId="164" fontId="5" fillId="5" borderId="1" xfId="0" applyNumberFormat="1" applyFont="1" applyFill="1" applyBorder="1" applyAlignment="1">
      <alignment horizontal="right" vertical="center"/>
    </xf>
    <xf numFmtId="164" fontId="9" fillId="8" borderId="4" xfId="0" applyNumberFormat="1" applyFont="1" applyFill="1" applyBorder="1" applyAlignment="1">
      <alignment horizontal="right" vertical="center"/>
    </xf>
    <xf numFmtId="164" fontId="9" fillId="8" borderId="1" xfId="0" applyNumberFormat="1" applyFont="1" applyFill="1" applyBorder="1" applyAlignment="1">
      <alignment horizontal="right" vertical="center"/>
    </xf>
    <xf numFmtId="164" fontId="0" fillId="8" borderId="1" xfId="0" applyNumberFormat="1" applyFill="1" applyBorder="1" applyAlignment="1">
      <alignment horizontal="right"/>
    </xf>
    <xf numFmtId="0" fontId="9" fillId="8" borderId="4" xfId="0" applyFont="1" applyFill="1" applyBorder="1" applyAlignment="1">
      <alignment horizontal="left" vertical="center"/>
    </xf>
    <xf numFmtId="0" fontId="9" fillId="8" borderId="13" xfId="0" applyFont="1" applyFill="1" applyBorder="1" applyAlignment="1">
      <alignment horizontal="left" vertical="center"/>
    </xf>
    <xf numFmtId="0" fontId="0" fillId="8" borderId="1" xfId="0" applyFill="1" applyBorder="1"/>
    <xf numFmtId="164" fontId="0" fillId="8" borderId="40" xfId="0" applyNumberFormat="1" applyFill="1" applyBorder="1" applyAlignment="1">
      <alignment horizontal="center" vertical="center"/>
    </xf>
    <xf numFmtId="0" fontId="8" fillId="8" borderId="39" xfId="0" applyFont="1" applyFill="1" applyBorder="1" applyAlignment="1">
      <alignment horizontal="left" vertical="center"/>
    </xf>
    <xf numFmtId="0" fontId="9" fillId="8" borderId="29" xfId="0" applyFont="1" applyFill="1" applyBorder="1" applyAlignment="1">
      <alignment horizontal="left" vertical="center"/>
    </xf>
    <xf numFmtId="0" fontId="9" fillId="8" borderId="28" xfId="0" applyFont="1" applyFill="1" applyBorder="1" applyAlignment="1">
      <alignment horizontal="left" vertical="center"/>
    </xf>
    <xf numFmtId="164" fontId="9" fillId="8" borderId="29" xfId="0" applyNumberFormat="1" applyFont="1" applyFill="1" applyBorder="1" applyAlignment="1">
      <alignment horizontal="right" vertical="center"/>
    </xf>
    <xf numFmtId="0" fontId="13" fillId="8" borderId="28" xfId="0" applyFont="1" applyFill="1" applyBorder="1" applyAlignment="1">
      <alignment horizontal="center"/>
    </xf>
    <xf numFmtId="0" fontId="13" fillId="8" borderId="12" xfId="0" applyFont="1" applyFill="1" applyBorder="1" applyAlignment="1">
      <alignment horizontal="center"/>
    </xf>
    <xf numFmtId="0" fontId="13" fillId="8" borderId="13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left" vertical="center"/>
    </xf>
    <xf numFmtId="0" fontId="8" fillId="8" borderId="33" xfId="0" applyFont="1" applyFill="1" applyBorder="1" applyAlignment="1">
      <alignment horizontal="left" vertical="center"/>
    </xf>
    <xf numFmtId="0" fontId="3" fillId="2" borderId="32" xfId="0" applyFont="1" applyFill="1" applyBorder="1" applyAlignment="1">
      <alignment horizontal="left" vertical="center"/>
    </xf>
    <xf numFmtId="0" fontId="8" fillId="8" borderId="32" xfId="0" applyFont="1" applyFill="1" applyBorder="1" applyAlignment="1">
      <alignment horizontal="left" vertical="center"/>
    </xf>
    <xf numFmtId="164" fontId="12" fillId="2" borderId="3" xfId="1" applyNumberFormat="1" applyFont="1" applyFill="1" applyBorder="1" applyAlignment="1">
      <alignment horizontal="center"/>
    </xf>
    <xf numFmtId="164" fontId="12" fillId="9" borderId="1" xfId="1" applyNumberFormat="1" applyFont="1" applyFill="1" applyBorder="1" applyAlignment="1">
      <alignment horizontal="center"/>
    </xf>
    <xf numFmtId="164" fontId="12" fillId="9" borderId="3" xfId="1" applyNumberFormat="1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2" fillId="7" borderId="1" xfId="1" applyFont="1" applyFill="1" applyBorder="1" applyAlignment="1">
      <alignment horizontal="left"/>
    </xf>
    <xf numFmtId="164" fontId="2" fillId="7" borderId="50" xfId="1" applyNumberFormat="1" applyFill="1" applyBorder="1"/>
    <xf numFmtId="0" fontId="2" fillId="7" borderId="39" xfId="1" applyFont="1" applyFill="1" applyBorder="1" applyAlignment="1">
      <alignment horizontal="left"/>
    </xf>
    <xf numFmtId="0" fontId="2" fillId="7" borderId="29" xfId="1" applyFont="1" applyFill="1" applyBorder="1" applyAlignment="1">
      <alignment horizontal="left"/>
    </xf>
    <xf numFmtId="0" fontId="2" fillId="7" borderId="33" xfId="1" applyFont="1" applyFill="1" applyBorder="1" applyAlignment="1">
      <alignment horizontal="left"/>
    </xf>
    <xf numFmtId="164" fontId="2" fillId="7" borderId="8" xfId="1" applyNumberFormat="1" applyFill="1" applyBorder="1"/>
    <xf numFmtId="0" fontId="2" fillId="7" borderId="35" xfId="1" applyFont="1" applyFill="1" applyBorder="1" applyAlignment="1">
      <alignment horizontal="left"/>
    </xf>
    <xf numFmtId="0" fontId="1" fillId="9" borderId="35" xfId="0" applyFont="1" applyFill="1" applyBorder="1" applyAlignment="1">
      <alignment horizontal="center"/>
    </xf>
    <xf numFmtId="0" fontId="12" fillId="7" borderId="35" xfId="1" applyFont="1" applyFill="1" applyBorder="1" applyAlignment="1">
      <alignment horizontal="center"/>
    </xf>
    <xf numFmtId="164" fontId="2" fillId="7" borderId="37" xfId="1" applyNumberFormat="1" applyFill="1" applyBorder="1"/>
    <xf numFmtId="0" fontId="2" fillId="7" borderId="6" xfId="1" applyFont="1" applyFill="1" applyBorder="1" applyAlignment="1">
      <alignment horizontal="left"/>
    </xf>
    <xf numFmtId="0" fontId="2" fillId="7" borderId="2" xfId="1" applyFont="1" applyFill="1" applyBorder="1" applyAlignment="1">
      <alignment horizontal="left"/>
    </xf>
    <xf numFmtId="0" fontId="0" fillId="8" borderId="3" xfId="0" applyFill="1" applyBorder="1" applyAlignment="1">
      <alignment vertical="center"/>
    </xf>
    <xf numFmtId="164" fontId="0" fillId="8" borderId="52" xfId="0" applyNumberFormat="1" applyFill="1" applyBorder="1" applyAlignment="1">
      <alignment horizontal="right"/>
    </xf>
    <xf numFmtId="0" fontId="13" fillId="8" borderId="2" xfId="0" applyFont="1" applyFill="1" applyBorder="1" applyAlignment="1">
      <alignment horizontal="center"/>
    </xf>
    <xf numFmtId="0" fontId="0" fillId="8" borderId="40" xfId="0" applyFont="1" applyFill="1" applyBorder="1" applyAlignment="1">
      <alignment horizontal="center" vertical="center"/>
    </xf>
    <xf numFmtId="0" fontId="8" fillId="8" borderId="48" xfId="0" applyFont="1" applyFill="1" applyBorder="1" applyAlignment="1">
      <alignment horizontal="left" vertical="center"/>
    </xf>
    <xf numFmtId="0" fontId="0" fillId="8" borderId="3" xfId="0" applyFill="1" applyBorder="1"/>
    <xf numFmtId="164" fontId="0" fillId="8" borderId="15" xfId="0" applyNumberFormat="1" applyFill="1" applyBorder="1" applyAlignment="1">
      <alignment horizontal="right"/>
    </xf>
    <xf numFmtId="0" fontId="9" fillId="8" borderId="54" xfId="0" applyFont="1" applyFill="1" applyBorder="1" applyAlignment="1">
      <alignment horizontal="left" vertical="center"/>
    </xf>
    <xf numFmtId="0" fontId="9" fillId="8" borderId="53" xfId="0" applyFont="1" applyFill="1" applyBorder="1" applyAlignment="1">
      <alignment horizontal="left" vertical="center"/>
    </xf>
    <xf numFmtId="164" fontId="9" fillId="8" borderId="54" xfId="0" applyNumberFormat="1" applyFont="1" applyFill="1" applyBorder="1" applyAlignment="1">
      <alignment horizontal="right" vertical="center"/>
    </xf>
    <xf numFmtId="0" fontId="13" fillId="8" borderId="53" xfId="0" applyFont="1" applyFill="1" applyBorder="1" applyAlignment="1">
      <alignment horizontal="center"/>
    </xf>
    <xf numFmtId="0" fontId="5" fillId="4" borderId="17" xfId="0" applyFont="1" applyFill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0" fontId="5" fillId="4" borderId="13" xfId="0" applyFont="1" applyFill="1" applyBorder="1" applyAlignment="1">
      <alignment vertical="center"/>
    </xf>
    <xf numFmtId="164" fontId="5" fillId="4" borderId="4" xfId="0" applyNumberFormat="1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164" fontId="8" fillId="4" borderId="14" xfId="0" applyNumberFormat="1" applyFont="1" applyFill="1" applyBorder="1" applyAlignment="1">
      <alignment vertical="center"/>
    </xf>
    <xf numFmtId="0" fontId="0" fillId="3" borderId="33" xfId="0" applyFill="1" applyBorder="1"/>
    <xf numFmtId="0" fontId="0" fillId="3" borderId="35" xfId="0" applyFill="1" applyBorder="1" applyAlignment="1">
      <alignment horizontal="left" vertical="center"/>
    </xf>
    <xf numFmtId="0" fontId="0" fillId="3" borderId="36" xfId="0" applyFill="1" applyBorder="1"/>
    <xf numFmtId="164" fontId="0" fillId="3" borderId="35" xfId="0" applyNumberFormat="1" applyFill="1" applyBorder="1" applyAlignment="1">
      <alignment horizontal="right"/>
    </xf>
    <xf numFmtId="0" fontId="1" fillId="3" borderId="12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3" fillId="2" borderId="28" xfId="0" applyFont="1" applyFill="1" applyBorder="1" applyAlignment="1">
      <alignment horizontal="center"/>
    </xf>
    <xf numFmtId="0" fontId="13" fillId="2" borderId="36" xfId="0" applyFont="1" applyFill="1" applyBorder="1" applyAlignment="1">
      <alignment horizontal="center"/>
    </xf>
    <xf numFmtId="44" fontId="9" fillId="8" borderId="30" xfId="2" applyFont="1" applyFill="1" applyBorder="1" applyAlignment="1">
      <alignment horizontal="right" vertical="center"/>
    </xf>
    <xf numFmtId="44" fontId="9" fillId="8" borderId="14" xfId="2" applyFont="1" applyFill="1" applyBorder="1" applyAlignment="1">
      <alignment horizontal="right" vertical="center"/>
    </xf>
    <xf numFmtId="44" fontId="9" fillId="8" borderId="38" xfId="2" applyFont="1" applyFill="1" applyBorder="1" applyAlignment="1">
      <alignment horizontal="right" vertical="center"/>
    </xf>
    <xf numFmtId="44" fontId="9" fillId="8" borderId="8" xfId="2" applyFont="1" applyFill="1" applyBorder="1" applyAlignment="1">
      <alignment horizontal="right" vertical="center"/>
    </xf>
    <xf numFmtId="44" fontId="9" fillId="8" borderId="37" xfId="2" applyFont="1" applyFill="1" applyBorder="1" applyAlignment="1">
      <alignment horizontal="right" vertical="center"/>
    </xf>
    <xf numFmtId="44" fontId="1" fillId="3" borderId="12" xfId="2" applyFont="1" applyFill="1" applyBorder="1" applyAlignment="1">
      <alignment horizontal="center"/>
    </xf>
    <xf numFmtId="44" fontId="1" fillId="3" borderId="36" xfId="2" applyFont="1" applyFill="1" applyBorder="1" applyAlignment="1">
      <alignment horizontal="center"/>
    </xf>
    <xf numFmtId="44" fontId="1" fillId="4" borderId="13" xfId="2" applyFont="1" applyFill="1" applyBorder="1" applyAlignment="1">
      <alignment horizontal="center" vertical="center"/>
    </xf>
    <xf numFmtId="44" fontId="1" fillId="4" borderId="12" xfId="2" applyFont="1" applyFill="1" applyBorder="1" applyAlignment="1">
      <alignment horizontal="center" vertical="center"/>
    </xf>
    <xf numFmtId="44" fontId="1" fillId="5" borderId="12" xfId="2" applyFont="1" applyFill="1" applyBorder="1" applyAlignment="1">
      <alignment horizontal="center" vertical="center"/>
    </xf>
    <xf numFmtId="44" fontId="1" fillId="6" borderId="12" xfId="2" applyFont="1" applyFill="1" applyBorder="1" applyAlignment="1">
      <alignment horizontal="center" vertical="center"/>
    </xf>
    <xf numFmtId="44" fontId="12" fillId="7" borderId="51" xfId="2" applyFont="1" applyFill="1" applyBorder="1" applyAlignment="1">
      <alignment horizontal="center"/>
    </xf>
    <xf numFmtId="44" fontId="12" fillId="7" borderId="12" xfId="2" applyFont="1" applyFill="1" applyBorder="1" applyAlignment="1">
      <alignment horizontal="center"/>
    </xf>
    <xf numFmtId="44" fontId="12" fillId="7" borderId="53" xfId="2" applyFont="1" applyFill="1" applyBorder="1" applyAlignment="1">
      <alignment horizontal="center"/>
    </xf>
    <xf numFmtId="44" fontId="13" fillId="2" borderId="28" xfId="2" applyFont="1" applyFill="1" applyBorder="1" applyAlignment="1">
      <alignment horizontal="center"/>
    </xf>
    <xf numFmtId="44" fontId="13" fillId="2" borderId="13" xfId="2" applyFont="1" applyFill="1" applyBorder="1" applyAlignment="1">
      <alignment horizontal="center"/>
    </xf>
    <xf numFmtId="44" fontId="13" fillId="8" borderId="28" xfId="2" applyFont="1" applyFill="1" applyBorder="1" applyAlignment="1">
      <alignment horizontal="center"/>
    </xf>
    <xf numFmtId="44" fontId="13" fillId="8" borderId="13" xfId="2" applyFont="1" applyFill="1" applyBorder="1" applyAlignment="1">
      <alignment horizontal="center"/>
    </xf>
    <xf numFmtId="44" fontId="13" fillId="8" borderId="46" xfId="2" applyFont="1" applyFill="1" applyBorder="1" applyAlignment="1">
      <alignment horizontal="center"/>
    </xf>
    <xf numFmtId="44" fontId="13" fillId="8" borderId="12" xfId="2" applyFont="1" applyFill="1" applyBorder="1" applyAlignment="1">
      <alignment horizontal="center"/>
    </xf>
    <xf numFmtId="44" fontId="13" fillId="8" borderId="53" xfId="2" applyFont="1" applyFill="1" applyBorder="1" applyAlignment="1">
      <alignment horizontal="center"/>
    </xf>
    <xf numFmtId="0" fontId="5" fillId="4" borderId="11" xfId="0" applyFont="1" applyFill="1" applyBorder="1" applyAlignment="1">
      <alignment vertical="center"/>
    </xf>
    <xf numFmtId="0" fontId="8" fillId="4" borderId="3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vertical="center"/>
    </xf>
    <xf numFmtId="164" fontId="5" fillId="4" borderId="3" xfId="0" applyNumberFormat="1" applyFont="1" applyFill="1" applyBorder="1" applyAlignment="1">
      <alignment horizontal="right" vertical="center"/>
    </xf>
    <xf numFmtId="0" fontId="1" fillId="4" borderId="2" xfId="0" applyFont="1" applyFill="1" applyBorder="1" applyAlignment="1">
      <alignment horizontal="center" vertical="center"/>
    </xf>
    <xf numFmtId="44" fontId="1" fillId="4" borderId="2" xfId="2" applyFont="1" applyFill="1" applyBorder="1" applyAlignment="1">
      <alignment horizontal="center" vertical="center"/>
    </xf>
    <xf numFmtId="164" fontId="8" fillId="4" borderId="9" xfId="0" applyNumberFormat="1" applyFont="1" applyFill="1" applyBorder="1" applyAlignment="1">
      <alignment vertical="center"/>
    </xf>
    <xf numFmtId="0" fontId="5" fillId="5" borderId="39" xfId="0" applyFont="1" applyFill="1" applyBorder="1" applyAlignment="1">
      <alignment vertical="center"/>
    </xf>
    <xf numFmtId="0" fontId="8" fillId="5" borderId="29" xfId="0" applyFont="1" applyFill="1" applyBorder="1" applyAlignment="1">
      <alignment vertical="center"/>
    </xf>
    <xf numFmtId="0" fontId="5" fillId="5" borderId="28" xfId="0" applyFont="1" applyFill="1" applyBorder="1" applyAlignment="1">
      <alignment vertical="center"/>
    </xf>
    <xf numFmtId="164" fontId="5" fillId="5" borderId="29" xfId="0" applyNumberFormat="1" applyFont="1" applyFill="1" applyBorder="1" applyAlignment="1">
      <alignment horizontal="right" vertical="center"/>
    </xf>
    <xf numFmtId="0" fontId="1" fillId="5" borderId="28" xfId="0" applyFont="1" applyFill="1" applyBorder="1" applyAlignment="1">
      <alignment horizontal="center" vertical="center"/>
    </xf>
    <xf numFmtId="44" fontId="1" fillId="5" borderId="28" xfId="2" applyFont="1" applyFill="1" applyBorder="1" applyAlignment="1">
      <alignment horizontal="center" vertical="center"/>
    </xf>
    <xf numFmtId="164" fontId="8" fillId="5" borderId="30" xfId="0" applyNumberFormat="1" applyFont="1" applyFill="1" applyBorder="1" applyAlignment="1">
      <alignment vertical="center"/>
    </xf>
    <xf numFmtId="0" fontId="5" fillId="5" borderId="33" xfId="0" applyFont="1" applyFill="1" applyBorder="1" applyAlignment="1">
      <alignment vertical="center"/>
    </xf>
    <xf numFmtId="0" fontId="5" fillId="5" borderId="34" xfId="0" applyFont="1" applyFill="1" applyBorder="1" applyAlignment="1">
      <alignment vertical="center"/>
    </xf>
    <xf numFmtId="0" fontId="8" fillId="5" borderId="35" xfId="0" applyFont="1" applyFill="1" applyBorder="1" applyAlignment="1">
      <alignment vertical="center"/>
    </xf>
    <xf numFmtId="0" fontId="5" fillId="5" borderId="36" xfId="0" applyFont="1" applyFill="1" applyBorder="1" applyAlignment="1">
      <alignment vertical="center"/>
    </xf>
    <xf numFmtId="164" fontId="5" fillId="5" borderId="35" xfId="0" applyNumberFormat="1" applyFont="1" applyFill="1" applyBorder="1" applyAlignment="1">
      <alignment horizontal="right" vertical="center"/>
    </xf>
    <xf numFmtId="0" fontId="1" fillId="5" borderId="36" xfId="0" applyFont="1" applyFill="1" applyBorder="1" applyAlignment="1">
      <alignment horizontal="center" vertical="center"/>
    </xf>
    <xf numFmtId="44" fontId="1" fillId="5" borderId="36" xfId="2" applyFont="1" applyFill="1" applyBorder="1" applyAlignment="1">
      <alignment horizontal="center" vertical="center"/>
    </xf>
    <xf numFmtId="164" fontId="8" fillId="5" borderId="45" xfId="0" applyNumberFormat="1" applyFont="1" applyFill="1" applyBorder="1" applyAlignment="1">
      <alignment vertical="center"/>
    </xf>
    <xf numFmtId="164" fontId="11" fillId="3" borderId="14" xfId="0" applyNumberFormat="1" applyFont="1" applyFill="1" applyBorder="1"/>
    <xf numFmtId="0" fontId="7" fillId="0" borderId="55" xfId="0" applyFont="1" applyBorder="1"/>
    <xf numFmtId="0" fontId="7" fillId="0" borderId="56" xfId="0" applyFont="1" applyBorder="1"/>
    <xf numFmtId="0" fontId="1" fillId="0" borderId="56" xfId="0" applyFont="1" applyBorder="1"/>
    <xf numFmtId="0" fontId="1" fillId="0" borderId="56" xfId="0" applyFont="1" applyBorder="1" applyAlignment="1">
      <alignment horizontal="center"/>
    </xf>
    <xf numFmtId="0" fontId="0" fillId="0" borderId="42" xfId="0" applyBorder="1"/>
    <xf numFmtId="0" fontId="1" fillId="0" borderId="6" xfId="0" applyFont="1" applyBorder="1" applyAlignment="1">
      <alignment horizontal="center"/>
    </xf>
    <xf numFmtId="0" fontId="7" fillId="0" borderId="6" xfId="0" applyFont="1" applyBorder="1"/>
    <xf numFmtId="164" fontId="2" fillId="7" borderId="6" xfId="1" applyNumberFormat="1" applyFont="1" applyFill="1" applyBorder="1" applyAlignment="1">
      <alignment horizontal="left"/>
    </xf>
    <xf numFmtId="164" fontId="18" fillId="10" borderId="42" xfId="0" applyNumberFormat="1" applyFont="1" applyFill="1" applyBorder="1"/>
    <xf numFmtId="0" fontId="0" fillId="2" borderId="6" xfId="0" applyFill="1" applyBorder="1" applyAlignment="1">
      <alignment horizontal="center"/>
    </xf>
    <xf numFmtId="44" fontId="13" fillId="2" borderId="53" xfId="2" applyFont="1" applyFill="1" applyBorder="1" applyAlignment="1">
      <alignment horizontal="center"/>
    </xf>
    <xf numFmtId="164" fontId="2" fillId="2" borderId="37" xfId="0" applyNumberFormat="1" applyFont="1" applyFill="1" applyBorder="1" applyAlignment="1">
      <alignment horizontal="right"/>
    </xf>
    <xf numFmtId="164" fontId="0" fillId="2" borderId="57" xfId="0" applyNumberFormat="1" applyFill="1" applyBorder="1" applyAlignment="1">
      <alignment horizontal="center" vertical="center"/>
    </xf>
    <xf numFmtId="0" fontId="17" fillId="11" borderId="0" xfId="0" applyFont="1" applyFill="1" applyBorder="1"/>
    <xf numFmtId="0" fontId="19" fillId="11" borderId="0" xfId="0" applyFont="1" applyFill="1" applyBorder="1" applyAlignment="1">
      <alignment horizontal="left"/>
    </xf>
    <xf numFmtId="164" fontId="19" fillId="11" borderId="0" xfId="0" applyNumberFormat="1" applyFont="1" applyFill="1" applyBorder="1" applyAlignment="1">
      <alignment horizontal="right"/>
    </xf>
    <xf numFmtId="0" fontId="20" fillId="11" borderId="0" xfId="0" applyFont="1" applyFill="1" applyBorder="1" applyAlignment="1">
      <alignment horizontal="center"/>
    </xf>
    <xf numFmtId="44" fontId="20" fillId="11" borderId="0" xfId="2" applyFont="1" applyFill="1" applyBorder="1" applyAlignment="1">
      <alignment horizontal="center"/>
    </xf>
    <xf numFmtId="164" fontId="17" fillId="11" borderId="0" xfId="0" applyNumberFormat="1" applyFont="1" applyFill="1" applyBorder="1" applyAlignment="1">
      <alignment horizontal="center" vertical="center"/>
    </xf>
    <xf numFmtId="0" fontId="17" fillId="11" borderId="0" xfId="0" applyFont="1" applyFill="1" applyBorder="1" applyAlignment="1">
      <alignment horizontal="center"/>
    </xf>
    <xf numFmtId="0" fontId="0" fillId="8" borderId="57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21" fillId="11" borderId="0" xfId="0" applyFont="1" applyFill="1" applyBorder="1" applyAlignment="1">
      <alignment vertical="center"/>
    </xf>
    <xf numFmtId="0" fontId="22" fillId="11" borderId="0" xfId="0" applyFont="1" applyFill="1" applyBorder="1" applyAlignment="1">
      <alignment vertical="center"/>
    </xf>
    <xf numFmtId="164" fontId="21" fillId="11" borderId="0" xfId="0" applyNumberFormat="1" applyFont="1" applyFill="1" applyBorder="1" applyAlignment="1">
      <alignment horizontal="right" vertical="center"/>
    </xf>
    <xf numFmtId="0" fontId="16" fillId="11" borderId="0" xfId="0" applyFont="1" applyFill="1" applyBorder="1" applyAlignment="1">
      <alignment horizontal="center" vertical="center"/>
    </xf>
    <xf numFmtId="44" fontId="16" fillId="11" borderId="0" xfId="2" applyFont="1" applyFill="1" applyBorder="1" applyAlignment="1">
      <alignment horizontal="center" vertical="center"/>
    </xf>
    <xf numFmtId="164" fontId="22" fillId="11" borderId="0" xfId="0" applyNumberFormat="1" applyFont="1" applyFill="1" applyBorder="1" applyAlignment="1">
      <alignment vertical="center"/>
    </xf>
    <xf numFmtId="164" fontId="17" fillId="11" borderId="0" xfId="0" applyNumberFormat="1" applyFont="1" applyFill="1" applyBorder="1" applyAlignment="1">
      <alignment vertical="center"/>
    </xf>
    <xf numFmtId="0" fontId="8" fillId="6" borderId="29" xfId="0" applyFont="1" applyFill="1" applyBorder="1" applyAlignment="1">
      <alignment vertical="center"/>
    </xf>
    <xf numFmtId="0" fontId="5" fillId="6" borderId="28" xfId="0" applyFont="1" applyFill="1" applyBorder="1" applyAlignment="1">
      <alignment vertical="center"/>
    </xf>
    <xf numFmtId="164" fontId="5" fillId="6" borderId="29" xfId="0" applyNumberFormat="1" applyFont="1" applyFill="1" applyBorder="1" applyAlignment="1">
      <alignment horizontal="right" vertical="center"/>
    </xf>
    <xf numFmtId="0" fontId="1" fillId="6" borderId="28" xfId="0" applyFont="1" applyFill="1" applyBorder="1" applyAlignment="1">
      <alignment horizontal="center" vertical="center"/>
    </xf>
    <xf numFmtId="44" fontId="1" fillId="6" borderId="28" xfId="2" applyFont="1" applyFill="1" applyBorder="1" applyAlignment="1">
      <alignment horizontal="center" vertical="center"/>
    </xf>
    <xf numFmtId="164" fontId="8" fillId="6" borderId="30" xfId="0" applyNumberFormat="1" applyFont="1" applyFill="1" applyBorder="1" applyAlignment="1">
      <alignment vertical="center"/>
    </xf>
    <xf numFmtId="0" fontId="5" fillId="6" borderId="33" xfId="0" applyFont="1" applyFill="1" applyBorder="1" applyAlignment="1">
      <alignment vertical="center"/>
    </xf>
    <xf numFmtId="0" fontId="0" fillId="6" borderId="6" xfId="0" applyFill="1" applyBorder="1"/>
    <xf numFmtId="0" fontId="5" fillId="6" borderId="34" xfId="0" applyFont="1" applyFill="1" applyBorder="1" applyAlignment="1">
      <alignment vertical="center"/>
    </xf>
    <xf numFmtId="0" fontId="8" fillId="6" borderId="35" xfId="0" applyFont="1" applyFill="1" applyBorder="1" applyAlignment="1">
      <alignment vertical="center"/>
    </xf>
    <xf numFmtId="0" fontId="5" fillId="6" borderId="36" xfId="0" applyFont="1" applyFill="1" applyBorder="1" applyAlignment="1">
      <alignment vertical="center"/>
    </xf>
    <xf numFmtId="164" fontId="5" fillId="6" borderId="35" xfId="0" applyNumberFormat="1" applyFont="1" applyFill="1" applyBorder="1" applyAlignment="1">
      <alignment horizontal="right" vertical="center"/>
    </xf>
    <xf numFmtId="0" fontId="1" fillId="6" borderId="36" xfId="0" applyFont="1" applyFill="1" applyBorder="1" applyAlignment="1">
      <alignment horizontal="center" vertical="center"/>
    </xf>
    <xf numFmtId="44" fontId="1" fillId="6" borderId="36" xfId="2" applyFont="1" applyFill="1" applyBorder="1" applyAlignment="1">
      <alignment horizontal="center" vertical="center"/>
    </xf>
    <xf numFmtId="164" fontId="8" fillId="6" borderId="45" xfId="0" applyNumberFormat="1" applyFont="1" applyFill="1" applyBorder="1" applyAlignment="1">
      <alignment vertical="center"/>
    </xf>
    <xf numFmtId="0" fontId="0" fillId="6" borderId="6" xfId="0" applyFill="1" applyBorder="1" applyAlignment="1">
      <alignment horizontal="center"/>
    </xf>
    <xf numFmtId="0" fontId="0" fillId="3" borderId="29" xfId="0" applyFill="1" applyBorder="1" applyAlignment="1">
      <alignment horizontal="left" vertical="center"/>
    </xf>
    <xf numFmtId="0" fontId="0" fillId="3" borderId="28" xfId="0" applyFill="1" applyBorder="1"/>
    <xf numFmtId="164" fontId="0" fillId="3" borderId="29" xfId="0" applyNumberFormat="1" applyFill="1" applyBorder="1" applyAlignment="1">
      <alignment horizontal="right"/>
    </xf>
    <xf numFmtId="0" fontId="1" fillId="3" borderId="28" xfId="0" applyFont="1" applyFill="1" applyBorder="1" applyAlignment="1">
      <alignment horizontal="center"/>
    </xf>
    <xf numFmtId="44" fontId="1" fillId="3" borderId="28" xfId="2" applyFont="1" applyFill="1" applyBorder="1" applyAlignment="1">
      <alignment horizontal="center"/>
    </xf>
    <xf numFmtId="164" fontId="11" fillId="3" borderId="30" xfId="0" applyNumberFormat="1" applyFont="1" applyFill="1" applyBorder="1"/>
    <xf numFmtId="0" fontId="0" fillId="3" borderId="59" xfId="0" applyFill="1" applyBorder="1"/>
    <xf numFmtId="164" fontId="11" fillId="3" borderId="37" xfId="0" applyNumberFormat="1" applyFont="1" applyFill="1" applyBorder="1"/>
    <xf numFmtId="0" fontId="0" fillId="3" borderId="6" xfId="0" applyFill="1" applyBorder="1" applyAlignment="1">
      <alignment horizontal="center"/>
    </xf>
    <xf numFmtId="0" fontId="11" fillId="0" borderId="0" xfId="0" applyFont="1" applyBorder="1" applyAlignment="1"/>
    <xf numFmtId="0" fontId="25" fillId="0" borderId="0" xfId="3" applyFont="1" applyBorder="1" applyAlignment="1" applyProtection="1"/>
    <xf numFmtId="0" fontId="23" fillId="0" borderId="44" xfId="0" applyFont="1" applyBorder="1" applyAlignment="1"/>
    <xf numFmtId="0" fontId="11" fillId="0" borderId="19" xfId="0" applyFont="1" applyBorder="1" applyAlignment="1"/>
    <xf numFmtId="0" fontId="24" fillId="0" borderId="44" xfId="3" applyBorder="1" applyAlignment="1" applyProtection="1"/>
    <xf numFmtId="0" fontId="11" fillId="0" borderId="5" xfId="0" applyFont="1" applyBorder="1" applyAlignment="1"/>
    <xf numFmtId="0" fontId="11" fillId="0" borderId="0" xfId="0" applyFont="1" applyFill="1" applyBorder="1" applyAlignment="1"/>
    <xf numFmtId="0" fontId="11" fillId="0" borderId="0" xfId="0" applyFont="1" applyBorder="1" applyAlignment="1">
      <alignment horizontal="left"/>
    </xf>
    <xf numFmtId="0" fontId="11" fillId="0" borderId="19" xfId="0" applyFont="1" applyFill="1" applyBorder="1" applyAlignment="1"/>
    <xf numFmtId="0" fontId="11" fillId="0" borderId="44" xfId="0" applyFont="1" applyFill="1" applyBorder="1" applyAlignment="1">
      <alignment horizontal="left"/>
    </xf>
    <xf numFmtId="0" fontId="1" fillId="0" borderId="60" xfId="0" applyFont="1" applyBorder="1" applyAlignment="1">
      <alignment horizontal="right"/>
    </xf>
    <xf numFmtId="0" fontId="26" fillId="0" borderId="0" xfId="0" applyFont="1" applyAlignment="1">
      <alignment horizontal="right"/>
    </xf>
    <xf numFmtId="0" fontId="11" fillId="0" borderId="7" xfId="0" applyFont="1" applyBorder="1" applyAlignment="1">
      <alignment horizontal="left"/>
    </xf>
    <xf numFmtId="0" fontId="11" fillId="0" borderId="47" xfId="0" applyFont="1" applyBorder="1" applyAlignment="1">
      <alignment horizontal="left"/>
    </xf>
    <xf numFmtId="0" fontId="11" fillId="0" borderId="43" xfId="0" applyFont="1" applyBorder="1" applyAlignment="1">
      <alignment horizontal="left"/>
    </xf>
    <xf numFmtId="0" fontId="11" fillId="0" borderId="19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44" xfId="0" applyFont="1" applyBorder="1" applyAlignment="1">
      <alignment horizontal="left"/>
    </xf>
    <xf numFmtId="0" fontId="23" fillId="0" borderId="5" xfId="0" applyFont="1" applyBorder="1" applyAlignment="1">
      <alignment horizontal="left"/>
    </xf>
    <xf numFmtId="0" fontId="23" fillId="0" borderId="49" xfId="0" applyFont="1" applyBorder="1" applyAlignment="1">
      <alignment horizontal="left"/>
    </xf>
    <xf numFmtId="0" fontId="23" fillId="0" borderId="40" xfId="0" applyFont="1" applyBorder="1" applyAlignment="1">
      <alignment horizontal="left"/>
    </xf>
    <xf numFmtId="0" fontId="18" fillId="10" borderId="55" xfId="0" applyFont="1" applyFill="1" applyBorder="1" applyAlignment="1">
      <alignment horizontal="center" vertical="center"/>
    </xf>
    <xf numFmtId="0" fontId="18" fillId="10" borderId="56" xfId="0" applyFont="1" applyFill="1" applyBorder="1" applyAlignment="1">
      <alignment horizontal="center" vertical="center"/>
    </xf>
    <xf numFmtId="0" fontId="11" fillId="0" borderId="49" xfId="0" applyFont="1" applyBorder="1" applyAlignment="1">
      <alignment horizontal="left"/>
    </xf>
    <xf numFmtId="0" fontId="11" fillId="0" borderId="40" xfId="0" applyFont="1" applyBorder="1" applyAlignment="1">
      <alignment horizontal="left"/>
    </xf>
    <xf numFmtId="0" fontId="23" fillId="0" borderId="19" xfId="0" applyFont="1" applyBorder="1" applyAlignment="1">
      <alignment horizontal="left"/>
    </xf>
    <xf numFmtId="0" fontId="23" fillId="0" borderId="0" xfId="0" applyFont="1" applyBorder="1" applyAlignment="1">
      <alignment horizontal="left"/>
    </xf>
    <xf numFmtId="0" fontId="0" fillId="4" borderId="19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5" fillId="4" borderId="11" xfId="0" applyFont="1" applyFill="1" applyBorder="1" applyAlignment="1">
      <alignment horizontal="left" vertical="center"/>
    </xf>
    <xf numFmtId="0" fontId="5" fillId="4" borderId="18" xfId="0" applyFont="1" applyFill="1" applyBorder="1" applyAlignment="1">
      <alignment horizontal="left" vertical="center"/>
    </xf>
    <xf numFmtId="0" fontId="5" fillId="4" borderId="17" xfId="0" applyFont="1" applyFill="1" applyBorder="1" applyAlignment="1">
      <alignment horizontal="left" vertical="center"/>
    </xf>
    <xf numFmtId="0" fontId="5" fillId="4" borderId="10" xfId="0" applyFont="1" applyFill="1" applyBorder="1" applyAlignment="1">
      <alignment vertical="center"/>
    </xf>
    <xf numFmtId="0" fontId="2" fillId="7" borderId="41" xfId="1" applyFont="1" applyFill="1" applyBorder="1" applyAlignment="1">
      <alignment horizontal="left" vertical="center"/>
    </xf>
    <xf numFmtId="0" fontId="2" fillId="7" borderId="31" xfId="1" applyFont="1" applyFill="1" applyBorder="1" applyAlignment="1">
      <alignment horizontal="left" vertical="center"/>
    </xf>
    <xf numFmtId="0" fontId="2" fillId="7" borderId="32" xfId="1" applyFont="1" applyFill="1" applyBorder="1" applyAlignment="1">
      <alignment horizontal="left" vertical="center"/>
    </xf>
    <xf numFmtId="0" fontId="8" fillId="8" borderId="41" xfId="0" applyFont="1" applyFill="1" applyBorder="1" applyAlignment="1">
      <alignment horizontal="left" vertical="center"/>
    </xf>
    <xf numFmtId="0" fontId="8" fillId="8" borderId="31" xfId="0" applyFont="1" applyFill="1" applyBorder="1" applyAlignment="1">
      <alignment horizontal="left" vertical="center"/>
    </xf>
    <xf numFmtId="0" fontId="8" fillId="8" borderId="32" xfId="0" applyFont="1" applyFill="1" applyBorder="1" applyAlignment="1">
      <alignment horizontal="left" vertical="center"/>
    </xf>
    <xf numFmtId="0" fontId="5" fillId="5" borderId="41" xfId="0" applyFont="1" applyFill="1" applyBorder="1" applyAlignment="1">
      <alignment horizontal="center" vertical="center"/>
    </xf>
    <xf numFmtId="0" fontId="5" fillId="5" borderId="31" xfId="0" applyFont="1" applyFill="1" applyBorder="1" applyAlignment="1">
      <alignment horizontal="center" vertical="center"/>
    </xf>
    <xf numFmtId="0" fontId="5" fillId="5" borderId="32" xfId="0" applyFon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5" fillId="5" borderId="33" xfId="0" applyFont="1" applyFill="1" applyBorder="1" applyAlignment="1">
      <alignment vertical="center"/>
    </xf>
    <xf numFmtId="0" fontId="3" fillId="2" borderId="41" xfId="0" applyFont="1" applyFill="1" applyBorder="1" applyAlignment="1">
      <alignment horizontal="left" vertical="center"/>
    </xf>
    <xf numFmtId="0" fontId="3" fillId="2" borderId="31" xfId="0" applyFont="1" applyFill="1" applyBorder="1" applyAlignment="1">
      <alignment horizontal="left" vertical="center"/>
    </xf>
    <xf numFmtId="0" fontId="3" fillId="2" borderId="32" xfId="0" applyFont="1" applyFill="1" applyBorder="1" applyAlignment="1">
      <alignment horizontal="left" vertical="center"/>
    </xf>
    <xf numFmtId="0" fontId="3" fillId="2" borderId="26" xfId="0" applyFont="1" applyFill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4" fillId="3" borderId="7" xfId="0" applyFont="1" applyFill="1" applyBorder="1" applyAlignment="1">
      <alignment horizontal="center" vertical="center"/>
    </xf>
    <xf numFmtId="0" fontId="4" fillId="3" borderId="43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44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3" borderId="58" xfId="0" applyFont="1" applyFill="1" applyBorder="1" applyAlignment="1">
      <alignment horizontal="center" vertical="center"/>
    </xf>
    <xf numFmtId="0" fontId="0" fillId="3" borderId="26" xfId="0" applyFill="1" applyBorder="1" applyAlignment="1">
      <alignment horizontal="left" vertical="center"/>
    </xf>
    <xf numFmtId="0" fontId="0" fillId="3" borderId="32" xfId="0" applyFill="1" applyBorder="1" applyAlignment="1">
      <alignment horizontal="left" vertical="center"/>
    </xf>
    <xf numFmtId="0" fontId="0" fillId="3" borderId="33" xfId="0" applyFill="1" applyBorder="1" applyAlignment="1">
      <alignment horizontal="left" vertical="center"/>
    </xf>
    <xf numFmtId="0" fontId="0" fillId="3" borderId="31" xfId="0" applyFill="1" applyBorder="1" applyAlignment="1">
      <alignment horizontal="left" vertical="center"/>
    </xf>
    <xf numFmtId="0" fontId="0" fillId="3" borderId="48" xfId="0" applyFill="1" applyBorder="1" applyAlignment="1">
      <alignment horizontal="left" vertical="center"/>
    </xf>
    <xf numFmtId="0" fontId="0" fillId="3" borderId="4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43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40" xfId="0" applyFill="1" applyBorder="1" applyAlignment="1">
      <alignment horizontal="center" vertical="center"/>
    </xf>
    <xf numFmtId="0" fontId="2" fillId="7" borderId="48" xfId="1" applyFont="1" applyFill="1" applyBorder="1" applyAlignment="1">
      <alignment horizontal="left" vertical="center"/>
    </xf>
    <xf numFmtId="0" fontId="2" fillId="7" borderId="47" xfId="1" applyFill="1" applyBorder="1" applyAlignment="1">
      <alignment horizontal="center" vertical="center" textRotation="90"/>
    </xf>
    <xf numFmtId="0" fontId="2" fillId="7" borderId="43" xfId="1" applyFill="1" applyBorder="1" applyAlignment="1">
      <alignment horizontal="center" vertical="center" textRotation="90"/>
    </xf>
    <xf numFmtId="0" fontId="2" fillId="7" borderId="0" xfId="1" applyFill="1" applyBorder="1" applyAlignment="1">
      <alignment horizontal="center" vertical="center" textRotation="90"/>
    </xf>
    <xf numFmtId="0" fontId="2" fillId="7" borderId="44" xfId="1" applyFill="1" applyBorder="1" applyAlignment="1">
      <alignment horizontal="center" vertical="center" textRotation="90"/>
    </xf>
    <xf numFmtId="0" fontId="2" fillId="7" borderId="49" xfId="1" applyFill="1" applyBorder="1" applyAlignment="1">
      <alignment horizontal="center" vertical="center" textRotation="90"/>
    </xf>
    <xf numFmtId="0" fontId="2" fillId="7" borderId="40" xfId="1" applyFill="1" applyBorder="1" applyAlignment="1">
      <alignment horizontal="center" vertical="center" textRotation="90"/>
    </xf>
    <xf numFmtId="0" fontId="5" fillId="6" borderId="39" xfId="0" applyFont="1" applyFill="1" applyBorder="1" applyAlignment="1">
      <alignment vertical="center"/>
    </xf>
    <xf numFmtId="0" fontId="5" fillId="6" borderId="33" xfId="0" applyFont="1" applyFill="1" applyBorder="1" applyAlignment="1">
      <alignment vertical="center"/>
    </xf>
    <xf numFmtId="0" fontId="0" fillId="6" borderId="7" xfId="0" applyFill="1" applyBorder="1" applyAlignment="1">
      <alignment horizontal="center" vertical="center"/>
    </xf>
    <xf numFmtId="0" fontId="0" fillId="6" borderId="43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4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</cellXfs>
  <cellStyles count="4">
    <cellStyle name="Hipervínculo" xfId="3" builtinId="8"/>
    <cellStyle name="Moneda" xfId="2" builtinId="4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1476375</xdr:colOff>
      <xdr:row>6</xdr:row>
      <xdr:rowOff>133350</xdr:rowOff>
    </xdr:to>
    <xdr:pic>
      <xdr:nvPicPr>
        <xdr:cNvPr id="2" name="Picture 8" descr="logo asercom con estrellit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1438" y="190500"/>
          <a:ext cx="1476375" cy="1085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77</xdr:row>
      <xdr:rowOff>0</xdr:rowOff>
    </xdr:from>
    <xdr:to>
      <xdr:col>1</xdr:col>
      <xdr:colOff>1476375</xdr:colOff>
      <xdr:row>82</xdr:row>
      <xdr:rowOff>133350</xdr:rowOff>
    </xdr:to>
    <xdr:pic>
      <xdr:nvPicPr>
        <xdr:cNvPr id="3" name="Picture 8" descr="logo asercom con estrellit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1438" y="14668500"/>
          <a:ext cx="1476375" cy="1085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152</xdr:row>
      <xdr:rowOff>0</xdr:rowOff>
    </xdr:from>
    <xdr:to>
      <xdr:col>1</xdr:col>
      <xdr:colOff>1476375</xdr:colOff>
      <xdr:row>157</xdr:row>
      <xdr:rowOff>73819</xdr:rowOff>
    </xdr:to>
    <xdr:pic>
      <xdr:nvPicPr>
        <xdr:cNvPr id="4" name="Picture 8" descr="logo asercom con estrellit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1438" y="29051250"/>
          <a:ext cx="1476375" cy="1085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199</xdr:row>
      <xdr:rowOff>1</xdr:rowOff>
    </xdr:from>
    <xdr:to>
      <xdr:col>9</xdr:col>
      <xdr:colOff>452438</xdr:colOff>
      <xdr:row>211</xdr:row>
      <xdr:rowOff>71439</xdr:rowOff>
    </xdr:to>
    <xdr:pic>
      <xdr:nvPicPr>
        <xdr:cNvPr id="12" name="Imagen 1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8" y="38159532"/>
          <a:ext cx="8774906" cy="2357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194</xdr:row>
      <xdr:rowOff>0</xdr:rowOff>
    </xdr:from>
    <xdr:to>
      <xdr:col>9</xdr:col>
      <xdr:colOff>440531</xdr:colOff>
      <xdr:row>196</xdr:row>
      <xdr:rowOff>28575</xdr:rowOff>
    </xdr:to>
    <xdr:pic>
      <xdr:nvPicPr>
        <xdr:cNvPr id="14" name="Imagen 1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8" y="37207031"/>
          <a:ext cx="8762999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aaguilar@iberdrola.com" TargetMode="External"/><Relationship Id="rId1" Type="http://schemas.openxmlformats.org/officeDocument/2006/relationships/hyperlink" Target="mailto:adrian.inzunza@provident.com.mx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81"/>
  <sheetViews>
    <sheetView tabSelected="1" zoomScale="80" zoomScaleNormal="80" workbookViewId="0">
      <selection activeCell="G61" sqref="G61"/>
    </sheetView>
  </sheetViews>
  <sheetFormatPr baseColWidth="10" defaultRowHeight="15" x14ac:dyDescent="0.25"/>
  <cols>
    <col min="1" max="1" width="1.140625" customWidth="1"/>
    <col min="2" max="2" width="33.140625" bestFit="1" customWidth="1"/>
    <col min="3" max="3" width="14.7109375" customWidth="1"/>
    <col min="4" max="4" width="22" customWidth="1"/>
    <col min="5" max="5" width="2.28515625" hidden="1" customWidth="1"/>
    <col min="6" max="6" width="11.28515625" customWidth="1"/>
    <col min="7" max="7" width="17.140625" style="59" bestFit="1" customWidth="1"/>
    <col min="8" max="8" width="12.42578125" customWidth="1"/>
    <col min="9" max="9" width="14.140625" customWidth="1"/>
    <col min="10" max="10" width="7.28515625" customWidth="1"/>
    <col min="12" max="12" width="33.140625" bestFit="1" customWidth="1"/>
    <col min="13" max="13" width="26.42578125" bestFit="1" customWidth="1"/>
  </cols>
  <sheetData>
    <row r="1" spans="2:10" s="59" customFormat="1" x14ac:dyDescent="0.25"/>
    <row r="2" spans="2:10" s="59" customFormat="1" x14ac:dyDescent="0.25">
      <c r="G2" s="240" t="s">
        <v>196</v>
      </c>
      <c r="H2" s="240"/>
      <c r="I2" s="240"/>
      <c r="J2" s="240"/>
    </row>
    <row r="3" spans="2:10" s="59" customFormat="1" x14ac:dyDescent="0.25">
      <c r="G3" s="241" t="s">
        <v>197</v>
      </c>
      <c r="H3" s="241"/>
      <c r="I3" s="241"/>
      <c r="J3" s="241"/>
    </row>
    <row r="4" spans="2:10" s="59" customFormat="1" x14ac:dyDescent="0.25"/>
    <row r="5" spans="2:10" s="59" customFormat="1" x14ac:dyDescent="0.25"/>
    <row r="6" spans="2:10" s="59" customFormat="1" x14ac:dyDescent="0.25"/>
    <row r="7" spans="2:10" s="59" customFormat="1" ht="15.75" thickBot="1" x14ac:dyDescent="0.3"/>
    <row r="8" spans="2:10" s="59" customFormat="1" x14ac:dyDescent="0.25">
      <c r="B8" s="242" t="s">
        <v>185</v>
      </c>
      <c r="C8" s="243"/>
      <c r="D8" s="243"/>
      <c r="E8" s="244"/>
      <c r="F8" s="242" t="s">
        <v>198</v>
      </c>
      <c r="G8" s="243"/>
      <c r="H8" s="243"/>
      <c r="I8" s="243"/>
      <c r="J8" s="244"/>
    </row>
    <row r="9" spans="2:10" s="59" customFormat="1" x14ac:dyDescent="0.25">
      <c r="B9" s="255" t="s">
        <v>194</v>
      </c>
      <c r="C9" s="256"/>
      <c r="D9" s="230"/>
      <c r="E9" s="232"/>
      <c r="F9" s="245" t="s">
        <v>203</v>
      </c>
      <c r="G9" s="246"/>
      <c r="H9" s="246"/>
      <c r="I9" s="246"/>
      <c r="J9" s="247"/>
    </row>
    <row r="10" spans="2:10" s="59" customFormat="1" x14ac:dyDescent="0.25">
      <c r="B10" s="245" t="s">
        <v>193</v>
      </c>
      <c r="C10" s="246"/>
      <c r="D10" s="246"/>
      <c r="E10" s="247"/>
      <c r="F10" s="245" t="s">
        <v>199</v>
      </c>
      <c r="G10" s="246"/>
      <c r="H10" s="246"/>
      <c r="I10" s="246"/>
      <c r="J10" s="247"/>
    </row>
    <row r="11" spans="2:10" s="59" customFormat="1" x14ac:dyDescent="0.25">
      <c r="B11" s="233" t="s">
        <v>186</v>
      </c>
      <c r="C11" s="230" t="s">
        <v>187</v>
      </c>
      <c r="D11" s="231" t="s">
        <v>195</v>
      </c>
      <c r="E11" s="234" t="s">
        <v>188</v>
      </c>
      <c r="F11" s="238" t="s">
        <v>200</v>
      </c>
      <c r="G11" s="236"/>
      <c r="H11" s="237" t="s">
        <v>204</v>
      </c>
      <c r="I11" s="236" t="s">
        <v>201</v>
      </c>
      <c r="J11" s="239"/>
    </row>
    <row r="12" spans="2:10" s="59" customFormat="1" x14ac:dyDescent="0.25">
      <c r="B12" s="233" t="s">
        <v>189</v>
      </c>
      <c r="C12" s="230" t="s">
        <v>190</v>
      </c>
      <c r="D12" s="246"/>
      <c r="E12" s="247"/>
      <c r="F12" s="245" t="s">
        <v>202</v>
      </c>
      <c r="G12" s="246"/>
      <c r="H12" s="246"/>
      <c r="I12" s="246"/>
      <c r="J12" s="247"/>
    </row>
    <row r="13" spans="2:10" s="59" customFormat="1" ht="15.75" thickBot="1" x14ac:dyDescent="0.3">
      <c r="B13" s="235" t="s">
        <v>191</v>
      </c>
      <c r="C13" s="253" t="s">
        <v>192</v>
      </c>
      <c r="D13" s="253"/>
      <c r="E13" s="254"/>
      <c r="F13" s="248">
        <v>3669</v>
      </c>
      <c r="G13" s="249"/>
      <c r="H13" s="249"/>
      <c r="I13" s="249"/>
      <c r="J13" s="250"/>
    </row>
    <row r="14" spans="2:10" s="59" customFormat="1" x14ac:dyDescent="0.25"/>
    <row r="15" spans="2:10" ht="16.5" thickBot="1" x14ac:dyDescent="0.3">
      <c r="B15" s="285"/>
      <c r="C15" s="285"/>
      <c r="D15" s="285"/>
      <c r="E15" s="285"/>
      <c r="F15" s="285"/>
      <c r="G15" s="285"/>
      <c r="H15" s="285"/>
      <c r="I15" s="285"/>
    </row>
    <row r="16" spans="2:10" ht="16.5" thickBot="1" x14ac:dyDescent="0.3">
      <c r="B16" s="176" t="s">
        <v>0</v>
      </c>
      <c r="C16" s="182" t="s">
        <v>1</v>
      </c>
      <c r="D16" s="177" t="s">
        <v>72</v>
      </c>
      <c r="E16" s="178" t="s">
        <v>87</v>
      </c>
      <c r="F16" s="181" t="s">
        <v>17</v>
      </c>
      <c r="G16" s="179" t="s">
        <v>87</v>
      </c>
      <c r="H16" s="181" t="s">
        <v>18</v>
      </c>
      <c r="I16" s="178" t="s">
        <v>85</v>
      </c>
      <c r="J16" s="180"/>
    </row>
    <row r="17" spans="2:17" ht="15.75" customHeight="1" x14ac:dyDescent="0.25">
      <c r="B17" s="292" t="s">
        <v>2</v>
      </c>
      <c r="C17" s="221" t="s">
        <v>3</v>
      </c>
      <c r="D17" s="222" t="s">
        <v>176</v>
      </c>
      <c r="E17" s="223"/>
      <c r="F17" s="224">
        <v>2</v>
      </c>
      <c r="G17" s="225">
        <v>3407.5635294117601</v>
      </c>
      <c r="H17" s="226">
        <f>G17*F17</f>
        <v>6815.1270588235202</v>
      </c>
      <c r="I17" s="286" t="s">
        <v>79</v>
      </c>
      <c r="J17" s="287"/>
      <c r="L17" s="59"/>
      <c r="M17" s="59"/>
      <c r="N17" s="59"/>
      <c r="O17" s="59"/>
      <c r="P17" s="59"/>
      <c r="Q17" s="59"/>
    </row>
    <row r="18" spans="2:17" ht="15" customHeight="1" x14ac:dyDescent="0.25">
      <c r="B18" s="293"/>
      <c r="C18" s="1" t="s">
        <v>5</v>
      </c>
      <c r="D18" s="2" t="s">
        <v>6</v>
      </c>
      <c r="E18" s="23"/>
      <c r="F18" s="128">
        <v>1</v>
      </c>
      <c r="G18" s="137">
        <v>10004.222352941177</v>
      </c>
      <c r="H18" s="175">
        <f t="shared" ref="H18:H30" si="0">G18*F18</f>
        <v>10004.222352941177</v>
      </c>
      <c r="I18" s="288"/>
      <c r="J18" s="289"/>
      <c r="L18" s="59"/>
      <c r="M18" s="59"/>
      <c r="N18" s="59"/>
      <c r="O18" s="59"/>
      <c r="P18" s="59"/>
      <c r="Q18" s="59"/>
    </row>
    <row r="19" spans="2:17" ht="15" customHeight="1" x14ac:dyDescent="0.25">
      <c r="B19" s="297" t="s">
        <v>30</v>
      </c>
      <c r="C19" s="1" t="s">
        <v>31</v>
      </c>
      <c r="D19" s="2" t="s">
        <v>4</v>
      </c>
      <c r="E19" s="23"/>
      <c r="F19" s="128">
        <v>2</v>
      </c>
      <c r="G19" s="137">
        <v>2978.84</v>
      </c>
      <c r="H19" s="175">
        <f t="shared" si="0"/>
        <v>5957.68</v>
      </c>
      <c r="I19" s="288"/>
      <c r="J19" s="289"/>
      <c r="L19" s="59"/>
      <c r="M19" s="59"/>
      <c r="N19" s="59"/>
      <c r="O19" s="59"/>
      <c r="P19" s="59"/>
      <c r="Q19" s="59"/>
    </row>
    <row r="20" spans="2:17" ht="15" customHeight="1" x14ac:dyDescent="0.25">
      <c r="B20" s="298"/>
      <c r="C20" s="1" t="s">
        <v>180</v>
      </c>
      <c r="D20" s="2" t="s">
        <v>163</v>
      </c>
      <c r="E20" s="23"/>
      <c r="F20" s="128">
        <v>1</v>
      </c>
      <c r="G20" s="137">
        <v>1351.1971428571428</v>
      </c>
      <c r="H20" s="175">
        <f t="shared" si="0"/>
        <v>1351.1971428571428</v>
      </c>
      <c r="I20" s="288"/>
      <c r="J20" s="289"/>
      <c r="L20" s="59"/>
      <c r="M20" s="59"/>
      <c r="N20" s="59"/>
      <c r="O20" s="59"/>
      <c r="P20" s="59"/>
      <c r="Q20" s="59"/>
    </row>
    <row r="21" spans="2:17" ht="15" customHeight="1" x14ac:dyDescent="0.25">
      <c r="B21" s="124" t="s">
        <v>7</v>
      </c>
      <c r="C21" s="1" t="s">
        <v>43</v>
      </c>
      <c r="D21" s="2" t="s">
        <v>4</v>
      </c>
      <c r="E21" s="23"/>
      <c r="F21" s="128">
        <v>2</v>
      </c>
      <c r="G21" s="137">
        <v>536.46500000000003</v>
      </c>
      <c r="H21" s="175">
        <f t="shared" si="0"/>
        <v>1072.93</v>
      </c>
      <c r="I21" s="288"/>
      <c r="J21" s="289"/>
      <c r="L21" s="59"/>
      <c r="M21" s="59"/>
      <c r="N21" s="59"/>
      <c r="O21" s="59"/>
      <c r="P21" s="59"/>
      <c r="Q21" s="59"/>
    </row>
    <row r="22" spans="2:17" ht="15" customHeight="1" x14ac:dyDescent="0.25">
      <c r="B22" s="124" t="s">
        <v>8</v>
      </c>
      <c r="C22" s="1" t="s">
        <v>43</v>
      </c>
      <c r="D22" s="2" t="s">
        <v>4</v>
      </c>
      <c r="E22" s="23"/>
      <c r="F22" s="128">
        <v>3</v>
      </c>
      <c r="G22" s="137">
        <v>536.46500000000003</v>
      </c>
      <c r="H22" s="175">
        <f t="shared" si="0"/>
        <v>1609.395</v>
      </c>
      <c r="I22" s="288"/>
      <c r="J22" s="289"/>
      <c r="L22" s="59"/>
      <c r="M22" s="59"/>
      <c r="N22" s="59"/>
      <c r="O22" s="59"/>
      <c r="P22" s="59"/>
      <c r="Q22" s="59"/>
    </row>
    <row r="23" spans="2:17" ht="15" customHeight="1" x14ac:dyDescent="0.25">
      <c r="B23" s="294" t="s">
        <v>9</v>
      </c>
      <c r="C23" s="1" t="s">
        <v>157</v>
      </c>
      <c r="D23" s="2" t="s">
        <v>10</v>
      </c>
      <c r="E23" s="23"/>
      <c r="F23" s="128">
        <v>3</v>
      </c>
      <c r="G23" s="137">
        <v>2055.34</v>
      </c>
      <c r="H23" s="175">
        <f t="shared" si="0"/>
        <v>6166.02</v>
      </c>
      <c r="I23" s="288"/>
      <c r="J23" s="289"/>
      <c r="L23" s="59"/>
      <c r="M23" s="59"/>
      <c r="N23" s="59"/>
      <c r="O23" s="59"/>
      <c r="P23" s="59"/>
      <c r="Q23" s="59"/>
    </row>
    <row r="24" spans="2:17" ht="15" customHeight="1" x14ac:dyDescent="0.25">
      <c r="B24" s="294"/>
      <c r="C24" s="1" t="s">
        <v>158</v>
      </c>
      <c r="D24" s="2" t="s">
        <v>47</v>
      </c>
      <c r="E24" s="23"/>
      <c r="F24" s="128">
        <v>3</v>
      </c>
      <c r="G24" s="137">
        <v>2055.34</v>
      </c>
      <c r="H24" s="175">
        <f t="shared" si="0"/>
        <v>6166.02</v>
      </c>
      <c r="I24" s="288"/>
      <c r="J24" s="289"/>
      <c r="L24" s="59"/>
      <c r="M24" s="59"/>
      <c r="N24" s="59"/>
      <c r="O24" s="59"/>
      <c r="P24" s="59"/>
      <c r="Q24" s="59"/>
    </row>
    <row r="25" spans="2:17" ht="15" customHeight="1" x14ac:dyDescent="0.25">
      <c r="B25" s="294"/>
      <c r="C25" s="1" t="s">
        <v>159</v>
      </c>
      <c r="D25" s="2" t="s">
        <v>11</v>
      </c>
      <c r="E25" s="23"/>
      <c r="F25" s="128">
        <v>3</v>
      </c>
      <c r="G25" s="137">
        <v>2055.34</v>
      </c>
      <c r="H25" s="175">
        <f t="shared" si="0"/>
        <v>6166.02</v>
      </c>
      <c r="I25" s="288"/>
      <c r="J25" s="289"/>
      <c r="L25" s="59"/>
      <c r="M25" s="59"/>
      <c r="N25" s="59"/>
      <c r="O25" s="59"/>
      <c r="P25" s="59"/>
      <c r="Q25" s="59"/>
    </row>
    <row r="26" spans="2:17" ht="15" customHeight="1" x14ac:dyDescent="0.25">
      <c r="B26" s="294"/>
      <c r="C26" s="1" t="s">
        <v>160</v>
      </c>
      <c r="D26" s="2" t="s">
        <v>12</v>
      </c>
      <c r="E26" s="23"/>
      <c r="F26" s="128">
        <v>3</v>
      </c>
      <c r="G26" s="137">
        <v>2055.34</v>
      </c>
      <c r="H26" s="175">
        <f t="shared" si="0"/>
        <v>6166.02</v>
      </c>
      <c r="I26" s="288"/>
      <c r="J26" s="289"/>
      <c r="L26" s="59"/>
      <c r="M26" s="59"/>
      <c r="N26" s="59"/>
      <c r="O26" s="59"/>
      <c r="P26" s="59"/>
      <c r="Q26" s="59"/>
    </row>
    <row r="27" spans="2:17" ht="15" customHeight="1" x14ac:dyDescent="0.25">
      <c r="B27" s="294"/>
      <c r="C27" s="1" t="s">
        <v>13</v>
      </c>
      <c r="D27" s="2" t="s">
        <v>14</v>
      </c>
      <c r="E27" s="23"/>
      <c r="F27" s="128">
        <v>2</v>
      </c>
      <c r="G27" s="137">
        <v>4923.2811764705884</v>
      </c>
      <c r="H27" s="175">
        <f t="shared" si="0"/>
        <v>9846.5623529411769</v>
      </c>
      <c r="I27" s="288"/>
      <c r="J27" s="289"/>
      <c r="L27" s="59"/>
      <c r="M27" s="59"/>
      <c r="N27" s="59"/>
      <c r="O27" s="59"/>
      <c r="P27" s="59"/>
      <c r="Q27" s="59"/>
    </row>
    <row r="28" spans="2:17" ht="15" customHeight="1" thickBot="1" x14ac:dyDescent="0.3">
      <c r="B28" s="294"/>
      <c r="C28" s="1" t="s">
        <v>15</v>
      </c>
      <c r="D28" s="2" t="s">
        <v>6</v>
      </c>
      <c r="E28" s="23"/>
      <c r="F28" s="128">
        <v>2</v>
      </c>
      <c r="G28" s="137">
        <v>6107.3988235294119</v>
      </c>
      <c r="H28" s="175">
        <f t="shared" si="0"/>
        <v>12214.797647058824</v>
      </c>
      <c r="I28" s="290"/>
      <c r="J28" s="291"/>
      <c r="L28" s="59"/>
      <c r="M28" s="59"/>
      <c r="N28" s="59"/>
      <c r="O28" s="59"/>
      <c r="P28" s="59"/>
      <c r="Q28" s="59"/>
    </row>
    <row r="29" spans="2:17" ht="15.75" customHeight="1" thickTop="1" thickBot="1" x14ac:dyDescent="0.3">
      <c r="B29" s="295" t="s">
        <v>16</v>
      </c>
      <c r="C29" s="1" t="s">
        <v>107</v>
      </c>
      <c r="D29" s="2" t="s">
        <v>4</v>
      </c>
      <c r="E29" s="23"/>
      <c r="F29" s="128">
        <v>0</v>
      </c>
      <c r="G29" s="137">
        <v>0</v>
      </c>
      <c r="H29" s="175">
        <f t="shared" si="0"/>
        <v>0</v>
      </c>
      <c r="I29" s="18" t="s">
        <v>18</v>
      </c>
      <c r="J29" s="227" t="s">
        <v>86</v>
      </c>
      <c r="L29" s="59"/>
      <c r="M29" s="59"/>
      <c r="N29" s="59"/>
      <c r="O29" s="59"/>
      <c r="P29" s="59"/>
      <c r="Q29" s="59"/>
    </row>
    <row r="30" spans="2:17" ht="15.75" customHeight="1" thickBot="1" x14ac:dyDescent="0.3">
      <c r="B30" s="296"/>
      <c r="C30" s="125" t="s">
        <v>89</v>
      </c>
      <c r="D30" s="126" t="s">
        <v>6</v>
      </c>
      <c r="E30" s="127"/>
      <c r="F30" s="129">
        <v>0</v>
      </c>
      <c r="G30" s="138">
        <v>0</v>
      </c>
      <c r="H30" s="228">
        <f t="shared" si="0"/>
        <v>0</v>
      </c>
      <c r="I30" s="10">
        <f>SUM(H17:H30)</f>
        <v>73535.991554621854</v>
      </c>
      <c r="J30" s="229">
        <f>SUM(F17:F30)</f>
        <v>27</v>
      </c>
      <c r="L30" s="59"/>
      <c r="M30" s="59"/>
      <c r="N30" s="59"/>
      <c r="O30" s="59"/>
      <c r="P30" s="59"/>
      <c r="Q30" s="59"/>
    </row>
    <row r="31" spans="2:17" x14ac:dyDescent="0.25">
      <c r="B31" s="118" t="s">
        <v>19</v>
      </c>
      <c r="C31" s="119" t="s">
        <v>20</v>
      </c>
      <c r="D31" s="120" t="s">
        <v>4</v>
      </c>
      <c r="E31" s="121"/>
      <c r="F31" s="122">
        <v>2</v>
      </c>
      <c r="G31" s="139">
        <v>1758.34</v>
      </c>
      <c r="H31" s="123">
        <f>G31*F31</f>
        <v>3516.68</v>
      </c>
      <c r="I31" s="257" t="s">
        <v>80</v>
      </c>
      <c r="J31" s="258"/>
    </row>
    <row r="32" spans="2:17" x14ac:dyDescent="0.25">
      <c r="B32" s="264" t="s">
        <v>21</v>
      </c>
      <c r="C32" s="3" t="s">
        <v>22</v>
      </c>
      <c r="D32" s="4" t="s">
        <v>4</v>
      </c>
      <c r="E32" s="24"/>
      <c r="F32" s="38">
        <v>2</v>
      </c>
      <c r="G32" s="140">
        <v>1685.84</v>
      </c>
      <c r="H32" s="9">
        <f t="shared" ref="H32:H109" si="1">G32*F32</f>
        <v>3371.68</v>
      </c>
      <c r="I32" s="257"/>
      <c r="J32" s="258"/>
    </row>
    <row r="33" spans="2:10" x14ac:dyDescent="0.25">
      <c r="B33" s="264"/>
      <c r="C33" s="3" t="s">
        <v>23</v>
      </c>
      <c r="D33" s="4" t="s">
        <v>24</v>
      </c>
      <c r="E33" s="24"/>
      <c r="F33" s="38">
        <v>3</v>
      </c>
      <c r="G33" s="140">
        <v>2033.34</v>
      </c>
      <c r="H33" s="68">
        <f t="shared" si="1"/>
        <v>6100.0199999999995</v>
      </c>
      <c r="I33" s="257"/>
      <c r="J33" s="258"/>
    </row>
    <row r="34" spans="2:10" x14ac:dyDescent="0.25">
      <c r="B34" s="264"/>
      <c r="C34" s="3" t="s">
        <v>25</v>
      </c>
      <c r="D34" s="4" t="s">
        <v>26</v>
      </c>
      <c r="E34" s="24"/>
      <c r="F34" s="38">
        <v>2</v>
      </c>
      <c r="G34" s="140">
        <v>2033.34</v>
      </c>
      <c r="H34" s="68">
        <f t="shared" si="1"/>
        <v>4066.68</v>
      </c>
      <c r="I34" s="257"/>
      <c r="J34" s="258"/>
    </row>
    <row r="35" spans="2:10" x14ac:dyDescent="0.25">
      <c r="B35" s="264"/>
      <c r="C35" s="3" t="s">
        <v>27</v>
      </c>
      <c r="D35" s="4" t="s">
        <v>28</v>
      </c>
      <c r="E35" s="24"/>
      <c r="F35" s="38">
        <v>1</v>
      </c>
      <c r="G35" s="140">
        <v>1685.84</v>
      </c>
      <c r="H35" s="68">
        <f t="shared" si="1"/>
        <v>1685.84</v>
      </c>
      <c r="I35" s="257"/>
      <c r="J35" s="258"/>
    </row>
    <row r="36" spans="2:10" s="46" customFormat="1" x14ac:dyDescent="0.25">
      <c r="B36" s="261" t="s">
        <v>122</v>
      </c>
      <c r="C36" s="47" t="s">
        <v>124</v>
      </c>
      <c r="D36" s="48" t="s">
        <v>4</v>
      </c>
      <c r="E36" s="52"/>
      <c r="F36" s="38">
        <v>6</v>
      </c>
      <c r="G36" s="140">
        <v>680.84</v>
      </c>
      <c r="H36" s="68">
        <f t="shared" si="1"/>
        <v>4085.04</v>
      </c>
      <c r="I36" s="257"/>
      <c r="J36" s="258"/>
    </row>
    <row r="37" spans="2:10" s="46" customFormat="1" x14ac:dyDescent="0.25">
      <c r="B37" s="262"/>
      <c r="C37" s="47" t="s">
        <v>126</v>
      </c>
      <c r="D37" s="48" t="s">
        <v>28</v>
      </c>
      <c r="E37" s="52"/>
      <c r="F37" s="38">
        <v>0</v>
      </c>
      <c r="G37" s="140">
        <v>0</v>
      </c>
      <c r="H37" s="68">
        <f t="shared" si="1"/>
        <v>0</v>
      </c>
      <c r="I37" s="257"/>
      <c r="J37" s="258"/>
    </row>
    <row r="38" spans="2:10" s="46" customFormat="1" x14ac:dyDescent="0.25">
      <c r="B38" s="262"/>
      <c r="C38" s="47" t="s">
        <v>127</v>
      </c>
      <c r="D38" s="48" t="s">
        <v>26</v>
      </c>
      <c r="E38" s="52"/>
      <c r="F38" s="38">
        <v>0</v>
      </c>
      <c r="G38" s="140">
        <v>0</v>
      </c>
      <c r="H38" s="68">
        <f t="shared" si="1"/>
        <v>0</v>
      </c>
      <c r="I38" s="257"/>
      <c r="J38" s="258"/>
    </row>
    <row r="39" spans="2:10" s="46" customFormat="1" x14ac:dyDescent="0.25">
      <c r="B39" s="263"/>
      <c r="C39" s="47" t="s">
        <v>125</v>
      </c>
      <c r="D39" s="48" t="s">
        <v>24</v>
      </c>
      <c r="E39" s="52"/>
      <c r="F39" s="38">
        <v>1</v>
      </c>
      <c r="G39" s="140">
        <v>635.84</v>
      </c>
      <c r="H39" s="68">
        <f t="shared" si="1"/>
        <v>635.84</v>
      </c>
      <c r="I39" s="257"/>
      <c r="J39" s="258"/>
    </row>
    <row r="40" spans="2:10" s="59" customFormat="1" x14ac:dyDescent="0.25">
      <c r="B40" s="62" t="s">
        <v>165</v>
      </c>
      <c r="C40" s="60" t="s">
        <v>181</v>
      </c>
      <c r="D40" s="61" t="s">
        <v>4</v>
      </c>
      <c r="E40" s="71"/>
      <c r="F40" s="38">
        <v>6</v>
      </c>
      <c r="G40" s="140">
        <v>1347.2650000000001</v>
      </c>
      <c r="H40" s="68">
        <f t="shared" si="1"/>
        <v>8083.59</v>
      </c>
      <c r="I40" s="257"/>
      <c r="J40" s="258"/>
    </row>
    <row r="41" spans="2:10" s="59" customFormat="1" x14ac:dyDescent="0.25">
      <c r="B41" s="261" t="s">
        <v>136</v>
      </c>
      <c r="C41" s="60" t="s">
        <v>132</v>
      </c>
      <c r="D41" s="61" t="s">
        <v>4</v>
      </c>
      <c r="E41" s="71"/>
      <c r="F41" s="38">
        <v>2</v>
      </c>
      <c r="G41" s="140">
        <v>750.84</v>
      </c>
      <c r="H41" s="68">
        <f t="shared" si="1"/>
        <v>1501.68</v>
      </c>
      <c r="I41" s="257"/>
      <c r="J41" s="258"/>
    </row>
    <row r="42" spans="2:10" s="59" customFormat="1" x14ac:dyDescent="0.25">
      <c r="B42" s="262"/>
      <c r="C42" s="60" t="s">
        <v>133</v>
      </c>
      <c r="D42" s="61" t="s">
        <v>24</v>
      </c>
      <c r="E42" s="71"/>
      <c r="F42" s="38">
        <v>2</v>
      </c>
      <c r="G42" s="140">
        <v>750.84</v>
      </c>
      <c r="H42" s="68">
        <f t="shared" si="1"/>
        <v>1501.68</v>
      </c>
      <c r="I42" s="257"/>
      <c r="J42" s="258"/>
    </row>
    <row r="43" spans="2:10" s="59" customFormat="1" x14ac:dyDescent="0.25">
      <c r="B43" s="262"/>
      <c r="C43" s="60" t="s">
        <v>134</v>
      </c>
      <c r="D43" s="61" t="s">
        <v>28</v>
      </c>
      <c r="E43" s="71"/>
      <c r="F43" s="38">
        <v>2</v>
      </c>
      <c r="G43" s="140">
        <v>750.84</v>
      </c>
      <c r="H43" s="68">
        <f t="shared" si="1"/>
        <v>1501.68</v>
      </c>
      <c r="I43" s="257"/>
      <c r="J43" s="258"/>
    </row>
    <row r="44" spans="2:10" s="59" customFormat="1" x14ac:dyDescent="0.25">
      <c r="B44" s="263"/>
      <c r="C44" s="60" t="s">
        <v>135</v>
      </c>
      <c r="D44" s="61" t="s">
        <v>26</v>
      </c>
      <c r="E44" s="71"/>
      <c r="F44" s="38">
        <v>2</v>
      </c>
      <c r="G44" s="140">
        <v>750.84</v>
      </c>
      <c r="H44" s="68">
        <f t="shared" si="1"/>
        <v>1501.68</v>
      </c>
      <c r="I44" s="257"/>
      <c r="J44" s="258"/>
    </row>
    <row r="45" spans="2:10" s="59" customFormat="1" x14ac:dyDescent="0.25">
      <c r="B45" s="261" t="s">
        <v>123</v>
      </c>
      <c r="C45" s="60" t="s">
        <v>128</v>
      </c>
      <c r="D45" s="61" t="s">
        <v>171</v>
      </c>
      <c r="E45" s="71"/>
      <c r="F45" s="38">
        <v>4</v>
      </c>
      <c r="G45" s="140">
        <v>903.34</v>
      </c>
      <c r="H45" s="68">
        <f t="shared" si="1"/>
        <v>3613.36</v>
      </c>
      <c r="I45" s="257"/>
      <c r="J45" s="258"/>
    </row>
    <row r="46" spans="2:10" s="59" customFormat="1" x14ac:dyDescent="0.25">
      <c r="B46" s="262"/>
      <c r="C46" s="60" t="s">
        <v>129</v>
      </c>
      <c r="D46" s="61" t="s">
        <v>172</v>
      </c>
      <c r="E46" s="71"/>
      <c r="F46" s="38">
        <v>4</v>
      </c>
      <c r="G46" s="140">
        <v>768.34</v>
      </c>
      <c r="H46" s="68">
        <f t="shared" si="1"/>
        <v>3073.36</v>
      </c>
      <c r="I46" s="257"/>
      <c r="J46" s="258"/>
    </row>
    <row r="47" spans="2:10" x14ac:dyDescent="0.25">
      <c r="B47" s="262"/>
      <c r="C47" s="3" t="s">
        <v>130</v>
      </c>
      <c r="D47" s="4" t="s">
        <v>173</v>
      </c>
      <c r="E47" s="24"/>
      <c r="F47" s="38">
        <v>4</v>
      </c>
      <c r="G47" s="140">
        <v>768.34</v>
      </c>
      <c r="H47" s="68">
        <f t="shared" si="1"/>
        <v>3073.36</v>
      </c>
      <c r="I47" s="257"/>
      <c r="J47" s="258"/>
    </row>
    <row r="48" spans="2:10" s="59" customFormat="1" ht="15.75" thickBot="1" x14ac:dyDescent="0.3">
      <c r="B48" s="263"/>
      <c r="C48" s="60" t="s">
        <v>131</v>
      </c>
      <c r="D48" s="61" t="s">
        <v>174</v>
      </c>
      <c r="E48" s="71"/>
      <c r="F48" s="38">
        <v>4</v>
      </c>
      <c r="G48" s="140">
        <v>768.34</v>
      </c>
      <c r="H48" s="68">
        <f t="shared" si="1"/>
        <v>3073.36</v>
      </c>
      <c r="I48" s="259"/>
      <c r="J48" s="260"/>
    </row>
    <row r="49" spans="2:10" ht="15.75" thickBot="1" x14ac:dyDescent="0.3">
      <c r="B49" s="5" t="s">
        <v>30</v>
      </c>
      <c r="C49" s="3" t="s">
        <v>31</v>
      </c>
      <c r="D49" s="4" t="s">
        <v>4</v>
      </c>
      <c r="E49" s="24"/>
      <c r="F49" s="38">
        <v>3</v>
      </c>
      <c r="G49" s="140">
        <v>2978.84</v>
      </c>
      <c r="H49" s="68">
        <f t="shared" si="1"/>
        <v>8936.52</v>
      </c>
      <c r="I49" s="11" t="s">
        <v>18</v>
      </c>
      <c r="J49" s="19" t="s">
        <v>86</v>
      </c>
    </row>
    <row r="50" spans="2:10" ht="15.75" thickBot="1" x14ac:dyDescent="0.3">
      <c r="B50" s="153" t="s">
        <v>32</v>
      </c>
      <c r="C50" s="154">
        <v>8759</v>
      </c>
      <c r="D50" s="155" t="s">
        <v>4</v>
      </c>
      <c r="E50" s="156"/>
      <c r="F50" s="157">
        <v>0</v>
      </c>
      <c r="G50" s="158">
        <v>0</v>
      </c>
      <c r="H50" s="159">
        <f t="shared" si="1"/>
        <v>0</v>
      </c>
      <c r="I50" s="12">
        <f>SUM(H31:H50)</f>
        <v>59322.05</v>
      </c>
      <c r="J50" s="20">
        <f>SUM(F31:F50)</f>
        <v>50</v>
      </c>
    </row>
    <row r="51" spans="2:10" x14ac:dyDescent="0.25">
      <c r="B51" s="160" t="s">
        <v>165</v>
      </c>
      <c r="C51" s="161" t="s">
        <v>181</v>
      </c>
      <c r="D51" s="162" t="s">
        <v>4</v>
      </c>
      <c r="E51" s="163"/>
      <c r="F51" s="164">
        <v>4</v>
      </c>
      <c r="G51" s="165">
        <v>1347.2650000000001</v>
      </c>
      <c r="H51" s="166">
        <f t="shared" si="1"/>
        <v>5389.06</v>
      </c>
      <c r="I51" s="274" t="s">
        <v>81</v>
      </c>
      <c r="J51" s="275"/>
    </row>
    <row r="52" spans="2:10" x14ac:dyDescent="0.25">
      <c r="B52" s="280" t="s">
        <v>166</v>
      </c>
      <c r="C52" s="63" t="s">
        <v>167</v>
      </c>
      <c r="D52" s="64" t="s">
        <v>4</v>
      </c>
      <c r="E52" s="72"/>
      <c r="F52" s="39">
        <v>6</v>
      </c>
      <c r="G52" s="141">
        <v>1570.84</v>
      </c>
      <c r="H52" s="69">
        <f t="shared" si="1"/>
        <v>9425.0399999999991</v>
      </c>
      <c r="I52" s="276"/>
      <c r="J52" s="277"/>
    </row>
    <row r="53" spans="2:10" x14ac:dyDescent="0.25">
      <c r="B53" s="280"/>
      <c r="C53" s="63" t="s">
        <v>168</v>
      </c>
      <c r="D53" s="64" t="s">
        <v>24</v>
      </c>
      <c r="E53" s="72"/>
      <c r="F53" s="39">
        <v>6</v>
      </c>
      <c r="G53" s="141">
        <v>1570.84</v>
      </c>
      <c r="H53" s="69">
        <f t="shared" si="1"/>
        <v>9425.0399999999991</v>
      </c>
      <c r="I53" s="276"/>
      <c r="J53" s="277"/>
    </row>
    <row r="54" spans="2:10" x14ac:dyDescent="0.25">
      <c r="B54" s="280"/>
      <c r="C54" s="63" t="s">
        <v>169</v>
      </c>
      <c r="D54" s="64" t="s">
        <v>26</v>
      </c>
      <c r="E54" s="72"/>
      <c r="F54" s="39">
        <v>5</v>
      </c>
      <c r="G54" s="141">
        <v>1570.84</v>
      </c>
      <c r="H54" s="69">
        <f t="shared" si="1"/>
        <v>7854.2</v>
      </c>
      <c r="I54" s="276"/>
      <c r="J54" s="277"/>
    </row>
    <row r="55" spans="2:10" x14ac:dyDescent="0.25">
      <c r="B55" s="280"/>
      <c r="C55" s="63" t="s">
        <v>170</v>
      </c>
      <c r="D55" s="64" t="s">
        <v>28</v>
      </c>
      <c r="E55" s="72"/>
      <c r="F55" s="39">
        <v>5</v>
      </c>
      <c r="G55" s="141">
        <v>1570.84</v>
      </c>
      <c r="H55" s="69">
        <f t="shared" si="1"/>
        <v>7854.2</v>
      </c>
      <c r="I55" s="276"/>
      <c r="J55" s="277"/>
    </row>
    <row r="56" spans="2:10" s="59" customFormat="1" x14ac:dyDescent="0.25">
      <c r="B56" s="271" t="s">
        <v>122</v>
      </c>
      <c r="C56" s="63" t="s">
        <v>124</v>
      </c>
      <c r="D56" s="64" t="s">
        <v>4</v>
      </c>
      <c r="E56" s="72"/>
      <c r="F56" s="39">
        <v>4</v>
      </c>
      <c r="G56" s="141">
        <v>680.84</v>
      </c>
      <c r="H56" s="69">
        <f t="shared" si="1"/>
        <v>2723.36</v>
      </c>
      <c r="I56" s="276"/>
      <c r="J56" s="277"/>
    </row>
    <row r="57" spans="2:10" s="59" customFormat="1" x14ac:dyDescent="0.25">
      <c r="B57" s="272"/>
      <c r="C57" s="63" t="s">
        <v>126</v>
      </c>
      <c r="D57" s="64" t="s">
        <v>28</v>
      </c>
      <c r="E57" s="72"/>
      <c r="F57" s="39">
        <v>0</v>
      </c>
      <c r="G57" s="141">
        <v>0</v>
      </c>
      <c r="H57" s="69">
        <f t="shared" si="1"/>
        <v>0</v>
      </c>
      <c r="I57" s="276"/>
      <c r="J57" s="277"/>
    </row>
    <row r="58" spans="2:10" s="59" customFormat="1" x14ac:dyDescent="0.25">
      <c r="B58" s="272"/>
      <c r="C58" s="63" t="s">
        <v>127</v>
      </c>
      <c r="D58" s="64" t="s">
        <v>26</v>
      </c>
      <c r="E58" s="72"/>
      <c r="F58" s="39">
        <v>2</v>
      </c>
      <c r="G58" s="141">
        <v>635.84</v>
      </c>
      <c r="H58" s="69">
        <f t="shared" si="1"/>
        <v>1271.68</v>
      </c>
      <c r="I58" s="276"/>
      <c r="J58" s="277"/>
    </row>
    <row r="59" spans="2:10" s="59" customFormat="1" ht="15.75" thickBot="1" x14ac:dyDescent="0.3">
      <c r="B59" s="273"/>
      <c r="C59" s="63" t="s">
        <v>125</v>
      </c>
      <c r="D59" s="64" t="s">
        <v>24</v>
      </c>
      <c r="E59" s="72"/>
      <c r="F59" s="39">
        <v>3</v>
      </c>
      <c r="G59" s="141">
        <v>635.84</v>
      </c>
      <c r="H59" s="69">
        <f t="shared" si="1"/>
        <v>1907.52</v>
      </c>
      <c r="I59" s="278"/>
      <c r="J59" s="279"/>
    </row>
    <row r="60" spans="2:10" ht="15.75" thickBot="1" x14ac:dyDescent="0.3">
      <c r="B60" s="167" t="s">
        <v>34</v>
      </c>
      <c r="C60" s="63" t="s">
        <v>35</v>
      </c>
      <c r="D60" s="64" t="s">
        <v>4</v>
      </c>
      <c r="E60" s="72"/>
      <c r="F60" s="39">
        <v>7</v>
      </c>
      <c r="G60" s="141">
        <v>1084</v>
      </c>
      <c r="H60" s="69">
        <f t="shared" si="1"/>
        <v>7588</v>
      </c>
      <c r="I60" s="13" t="s">
        <v>18</v>
      </c>
      <c r="J60" s="21" t="s">
        <v>86</v>
      </c>
    </row>
    <row r="61" spans="2:10" ht="15.75" thickBot="1" x14ac:dyDescent="0.3">
      <c r="B61" s="168" t="s">
        <v>30</v>
      </c>
      <c r="C61" s="169" t="s">
        <v>31</v>
      </c>
      <c r="D61" s="170" t="s">
        <v>4</v>
      </c>
      <c r="E61" s="171"/>
      <c r="F61" s="172">
        <v>1</v>
      </c>
      <c r="G61" s="173">
        <v>2978.84</v>
      </c>
      <c r="H61" s="174">
        <f t="shared" si="1"/>
        <v>2978.84</v>
      </c>
      <c r="I61" s="14">
        <f>SUM(H51:H61)</f>
        <v>56416.94</v>
      </c>
      <c r="J61" s="22">
        <f>SUM(F51:F61)</f>
        <v>43</v>
      </c>
    </row>
    <row r="62" spans="2:10" x14ac:dyDescent="0.25">
      <c r="B62" s="312" t="s">
        <v>37</v>
      </c>
      <c r="C62" s="205" t="s">
        <v>38</v>
      </c>
      <c r="D62" s="206" t="s">
        <v>4</v>
      </c>
      <c r="E62" s="207"/>
      <c r="F62" s="208">
        <v>6</v>
      </c>
      <c r="G62" s="209">
        <v>1158.3399999999999</v>
      </c>
      <c r="H62" s="210">
        <f t="shared" si="1"/>
        <v>6950.0399999999991</v>
      </c>
      <c r="I62" s="314" t="s">
        <v>36</v>
      </c>
      <c r="J62" s="315"/>
    </row>
    <row r="63" spans="2:10" x14ac:dyDescent="0.25">
      <c r="B63" s="313"/>
      <c r="C63" s="6" t="s">
        <v>39</v>
      </c>
      <c r="D63" s="7" t="s">
        <v>24</v>
      </c>
      <c r="E63" s="25"/>
      <c r="F63" s="40">
        <v>2</v>
      </c>
      <c r="G63" s="142">
        <v>1158.3399999999999</v>
      </c>
      <c r="H63" s="70">
        <f t="shared" si="1"/>
        <v>2316.6799999999998</v>
      </c>
      <c r="I63" s="316"/>
      <c r="J63" s="317"/>
    </row>
    <row r="64" spans="2:10" x14ac:dyDescent="0.25">
      <c r="B64" s="313"/>
      <c r="C64" s="6" t="s">
        <v>40</v>
      </c>
      <c r="D64" s="7" t="s">
        <v>26</v>
      </c>
      <c r="E64" s="25"/>
      <c r="F64" s="40">
        <v>3</v>
      </c>
      <c r="G64" s="142">
        <v>1158.3399999999999</v>
      </c>
      <c r="H64" s="70">
        <f t="shared" si="1"/>
        <v>3475.0199999999995</v>
      </c>
      <c r="I64" s="316"/>
      <c r="J64" s="317"/>
    </row>
    <row r="65" spans="2:10" x14ac:dyDescent="0.25">
      <c r="B65" s="313"/>
      <c r="C65" s="6" t="s">
        <v>41</v>
      </c>
      <c r="D65" s="7" t="s">
        <v>28</v>
      </c>
      <c r="E65" s="25"/>
      <c r="F65" s="40">
        <v>2</v>
      </c>
      <c r="G65" s="142">
        <v>1158.3399999999999</v>
      </c>
      <c r="H65" s="70">
        <f t="shared" si="1"/>
        <v>2316.6799999999998</v>
      </c>
      <c r="I65" s="316"/>
      <c r="J65" s="317"/>
    </row>
    <row r="66" spans="2:10" x14ac:dyDescent="0.25">
      <c r="B66" s="211" t="s">
        <v>164</v>
      </c>
      <c r="C66" s="6" t="s">
        <v>177</v>
      </c>
      <c r="D66" s="7" t="s">
        <v>176</v>
      </c>
      <c r="E66" s="25"/>
      <c r="F66" s="40">
        <v>6</v>
      </c>
      <c r="G66" s="142">
        <v>2956.3517647058825</v>
      </c>
      <c r="H66" s="70">
        <f t="shared" si="1"/>
        <v>17738.110588235293</v>
      </c>
      <c r="I66" s="316"/>
      <c r="J66" s="317"/>
    </row>
    <row r="67" spans="2:10" ht="15.75" thickBot="1" x14ac:dyDescent="0.3">
      <c r="B67" s="211" t="s">
        <v>65</v>
      </c>
      <c r="C67" s="8" t="s">
        <v>29</v>
      </c>
      <c r="D67" s="7" t="s">
        <v>4</v>
      </c>
      <c r="E67" s="25"/>
      <c r="F67" s="40">
        <v>0</v>
      </c>
      <c r="G67" s="142">
        <v>0</v>
      </c>
      <c r="H67" s="70">
        <f t="shared" si="1"/>
        <v>0</v>
      </c>
      <c r="I67" s="318"/>
      <c r="J67" s="319"/>
    </row>
    <row r="68" spans="2:10" ht="15.75" thickBot="1" x14ac:dyDescent="0.3">
      <c r="B68" s="211" t="s">
        <v>30</v>
      </c>
      <c r="C68" s="6" t="s">
        <v>31</v>
      </c>
      <c r="D68" s="7" t="s">
        <v>4</v>
      </c>
      <c r="E68" s="25"/>
      <c r="F68" s="40">
        <v>2</v>
      </c>
      <c r="G68" s="142">
        <v>2978.84</v>
      </c>
      <c r="H68" s="70">
        <f t="shared" si="1"/>
        <v>5957.68</v>
      </c>
      <c r="I68" s="15" t="s">
        <v>18</v>
      </c>
      <c r="J68" s="212" t="s">
        <v>86</v>
      </c>
    </row>
    <row r="69" spans="2:10" ht="15.75" thickBot="1" x14ac:dyDescent="0.3">
      <c r="B69" s="213" t="s">
        <v>30</v>
      </c>
      <c r="C69" s="214" t="s">
        <v>31</v>
      </c>
      <c r="D69" s="215" t="s">
        <v>4</v>
      </c>
      <c r="E69" s="216"/>
      <c r="F69" s="217">
        <v>0</v>
      </c>
      <c r="G69" s="218">
        <v>0</v>
      </c>
      <c r="H69" s="219">
        <f t="shared" si="1"/>
        <v>0</v>
      </c>
      <c r="I69" s="16">
        <f>SUM(H62:H69)</f>
        <v>38754.210588235292</v>
      </c>
      <c r="J69" s="220">
        <f>SUM(F62:F69)</f>
        <v>21</v>
      </c>
    </row>
    <row r="70" spans="2:10" s="59" customFormat="1" x14ac:dyDescent="0.25">
      <c r="B70" s="198"/>
      <c r="C70" s="199"/>
      <c r="D70" s="198"/>
      <c r="E70" s="200"/>
      <c r="F70" s="201"/>
      <c r="G70" s="202"/>
      <c r="H70" s="203"/>
      <c r="I70" s="204"/>
      <c r="J70" s="195"/>
    </row>
    <row r="71" spans="2:10" s="59" customFormat="1" x14ac:dyDescent="0.25">
      <c r="B71" s="198"/>
      <c r="C71" s="199"/>
      <c r="D71" s="198"/>
      <c r="E71" s="200"/>
      <c r="F71" s="201"/>
      <c r="G71" s="202"/>
      <c r="H71" s="203"/>
      <c r="I71" s="204"/>
      <c r="J71" s="195"/>
    </row>
    <row r="72" spans="2:10" s="59" customFormat="1" x14ac:dyDescent="0.25">
      <c r="B72" s="198"/>
      <c r="C72" s="199"/>
      <c r="D72" s="198"/>
      <c r="E72" s="200"/>
      <c r="F72" s="201"/>
      <c r="G72" s="202"/>
      <c r="H72" s="203"/>
      <c r="I72" s="204"/>
      <c r="J72" s="195"/>
    </row>
    <row r="73" spans="2:10" s="59" customFormat="1" x14ac:dyDescent="0.25">
      <c r="B73" s="198"/>
      <c r="C73" s="199"/>
      <c r="D73" s="198"/>
      <c r="E73" s="200"/>
      <c r="F73" s="201"/>
      <c r="G73" s="202"/>
      <c r="H73" s="203"/>
      <c r="I73" s="204"/>
      <c r="J73" s="195"/>
    </row>
    <row r="74" spans="2:10" s="59" customFormat="1" x14ac:dyDescent="0.25">
      <c r="B74" s="198"/>
      <c r="C74" s="199"/>
      <c r="D74" s="198"/>
      <c r="E74" s="200"/>
      <c r="F74" s="201"/>
      <c r="G74" s="202"/>
      <c r="H74" s="203"/>
      <c r="I74" s="204"/>
      <c r="J74" s="195"/>
    </row>
    <row r="75" spans="2:10" s="59" customFormat="1" x14ac:dyDescent="0.25">
      <c r="B75" s="198"/>
      <c r="C75" s="199"/>
      <c r="D75" s="198"/>
      <c r="E75" s="200"/>
      <c r="F75" s="201"/>
      <c r="G75" s="202"/>
      <c r="H75" s="203"/>
      <c r="I75" s="204"/>
      <c r="J75" s="195"/>
    </row>
    <row r="76" spans="2:10" s="59" customFormat="1" x14ac:dyDescent="0.25">
      <c r="B76" s="198"/>
      <c r="C76" s="199"/>
      <c r="D76" s="198"/>
      <c r="E76" s="200"/>
      <c r="F76" s="201"/>
      <c r="G76" s="202"/>
      <c r="H76" s="203"/>
      <c r="I76" s="204"/>
      <c r="J76" s="195"/>
    </row>
    <row r="77" spans="2:10" s="59" customFormat="1" x14ac:dyDescent="0.25">
      <c r="B77" s="198"/>
      <c r="C77" s="199"/>
      <c r="D77" s="198"/>
      <c r="E77" s="200"/>
      <c r="F77" s="201"/>
      <c r="G77" s="202"/>
      <c r="H77" s="203"/>
      <c r="I77" s="204"/>
      <c r="J77" s="195"/>
    </row>
    <row r="78" spans="2:10" s="59" customFormat="1" x14ac:dyDescent="0.25">
      <c r="B78" s="198"/>
      <c r="C78" s="199"/>
      <c r="D78" s="198"/>
      <c r="E78" s="200"/>
      <c r="F78" s="201"/>
      <c r="G78" s="240" t="s">
        <v>196</v>
      </c>
      <c r="H78" s="240"/>
      <c r="I78" s="240"/>
      <c r="J78" s="240"/>
    </row>
    <row r="79" spans="2:10" s="59" customFormat="1" x14ac:dyDescent="0.25">
      <c r="B79" s="198"/>
      <c r="C79" s="199"/>
      <c r="D79" s="198"/>
      <c r="E79" s="200"/>
      <c r="F79" s="201"/>
      <c r="G79" s="241" t="s">
        <v>197</v>
      </c>
      <c r="H79" s="241"/>
      <c r="I79" s="241"/>
      <c r="J79" s="241"/>
    </row>
    <row r="80" spans="2:10" s="59" customFormat="1" x14ac:dyDescent="0.25">
      <c r="B80" s="198"/>
      <c r="C80" s="199"/>
      <c r="D80" s="198"/>
      <c r="E80" s="200"/>
      <c r="F80" s="201"/>
      <c r="G80" s="202"/>
      <c r="H80" s="203"/>
      <c r="I80" s="204"/>
      <c r="J80" s="195"/>
    </row>
    <row r="81" spans="2:20" s="59" customFormat="1" x14ac:dyDescent="0.25">
      <c r="B81" s="198"/>
      <c r="C81" s="199"/>
      <c r="D81" s="198"/>
      <c r="E81" s="200"/>
      <c r="F81" s="201"/>
      <c r="G81" s="202"/>
      <c r="H81" s="203"/>
      <c r="I81" s="204"/>
      <c r="J81" s="195"/>
    </row>
    <row r="82" spans="2:20" s="59" customFormat="1" x14ac:dyDescent="0.25">
      <c r="B82" s="198"/>
      <c r="C82" s="199"/>
      <c r="D82" s="198"/>
      <c r="E82" s="200"/>
      <c r="F82" s="201"/>
      <c r="G82" s="202"/>
      <c r="H82" s="203"/>
      <c r="I82" s="204"/>
      <c r="J82" s="195"/>
    </row>
    <row r="83" spans="2:20" s="59" customFormat="1" ht="15.75" thickBot="1" x14ac:dyDescent="0.3">
      <c r="B83" s="198"/>
      <c r="C83" s="199"/>
      <c r="D83" s="198"/>
      <c r="E83" s="200"/>
      <c r="F83" s="201"/>
      <c r="G83" s="202"/>
      <c r="H83" s="203"/>
      <c r="I83" s="204"/>
      <c r="J83" s="195"/>
    </row>
    <row r="84" spans="2:20" ht="17.25" customHeight="1" x14ac:dyDescent="0.25">
      <c r="B84" s="97" t="s">
        <v>42</v>
      </c>
      <c r="C84" s="98" t="s">
        <v>43</v>
      </c>
      <c r="D84" s="98" t="s">
        <v>10</v>
      </c>
      <c r="E84" s="34"/>
      <c r="F84" s="32">
        <v>3</v>
      </c>
      <c r="G84" s="143">
        <v>536.46500000000003</v>
      </c>
      <c r="H84" s="96">
        <f t="shared" si="1"/>
        <v>1609.395</v>
      </c>
      <c r="I84" s="306" t="s">
        <v>82</v>
      </c>
      <c r="J84" s="307"/>
      <c r="M84" s="59"/>
      <c r="N84" s="59"/>
      <c r="O84" s="59"/>
      <c r="P84" s="59"/>
      <c r="Q84" s="59"/>
      <c r="R84" s="59"/>
      <c r="S84" s="35"/>
      <c r="T84" s="35"/>
    </row>
    <row r="85" spans="2:20" x14ac:dyDescent="0.25">
      <c r="B85" s="99" t="s">
        <v>44</v>
      </c>
      <c r="C85" s="95" t="s">
        <v>29</v>
      </c>
      <c r="D85" s="95" t="s">
        <v>10</v>
      </c>
      <c r="E85" s="37"/>
      <c r="F85" s="33">
        <v>0</v>
      </c>
      <c r="G85" s="144">
        <v>0</v>
      </c>
      <c r="H85" s="100">
        <f t="shared" si="1"/>
        <v>0</v>
      </c>
      <c r="I85" s="308"/>
      <c r="J85" s="309"/>
      <c r="M85" s="59"/>
      <c r="N85" s="59"/>
      <c r="O85" s="59"/>
      <c r="P85" s="59"/>
      <c r="Q85" s="59"/>
      <c r="R85" s="59"/>
      <c r="S85" s="35"/>
      <c r="T85" s="35"/>
    </row>
    <row r="86" spans="2:20" x14ac:dyDescent="0.25">
      <c r="B86" s="99" t="s">
        <v>108</v>
      </c>
      <c r="C86" s="95" t="s">
        <v>107</v>
      </c>
      <c r="D86" s="95" t="s">
        <v>10</v>
      </c>
      <c r="E86" s="37"/>
      <c r="F86" s="33">
        <v>0</v>
      </c>
      <c r="G86" s="144">
        <v>0</v>
      </c>
      <c r="H86" s="100">
        <f t="shared" si="1"/>
        <v>0</v>
      </c>
      <c r="I86" s="308"/>
      <c r="J86" s="309"/>
      <c r="M86" s="59"/>
      <c r="N86" s="59"/>
      <c r="O86" s="59"/>
      <c r="P86" s="59"/>
      <c r="Q86" s="59"/>
      <c r="R86" s="59"/>
      <c r="S86" s="35"/>
      <c r="T86" s="35"/>
    </row>
    <row r="87" spans="2:20" x14ac:dyDescent="0.25">
      <c r="B87" s="99" t="s">
        <v>137</v>
      </c>
      <c r="C87" s="95" t="s">
        <v>106</v>
      </c>
      <c r="D87" s="95" t="s">
        <v>10</v>
      </c>
      <c r="E87" s="37"/>
      <c r="F87" s="33">
        <v>0</v>
      </c>
      <c r="G87" s="144">
        <v>0</v>
      </c>
      <c r="H87" s="100">
        <f t="shared" si="1"/>
        <v>0</v>
      </c>
      <c r="I87" s="308"/>
      <c r="J87" s="309"/>
      <c r="M87" s="59"/>
      <c r="N87" s="59"/>
      <c r="O87" s="59"/>
      <c r="P87" s="59"/>
      <c r="Q87" s="59"/>
      <c r="R87" s="59"/>
      <c r="S87" s="35"/>
      <c r="T87" s="35"/>
    </row>
    <row r="88" spans="2:20" x14ac:dyDescent="0.25">
      <c r="B88" s="99" t="s">
        <v>105</v>
      </c>
      <c r="C88" s="95" t="s">
        <v>104</v>
      </c>
      <c r="D88" s="95" t="s">
        <v>10</v>
      </c>
      <c r="E88" s="37"/>
      <c r="F88" s="33">
        <v>0</v>
      </c>
      <c r="G88" s="144">
        <v>0</v>
      </c>
      <c r="H88" s="100">
        <f t="shared" si="1"/>
        <v>0</v>
      </c>
      <c r="I88" s="308"/>
      <c r="J88" s="309"/>
      <c r="M88" s="59"/>
      <c r="N88" s="59"/>
      <c r="O88" s="59"/>
      <c r="P88" s="59"/>
      <c r="Q88" s="59"/>
      <c r="R88" s="59"/>
      <c r="S88" s="35"/>
      <c r="T88" s="35"/>
    </row>
    <row r="89" spans="2:20" x14ac:dyDescent="0.25">
      <c r="B89" s="99" t="s">
        <v>138</v>
      </c>
      <c r="C89" s="95" t="s">
        <v>45</v>
      </c>
      <c r="D89" s="95" t="s">
        <v>10</v>
      </c>
      <c r="E89" s="37"/>
      <c r="F89" s="33">
        <v>1</v>
      </c>
      <c r="G89" s="144">
        <v>1247.2649999999999</v>
      </c>
      <c r="H89" s="100">
        <f t="shared" si="1"/>
        <v>1247.2649999999999</v>
      </c>
      <c r="I89" s="308"/>
      <c r="J89" s="309"/>
      <c r="M89" s="59"/>
      <c r="N89" s="59"/>
      <c r="O89" s="59"/>
      <c r="P89" s="59"/>
      <c r="Q89" s="59"/>
      <c r="R89" s="59"/>
      <c r="S89" s="35"/>
      <c r="T89" s="35"/>
    </row>
    <row r="90" spans="2:20" x14ac:dyDescent="0.25">
      <c r="B90" s="265" t="s">
        <v>103</v>
      </c>
      <c r="C90" s="95" t="s">
        <v>102</v>
      </c>
      <c r="D90" s="95" t="s">
        <v>10</v>
      </c>
      <c r="E90" s="37"/>
      <c r="F90" s="33">
        <v>0</v>
      </c>
      <c r="G90" s="144">
        <v>0</v>
      </c>
      <c r="H90" s="100">
        <f t="shared" si="1"/>
        <v>0</v>
      </c>
      <c r="I90" s="308"/>
      <c r="J90" s="309"/>
      <c r="M90" s="59"/>
      <c r="N90" s="59"/>
      <c r="O90" s="59"/>
      <c r="P90" s="59"/>
      <c r="Q90" s="59"/>
      <c r="R90" s="59"/>
      <c r="S90" s="35"/>
      <c r="T90" s="35"/>
    </row>
    <row r="91" spans="2:20" x14ac:dyDescent="0.25">
      <c r="B91" s="267"/>
      <c r="C91" s="95" t="s">
        <v>101</v>
      </c>
      <c r="D91" s="95" t="s">
        <v>100</v>
      </c>
      <c r="E91" s="37"/>
      <c r="F91" s="33">
        <v>0</v>
      </c>
      <c r="G91" s="144">
        <v>0</v>
      </c>
      <c r="H91" s="100">
        <f t="shared" si="1"/>
        <v>0</v>
      </c>
      <c r="I91" s="308"/>
      <c r="J91" s="309"/>
      <c r="M91" s="59"/>
      <c r="N91" s="59"/>
      <c r="O91" s="59"/>
      <c r="P91" s="59"/>
      <c r="Q91" s="59"/>
      <c r="R91" s="59"/>
      <c r="S91" s="35"/>
      <c r="T91" s="35"/>
    </row>
    <row r="92" spans="2:20" x14ac:dyDescent="0.25">
      <c r="B92" s="265" t="s">
        <v>88</v>
      </c>
      <c r="C92" s="95" t="s">
        <v>46</v>
      </c>
      <c r="D92" s="95" t="s">
        <v>47</v>
      </c>
      <c r="E92" s="36"/>
      <c r="F92" s="33">
        <v>0</v>
      </c>
      <c r="G92" s="144">
        <v>0</v>
      </c>
      <c r="H92" s="100">
        <f t="shared" si="1"/>
        <v>0</v>
      </c>
      <c r="I92" s="308"/>
      <c r="J92" s="309"/>
      <c r="M92" s="59"/>
      <c r="N92" s="59"/>
      <c r="O92" s="59"/>
      <c r="P92" s="59"/>
      <c r="Q92" s="59"/>
      <c r="R92" s="59"/>
      <c r="S92" s="35"/>
      <c r="T92" s="35"/>
    </row>
    <row r="93" spans="2:20" x14ac:dyDescent="0.25">
      <c r="B93" s="266"/>
      <c r="C93" s="95" t="s">
        <v>48</v>
      </c>
      <c r="D93" s="95" t="s">
        <v>11</v>
      </c>
      <c r="E93" s="36"/>
      <c r="F93" s="33">
        <v>2</v>
      </c>
      <c r="G93" s="144">
        <v>1648.34</v>
      </c>
      <c r="H93" s="100">
        <f t="shared" si="1"/>
        <v>3296.68</v>
      </c>
      <c r="I93" s="308"/>
      <c r="J93" s="309"/>
      <c r="M93" s="59"/>
      <c r="N93" s="59"/>
      <c r="O93" s="59"/>
      <c r="P93" s="59"/>
      <c r="Q93" s="59"/>
      <c r="R93" s="59"/>
      <c r="S93" s="35"/>
      <c r="T93" s="35"/>
    </row>
    <row r="94" spans="2:20" s="35" customFormat="1" x14ac:dyDescent="0.25">
      <c r="B94" s="266"/>
      <c r="C94" s="95" t="s">
        <v>33</v>
      </c>
      <c r="D94" s="95" t="s">
        <v>10</v>
      </c>
      <c r="E94" s="36"/>
      <c r="F94" s="33">
        <v>0</v>
      </c>
      <c r="G94" s="144">
        <v>0</v>
      </c>
      <c r="H94" s="100">
        <f t="shared" si="1"/>
        <v>0</v>
      </c>
      <c r="I94" s="308"/>
      <c r="J94" s="309"/>
      <c r="M94" s="59"/>
      <c r="N94" s="59"/>
      <c r="O94" s="59"/>
      <c r="P94" s="59"/>
      <c r="Q94" s="59"/>
      <c r="R94" s="59"/>
    </row>
    <row r="95" spans="2:20" x14ac:dyDescent="0.25">
      <c r="B95" s="267"/>
      <c r="C95" s="95" t="s">
        <v>49</v>
      </c>
      <c r="D95" s="95" t="s">
        <v>12</v>
      </c>
      <c r="E95" s="36"/>
      <c r="F95" s="33">
        <v>2</v>
      </c>
      <c r="G95" s="144">
        <v>1753.34</v>
      </c>
      <c r="H95" s="100">
        <f t="shared" si="1"/>
        <v>3506.68</v>
      </c>
      <c r="I95" s="308"/>
      <c r="J95" s="309"/>
      <c r="M95" s="59"/>
      <c r="N95" s="59"/>
      <c r="O95" s="59"/>
      <c r="P95" s="59"/>
      <c r="Q95" s="59"/>
      <c r="R95" s="59"/>
      <c r="S95" s="35"/>
      <c r="T95" s="35"/>
    </row>
    <row r="96" spans="2:20" x14ac:dyDescent="0.25">
      <c r="B96" s="265" t="s">
        <v>50</v>
      </c>
      <c r="C96" s="95" t="s">
        <v>51</v>
      </c>
      <c r="D96" s="95" t="s">
        <v>10</v>
      </c>
      <c r="E96" s="37"/>
      <c r="F96" s="33">
        <v>0</v>
      </c>
      <c r="G96" s="144">
        <v>0</v>
      </c>
      <c r="H96" s="100">
        <f t="shared" si="1"/>
        <v>0</v>
      </c>
      <c r="I96" s="308"/>
      <c r="J96" s="309"/>
      <c r="M96" s="59"/>
      <c r="N96" s="59"/>
      <c r="O96" s="59"/>
      <c r="P96" s="59"/>
      <c r="Q96" s="59"/>
      <c r="R96" s="59"/>
      <c r="S96" s="35"/>
      <c r="T96" s="35"/>
    </row>
    <row r="97" spans="2:20" s="35" customFormat="1" x14ac:dyDescent="0.25">
      <c r="B97" s="266"/>
      <c r="C97" s="95" t="s">
        <v>99</v>
      </c>
      <c r="D97" s="95" t="s">
        <v>47</v>
      </c>
      <c r="E97" s="37"/>
      <c r="F97" s="33">
        <v>0</v>
      </c>
      <c r="G97" s="144">
        <v>0</v>
      </c>
      <c r="H97" s="100">
        <f t="shared" si="1"/>
        <v>0</v>
      </c>
      <c r="I97" s="308"/>
      <c r="J97" s="309"/>
      <c r="M97" s="59"/>
      <c r="N97" s="59"/>
      <c r="O97" s="59"/>
      <c r="P97" s="59"/>
      <c r="Q97" s="59"/>
      <c r="R97" s="59"/>
    </row>
    <row r="98" spans="2:20" s="35" customFormat="1" x14ac:dyDescent="0.25">
      <c r="B98" s="266"/>
      <c r="C98" s="95" t="s">
        <v>98</v>
      </c>
      <c r="D98" s="95" t="s">
        <v>11</v>
      </c>
      <c r="E98" s="37"/>
      <c r="F98" s="33">
        <v>0</v>
      </c>
      <c r="G98" s="144">
        <v>0</v>
      </c>
      <c r="H98" s="100">
        <f t="shared" si="1"/>
        <v>0</v>
      </c>
      <c r="I98" s="308"/>
      <c r="J98" s="309"/>
      <c r="M98" s="59"/>
      <c r="N98" s="59"/>
      <c r="O98" s="59"/>
      <c r="P98" s="59"/>
      <c r="Q98" s="59"/>
      <c r="R98" s="59"/>
    </row>
    <row r="99" spans="2:20" s="35" customFormat="1" x14ac:dyDescent="0.25">
      <c r="B99" s="267"/>
      <c r="C99" s="95" t="s">
        <v>52</v>
      </c>
      <c r="D99" s="95" t="s">
        <v>12</v>
      </c>
      <c r="E99" s="37"/>
      <c r="F99" s="33">
        <v>0</v>
      </c>
      <c r="G99" s="144">
        <v>0</v>
      </c>
      <c r="H99" s="100">
        <f t="shared" si="1"/>
        <v>0</v>
      </c>
      <c r="I99" s="308"/>
      <c r="J99" s="309"/>
      <c r="M99" s="59"/>
      <c r="N99" s="59"/>
      <c r="O99" s="59"/>
      <c r="P99" s="59"/>
      <c r="Q99" s="59"/>
      <c r="R99" s="59"/>
    </row>
    <row r="100" spans="2:20" s="35" customFormat="1" x14ac:dyDescent="0.25">
      <c r="B100" s="265" t="s">
        <v>53</v>
      </c>
      <c r="C100" s="95" t="s">
        <v>54</v>
      </c>
      <c r="D100" s="95" t="s">
        <v>10</v>
      </c>
      <c r="E100" s="37"/>
      <c r="F100" s="33">
        <v>3</v>
      </c>
      <c r="G100" s="144">
        <v>1158.3399999999999</v>
      </c>
      <c r="H100" s="100">
        <f t="shared" si="1"/>
        <v>3475.0199999999995</v>
      </c>
      <c r="I100" s="308"/>
      <c r="J100" s="309"/>
      <c r="M100" s="59"/>
      <c r="N100" s="59"/>
      <c r="O100" s="59"/>
      <c r="P100" s="59"/>
      <c r="Q100" s="59"/>
      <c r="R100" s="59"/>
    </row>
    <row r="101" spans="2:20" x14ac:dyDescent="0.25">
      <c r="B101" s="266"/>
      <c r="C101" s="95" t="s">
        <v>55</v>
      </c>
      <c r="D101" s="95" t="s">
        <v>47</v>
      </c>
      <c r="E101" s="37"/>
      <c r="F101" s="33">
        <v>4</v>
      </c>
      <c r="G101" s="144">
        <v>1158.3399999999999</v>
      </c>
      <c r="H101" s="100">
        <f t="shared" si="1"/>
        <v>4633.3599999999997</v>
      </c>
      <c r="I101" s="308"/>
      <c r="J101" s="309"/>
      <c r="M101" s="59"/>
      <c r="N101" s="59"/>
      <c r="O101" s="59"/>
      <c r="P101" s="59"/>
      <c r="Q101" s="59"/>
      <c r="R101" s="59"/>
      <c r="S101" s="35"/>
      <c r="T101" s="35"/>
    </row>
    <row r="102" spans="2:20" x14ac:dyDescent="0.25">
      <c r="B102" s="266"/>
      <c r="C102" s="95" t="s">
        <v>56</v>
      </c>
      <c r="D102" s="95" t="s">
        <v>11</v>
      </c>
      <c r="E102" s="37"/>
      <c r="F102" s="33">
        <v>3</v>
      </c>
      <c r="G102" s="144">
        <v>1158.3399999999999</v>
      </c>
      <c r="H102" s="100">
        <f t="shared" si="1"/>
        <v>3475.0199999999995</v>
      </c>
      <c r="I102" s="308"/>
      <c r="J102" s="309"/>
      <c r="M102" s="59"/>
      <c r="N102" s="59"/>
      <c r="O102" s="59"/>
      <c r="P102" s="59"/>
      <c r="Q102" s="59"/>
      <c r="R102" s="59"/>
      <c r="S102" s="35"/>
      <c r="T102" s="35"/>
    </row>
    <row r="103" spans="2:20" s="35" customFormat="1" x14ac:dyDescent="0.25">
      <c r="B103" s="267"/>
      <c r="C103" s="95" t="s">
        <v>57</v>
      </c>
      <c r="D103" s="95" t="s">
        <v>12</v>
      </c>
      <c r="E103" s="37"/>
      <c r="F103" s="33">
        <v>3</v>
      </c>
      <c r="G103" s="144">
        <v>1158.3399999999999</v>
      </c>
      <c r="H103" s="100">
        <f t="shared" si="1"/>
        <v>3475.0199999999995</v>
      </c>
      <c r="I103" s="308"/>
      <c r="J103" s="309"/>
      <c r="M103" s="59"/>
      <c r="N103" s="59"/>
      <c r="O103" s="59"/>
      <c r="P103" s="59"/>
      <c r="Q103" s="59"/>
      <c r="R103" s="59"/>
    </row>
    <row r="104" spans="2:20" x14ac:dyDescent="0.25">
      <c r="B104" s="265" t="s">
        <v>58</v>
      </c>
      <c r="C104" s="95" t="s">
        <v>38</v>
      </c>
      <c r="D104" s="95" t="s">
        <v>10</v>
      </c>
      <c r="E104" s="37"/>
      <c r="F104" s="33">
        <v>4</v>
      </c>
      <c r="G104" s="144">
        <v>1158.3399999999999</v>
      </c>
      <c r="H104" s="100">
        <f t="shared" si="1"/>
        <v>4633.3599999999997</v>
      </c>
      <c r="I104" s="308"/>
      <c r="J104" s="309"/>
      <c r="M104" s="59"/>
      <c r="N104" s="59"/>
      <c r="O104" s="59"/>
      <c r="P104" s="59"/>
      <c r="Q104" s="59"/>
      <c r="R104" s="59"/>
      <c r="S104" s="35"/>
      <c r="T104" s="35"/>
    </row>
    <row r="105" spans="2:20" ht="15.75" customHeight="1" x14ac:dyDescent="0.25">
      <c r="B105" s="266"/>
      <c r="C105" s="95" t="s">
        <v>39</v>
      </c>
      <c r="D105" s="95" t="s">
        <v>47</v>
      </c>
      <c r="E105" s="37"/>
      <c r="F105" s="33">
        <v>5</v>
      </c>
      <c r="G105" s="144">
        <v>1158.3399999999999</v>
      </c>
      <c r="H105" s="100">
        <f t="shared" si="1"/>
        <v>5791.7</v>
      </c>
      <c r="I105" s="308"/>
      <c r="J105" s="309"/>
      <c r="M105" s="59"/>
      <c r="N105" s="59"/>
      <c r="O105" s="59"/>
      <c r="P105" s="59"/>
      <c r="Q105" s="59"/>
      <c r="R105" s="59"/>
      <c r="S105" s="35"/>
      <c r="T105" s="35"/>
    </row>
    <row r="106" spans="2:20" ht="15" customHeight="1" x14ac:dyDescent="0.25">
      <c r="B106" s="266"/>
      <c r="C106" s="95" t="s">
        <v>41</v>
      </c>
      <c r="D106" s="95" t="s">
        <v>11</v>
      </c>
      <c r="E106" s="37"/>
      <c r="F106" s="33">
        <v>6</v>
      </c>
      <c r="G106" s="144">
        <v>1158.3399999999999</v>
      </c>
      <c r="H106" s="100">
        <f t="shared" si="1"/>
        <v>6950.0399999999991</v>
      </c>
      <c r="I106" s="308"/>
      <c r="J106" s="309"/>
      <c r="M106" s="59"/>
      <c r="N106" s="59"/>
      <c r="O106" s="59"/>
      <c r="P106" s="59"/>
      <c r="Q106" s="59"/>
      <c r="R106" s="59"/>
      <c r="S106" s="35"/>
      <c r="T106" s="35"/>
    </row>
    <row r="107" spans="2:20" ht="15" customHeight="1" x14ac:dyDescent="0.25">
      <c r="B107" s="267"/>
      <c r="C107" s="95" t="s">
        <v>40</v>
      </c>
      <c r="D107" s="95" t="s">
        <v>12</v>
      </c>
      <c r="E107" s="37"/>
      <c r="F107" s="33">
        <v>3</v>
      </c>
      <c r="G107" s="144">
        <v>1158.3399999999999</v>
      </c>
      <c r="H107" s="100">
        <f t="shared" si="1"/>
        <v>3475.0199999999995</v>
      </c>
      <c r="I107" s="308"/>
      <c r="J107" s="309"/>
      <c r="M107" s="59"/>
      <c r="N107" s="59"/>
      <c r="O107" s="59"/>
      <c r="P107" s="59"/>
      <c r="Q107" s="59"/>
      <c r="R107" s="59"/>
      <c r="S107" s="35"/>
      <c r="T107" s="35"/>
    </row>
    <row r="108" spans="2:20" ht="15" customHeight="1" x14ac:dyDescent="0.25">
      <c r="B108" s="265" t="s">
        <v>97</v>
      </c>
      <c r="C108" s="95" t="s">
        <v>96</v>
      </c>
      <c r="D108" s="95" t="s">
        <v>10</v>
      </c>
      <c r="E108" s="37"/>
      <c r="F108" s="33">
        <v>0</v>
      </c>
      <c r="G108" s="144">
        <v>0</v>
      </c>
      <c r="H108" s="100">
        <f t="shared" si="1"/>
        <v>0</v>
      </c>
      <c r="I108" s="308"/>
      <c r="J108" s="309"/>
      <c r="M108" s="59"/>
      <c r="N108" s="59"/>
      <c r="O108" s="59"/>
      <c r="P108" s="59"/>
      <c r="Q108" s="59"/>
      <c r="R108" s="59"/>
      <c r="S108" s="35"/>
      <c r="T108" s="35"/>
    </row>
    <row r="109" spans="2:20" s="26" customFormat="1" ht="15" customHeight="1" x14ac:dyDescent="0.25">
      <c r="B109" s="266"/>
      <c r="C109" s="95" t="s">
        <v>95</v>
      </c>
      <c r="D109" s="95" t="s">
        <v>47</v>
      </c>
      <c r="E109" s="37"/>
      <c r="F109" s="33">
        <v>1</v>
      </c>
      <c r="G109" s="144">
        <v>2333.34</v>
      </c>
      <c r="H109" s="100">
        <f t="shared" si="1"/>
        <v>2333.34</v>
      </c>
      <c r="I109" s="308"/>
      <c r="J109" s="309"/>
      <c r="M109" s="59"/>
      <c r="N109" s="59"/>
      <c r="O109" s="59"/>
      <c r="P109" s="59"/>
      <c r="Q109" s="59"/>
      <c r="R109" s="59"/>
      <c r="S109" s="35"/>
      <c r="T109" s="35"/>
    </row>
    <row r="110" spans="2:20" s="26" customFormat="1" x14ac:dyDescent="0.25">
      <c r="B110" s="266"/>
      <c r="C110" s="95" t="s">
        <v>94</v>
      </c>
      <c r="D110" s="95" t="s">
        <v>11</v>
      </c>
      <c r="E110" s="37"/>
      <c r="F110" s="33">
        <v>2</v>
      </c>
      <c r="G110" s="144">
        <v>2333.34</v>
      </c>
      <c r="H110" s="100">
        <f t="shared" ref="H110:H180" si="2">G110*F110</f>
        <v>4666.68</v>
      </c>
      <c r="I110" s="308"/>
      <c r="J110" s="309"/>
      <c r="M110" s="59"/>
      <c r="N110" s="59"/>
      <c r="O110" s="59"/>
      <c r="P110" s="59"/>
      <c r="Q110" s="59"/>
      <c r="R110" s="59"/>
      <c r="S110" s="35"/>
      <c r="T110" s="35"/>
    </row>
    <row r="111" spans="2:20" s="26" customFormat="1" x14ac:dyDescent="0.25">
      <c r="B111" s="267"/>
      <c r="C111" s="95" t="s">
        <v>93</v>
      </c>
      <c r="D111" s="95" t="s">
        <v>12</v>
      </c>
      <c r="E111" s="37"/>
      <c r="F111" s="33">
        <v>3</v>
      </c>
      <c r="G111" s="144">
        <v>2333.34</v>
      </c>
      <c r="H111" s="100">
        <f t="shared" si="2"/>
        <v>7000.02</v>
      </c>
      <c r="I111" s="308"/>
      <c r="J111" s="309"/>
      <c r="M111" s="59"/>
      <c r="N111" s="59"/>
      <c r="O111" s="59"/>
      <c r="P111" s="59"/>
      <c r="Q111" s="59"/>
      <c r="R111" s="59"/>
      <c r="S111" s="35"/>
      <c r="T111" s="35"/>
    </row>
    <row r="112" spans="2:20" s="59" customFormat="1" x14ac:dyDescent="0.25">
      <c r="B112" s="99" t="s">
        <v>109</v>
      </c>
      <c r="C112" s="95" t="s">
        <v>110</v>
      </c>
      <c r="D112" s="95" t="s">
        <v>10</v>
      </c>
      <c r="E112" s="91"/>
      <c r="F112" s="33">
        <v>1</v>
      </c>
      <c r="G112" s="144">
        <v>508.34000000000003</v>
      </c>
      <c r="H112" s="100">
        <f t="shared" si="2"/>
        <v>508.34000000000003</v>
      </c>
      <c r="I112" s="308"/>
      <c r="J112" s="309"/>
    </row>
    <row r="113" spans="2:20" x14ac:dyDescent="0.25">
      <c r="B113" s="265" t="s">
        <v>111</v>
      </c>
      <c r="C113" s="95" t="s">
        <v>112</v>
      </c>
      <c r="D113" s="95" t="s">
        <v>171</v>
      </c>
      <c r="E113" s="92"/>
      <c r="F113" s="33">
        <v>3</v>
      </c>
      <c r="G113" s="144">
        <v>3170.0576470588235</v>
      </c>
      <c r="H113" s="100">
        <f t="shared" si="2"/>
        <v>9510.17294117647</v>
      </c>
      <c r="I113" s="308"/>
      <c r="J113" s="309"/>
      <c r="M113" s="59"/>
      <c r="N113" s="59"/>
      <c r="O113" s="59"/>
      <c r="P113" s="59"/>
      <c r="Q113" s="59"/>
      <c r="R113" s="59"/>
      <c r="S113" s="35"/>
      <c r="T113" s="35"/>
    </row>
    <row r="114" spans="2:20" x14ac:dyDescent="0.25">
      <c r="B114" s="266"/>
      <c r="C114" s="95" t="s">
        <v>113</v>
      </c>
      <c r="D114" s="95" t="s">
        <v>172</v>
      </c>
      <c r="E114" s="92"/>
      <c r="F114" s="33">
        <v>4</v>
      </c>
      <c r="G114" s="144">
        <v>6642.7752941176468</v>
      </c>
      <c r="H114" s="100">
        <f t="shared" si="2"/>
        <v>26571.101176470587</v>
      </c>
      <c r="I114" s="308"/>
      <c r="J114" s="309"/>
      <c r="M114" s="59"/>
      <c r="N114" s="59"/>
      <c r="O114" s="59"/>
      <c r="P114" s="59"/>
      <c r="Q114" s="59"/>
      <c r="R114" s="59"/>
      <c r="S114" s="35"/>
      <c r="T114" s="35"/>
    </row>
    <row r="115" spans="2:20" x14ac:dyDescent="0.25">
      <c r="B115" s="266"/>
      <c r="C115" s="95" t="s">
        <v>114</v>
      </c>
      <c r="D115" s="95" t="s">
        <v>174</v>
      </c>
      <c r="E115" s="92"/>
      <c r="F115" s="33">
        <v>4</v>
      </c>
      <c r="G115" s="144">
        <v>6642.7752941176468</v>
      </c>
      <c r="H115" s="100">
        <f t="shared" si="2"/>
        <v>26571.101176470587</v>
      </c>
      <c r="I115" s="308"/>
      <c r="J115" s="309"/>
      <c r="M115" s="59"/>
      <c r="N115" s="59"/>
      <c r="O115" s="59"/>
      <c r="P115" s="59"/>
      <c r="Q115" s="59"/>
      <c r="R115" s="59"/>
      <c r="S115" s="35"/>
      <c r="T115" s="35"/>
    </row>
    <row r="116" spans="2:20" x14ac:dyDescent="0.25">
      <c r="B116" s="267"/>
      <c r="C116" s="95" t="s">
        <v>115</v>
      </c>
      <c r="D116" s="95" t="s">
        <v>173</v>
      </c>
      <c r="E116" s="93"/>
      <c r="F116" s="33">
        <v>3</v>
      </c>
      <c r="G116" s="144">
        <v>6642.7752941176468</v>
      </c>
      <c r="H116" s="100">
        <f t="shared" si="2"/>
        <v>19928.32588235294</v>
      </c>
      <c r="I116" s="308"/>
      <c r="J116" s="309"/>
      <c r="M116" s="59"/>
      <c r="N116" s="59"/>
      <c r="O116" s="59"/>
      <c r="P116" s="59"/>
      <c r="Q116" s="59"/>
      <c r="R116" s="59"/>
      <c r="S116" s="35"/>
      <c r="T116" s="35"/>
    </row>
    <row r="117" spans="2:20" s="59" customFormat="1" ht="15.75" thickBot="1" x14ac:dyDescent="0.3">
      <c r="B117" s="99" t="s">
        <v>139</v>
      </c>
      <c r="C117" s="95" t="s">
        <v>140</v>
      </c>
      <c r="D117" s="95" t="s">
        <v>10</v>
      </c>
      <c r="E117" s="93"/>
      <c r="F117" s="33">
        <v>0</v>
      </c>
      <c r="G117" s="144">
        <v>0</v>
      </c>
      <c r="H117" s="100">
        <f t="shared" si="2"/>
        <v>0</v>
      </c>
      <c r="I117" s="310"/>
      <c r="J117" s="311"/>
    </row>
    <row r="118" spans="2:20" ht="15.75" thickBot="1" x14ac:dyDescent="0.3">
      <c r="B118" s="265" t="s">
        <v>141</v>
      </c>
      <c r="C118" s="95" t="s">
        <v>142</v>
      </c>
      <c r="D118" s="95" t="s">
        <v>100</v>
      </c>
      <c r="E118" s="94"/>
      <c r="F118" s="33">
        <v>1</v>
      </c>
      <c r="G118" s="144">
        <v>808.34</v>
      </c>
      <c r="H118" s="100">
        <f t="shared" si="2"/>
        <v>808.34</v>
      </c>
      <c r="I118" s="106" t="s">
        <v>18</v>
      </c>
      <c r="J118" s="105" t="s">
        <v>86</v>
      </c>
      <c r="M118" s="59"/>
      <c r="N118" s="59"/>
      <c r="O118" s="59"/>
      <c r="P118" s="59"/>
      <c r="Q118" s="59"/>
      <c r="R118" s="59"/>
      <c r="S118" s="35"/>
      <c r="T118" s="35"/>
    </row>
    <row r="119" spans="2:20" ht="15.75" thickBot="1" x14ac:dyDescent="0.3">
      <c r="B119" s="305"/>
      <c r="C119" s="101" t="s">
        <v>143</v>
      </c>
      <c r="D119" s="101" t="s">
        <v>10</v>
      </c>
      <c r="E119" s="102"/>
      <c r="F119" s="103">
        <v>1</v>
      </c>
      <c r="G119" s="145">
        <v>600.04</v>
      </c>
      <c r="H119" s="104">
        <f t="shared" si="2"/>
        <v>600.04</v>
      </c>
      <c r="I119" s="183">
        <f>SUM(H84:H119)</f>
        <v>144066.02117647059</v>
      </c>
      <c r="J119" s="105">
        <f>SUM(F84:F119)</f>
        <v>62</v>
      </c>
      <c r="M119" s="59"/>
      <c r="N119" s="59"/>
      <c r="O119" s="59"/>
      <c r="P119" s="59"/>
      <c r="Q119" s="59"/>
      <c r="R119" s="59"/>
      <c r="S119" s="35"/>
      <c r="T119" s="35"/>
    </row>
    <row r="120" spans="2:20" ht="15" customHeight="1" x14ac:dyDescent="0.25">
      <c r="B120" s="284" t="s">
        <v>64</v>
      </c>
      <c r="C120" s="27" t="s">
        <v>59</v>
      </c>
      <c r="D120" s="28" t="s">
        <v>10</v>
      </c>
      <c r="E120" s="29"/>
      <c r="F120" s="130">
        <v>0</v>
      </c>
      <c r="G120" s="146">
        <v>0</v>
      </c>
      <c r="H120" s="30">
        <f t="shared" si="2"/>
        <v>0</v>
      </c>
      <c r="I120" s="320" t="s">
        <v>84</v>
      </c>
      <c r="J120" s="321"/>
      <c r="L120" s="59"/>
      <c r="M120" s="59"/>
      <c r="N120" s="59"/>
      <c r="O120" s="59"/>
      <c r="P120" s="59"/>
      <c r="Q120" s="59"/>
      <c r="R120" s="59"/>
      <c r="S120" s="59"/>
      <c r="T120" s="35"/>
    </row>
    <row r="121" spans="2:20" ht="15" customHeight="1" x14ac:dyDescent="0.25">
      <c r="B121" s="282"/>
      <c r="C121" s="49" t="s">
        <v>60</v>
      </c>
      <c r="D121" s="50" t="s">
        <v>61</v>
      </c>
      <c r="E121" s="53"/>
      <c r="F121" s="41">
        <v>0</v>
      </c>
      <c r="G121" s="147">
        <v>0</v>
      </c>
      <c r="H121" s="45">
        <f t="shared" si="2"/>
        <v>0</v>
      </c>
      <c r="I121" s="322"/>
      <c r="J121" s="323"/>
      <c r="L121" s="59"/>
      <c r="M121" s="59"/>
      <c r="N121" s="59"/>
      <c r="O121" s="59"/>
      <c r="P121" s="59"/>
      <c r="Q121" s="59"/>
      <c r="R121" s="59"/>
      <c r="S121" s="59"/>
      <c r="T121" s="35"/>
    </row>
    <row r="122" spans="2:20" ht="15" customHeight="1" x14ac:dyDescent="0.25">
      <c r="B122" s="282"/>
      <c r="C122" s="49" t="s">
        <v>62</v>
      </c>
      <c r="D122" s="50" t="s">
        <v>11</v>
      </c>
      <c r="E122" s="53"/>
      <c r="F122" s="41">
        <v>0</v>
      </c>
      <c r="G122" s="147">
        <v>0</v>
      </c>
      <c r="H122" s="45">
        <f t="shared" si="2"/>
        <v>0</v>
      </c>
      <c r="I122" s="322"/>
      <c r="J122" s="323"/>
      <c r="L122" s="59"/>
      <c r="M122" s="59"/>
      <c r="N122" s="59"/>
      <c r="O122" s="59"/>
      <c r="P122" s="59"/>
      <c r="Q122" s="59"/>
      <c r="R122" s="59"/>
      <c r="S122" s="59"/>
      <c r="T122" s="35"/>
    </row>
    <row r="123" spans="2:20" ht="15" customHeight="1" x14ac:dyDescent="0.25">
      <c r="B123" s="283"/>
      <c r="C123" s="49" t="s">
        <v>63</v>
      </c>
      <c r="D123" s="50" t="s">
        <v>12</v>
      </c>
      <c r="E123" s="53"/>
      <c r="F123" s="43">
        <v>0</v>
      </c>
      <c r="G123" s="147">
        <v>0</v>
      </c>
      <c r="H123" s="45">
        <f t="shared" si="2"/>
        <v>0</v>
      </c>
      <c r="I123" s="322"/>
      <c r="J123" s="323"/>
      <c r="L123" s="59"/>
      <c r="M123" s="59"/>
      <c r="N123" s="59"/>
      <c r="O123" s="59"/>
      <c r="P123" s="59"/>
      <c r="Q123" s="59"/>
      <c r="R123" s="59"/>
      <c r="S123" s="59"/>
      <c r="T123" s="35"/>
    </row>
    <row r="124" spans="2:20" ht="15" customHeight="1" x14ac:dyDescent="0.25">
      <c r="B124" s="281" t="s">
        <v>116</v>
      </c>
      <c r="C124" s="44" t="s">
        <v>33</v>
      </c>
      <c r="D124" s="42" t="s">
        <v>10</v>
      </c>
      <c r="E124" s="53"/>
      <c r="F124" s="41">
        <v>0</v>
      </c>
      <c r="G124" s="147">
        <v>0</v>
      </c>
      <c r="H124" s="45">
        <f t="shared" si="2"/>
        <v>0</v>
      </c>
      <c r="I124" s="322"/>
      <c r="J124" s="323"/>
      <c r="L124" s="59"/>
      <c r="M124" s="59"/>
      <c r="N124" s="59"/>
      <c r="O124" s="59"/>
      <c r="P124" s="59"/>
      <c r="Q124" s="59"/>
      <c r="R124" s="59"/>
      <c r="S124" s="59"/>
      <c r="T124" s="35"/>
    </row>
    <row r="125" spans="2:20" ht="15" customHeight="1" x14ac:dyDescent="0.25">
      <c r="B125" s="282"/>
      <c r="C125" s="44" t="s">
        <v>46</v>
      </c>
      <c r="D125" s="42" t="s">
        <v>61</v>
      </c>
      <c r="E125" s="53"/>
      <c r="F125" s="41">
        <v>0</v>
      </c>
      <c r="G125" s="147">
        <v>0</v>
      </c>
      <c r="H125" s="45">
        <f t="shared" si="2"/>
        <v>0</v>
      </c>
      <c r="I125" s="322"/>
      <c r="J125" s="323"/>
      <c r="L125" s="59"/>
      <c r="M125" s="59"/>
      <c r="N125" s="59"/>
      <c r="O125" s="59"/>
      <c r="P125" s="59"/>
      <c r="Q125" s="59"/>
      <c r="R125" s="59"/>
      <c r="S125" s="59"/>
      <c r="T125" s="35"/>
    </row>
    <row r="126" spans="2:20" ht="15" customHeight="1" x14ac:dyDescent="0.25">
      <c r="B126" s="282"/>
      <c r="C126" s="44" t="s">
        <v>48</v>
      </c>
      <c r="D126" s="42" t="s">
        <v>11</v>
      </c>
      <c r="E126" s="53"/>
      <c r="F126" s="41">
        <v>0</v>
      </c>
      <c r="G126" s="147">
        <v>0</v>
      </c>
      <c r="H126" s="45">
        <f t="shared" si="2"/>
        <v>0</v>
      </c>
      <c r="I126" s="322"/>
      <c r="J126" s="323"/>
      <c r="L126" s="59"/>
      <c r="M126" s="59"/>
      <c r="N126" s="59"/>
      <c r="O126" s="59"/>
      <c r="P126" s="59"/>
      <c r="Q126" s="59"/>
      <c r="R126" s="59"/>
      <c r="S126" s="59"/>
    </row>
    <row r="127" spans="2:20" ht="15" customHeight="1" x14ac:dyDescent="0.25">
      <c r="B127" s="283"/>
      <c r="C127" s="44" t="s">
        <v>49</v>
      </c>
      <c r="D127" s="42" t="s">
        <v>12</v>
      </c>
      <c r="E127" s="53"/>
      <c r="F127" s="41">
        <v>0</v>
      </c>
      <c r="G127" s="147">
        <v>0</v>
      </c>
      <c r="H127" s="45">
        <f t="shared" si="2"/>
        <v>0</v>
      </c>
      <c r="I127" s="322"/>
      <c r="J127" s="323"/>
      <c r="L127" s="59"/>
      <c r="M127" s="59"/>
      <c r="N127" s="59"/>
      <c r="O127" s="59"/>
      <c r="P127" s="59"/>
      <c r="Q127" s="59"/>
      <c r="R127" s="59"/>
      <c r="S127" s="59"/>
    </row>
    <row r="128" spans="2:20" ht="15" customHeight="1" x14ac:dyDescent="0.25">
      <c r="B128" s="89" t="s">
        <v>90</v>
      </c>
      <c r="C128" s="44" t="s">
        <v>184</v>
      </c>
      <c r="D128" s="42" t="s">
        <v>10</v>
      </c>
      <c r="E128" s="53"/>
      <c r="F128" s="41">
        <v>0</v>
      </c>
      <c r="G128" s="147">
        <v>0</v>
      </c>
      <c r="H128" s="45">
        <f t="shared" si="2"/>
        <v>0</v>
      </c>
      <c r="I128" s="322"/>
      <c r="J128" s="323"/>
      <c r="L128" s="59"/>
      <c r="M128" s="59"/>
      <c r="N128" s="59"/>
      <c r="O128" s="59"/>
      <c r="P128" s="59"/>
      <c r="Q128" s="59"/>
      <c r="R128" s="59"/>
      <c r="S128" s="59"/>
    </row>
    <row r="129" spans="2:19" ht="15" customHeight="1" x14ac:dyDescent="0.25">
      <c r="B129" s="89" t="s">
        <v>117</v>
      </c>
      <c r="C129" s="44" t="s">
        <v>183</v>
      </c>
      <c r="D129" s="42" t="s">
        <v>10</v>
      </c>
      <c r="E129" s="53"/>
      <c r="F129" s="41">
        <v>0</v>
      </c>
      <c r="G129" s="147">
        <v>0</v>
      </c>
      <c r="H129" s="45">
        <f t="shared" si="2"/>
        <v>0</v>
      </c>
      <c r="I129" s="322"/>
      <c r="J129" s="323"/>
      <c r="L129" s="59"/>
      <c r="M129" s="59"/>
      <c r="N129" s="59"/>
      <c r="O129" s="59"/>
      <c r="P129" s="59"/>
      <c r="Q129" s="59"/>
      <c r="R129" s="59"/>
      <c r="S129" s="59"/>
    </row>
    <row r="130" spans="2:19" ht="15" customHeight="1" x14ac:dyDescent="0.25">
      <c r="B130" s="89" t="s">
        <v>92</v>
      </c>
      <c r="C130" s="44" t="s">
        <v>182</v>
      </c>
      <c r="D130" s="42" t="s">
        <v>10</v>
      </c>
      <c r="E130" s="53"/>
      <c r="F130" s="41">
        <v>7</v>
      </c>
      <c r="G130" s="147">
        <v>993.34</v>
      </c>
      <c r="H130" s="45">
        <f t="shared" si="2"/>
        <v>6953.38</v>
      </c>
      <c r="I130" s="322"/>
      <c r="J130" s="323"/>
      <c r="L130" s="59"/>
      <c r="M130" s="59"/>
      <c r="N130" s="59"/>
      <c r="O130" s="59"/>
      <c r="P130" s="59"/>
      <c r="Q130" s="59"/>
      <c r="R130" s="59"/>
      <c r="S130" s="59"/>
    </row>
    <row r="131" spans="2:19" s="35" customFormat="1" ht="15" customHeight="1" x14ac:dyDescent="0.25">
      <c r="B131" s="31" t="s">
        <v>66</v>
      </c>
      <c r="C131" s="44" t="s">
        <v>35</v>
      </c>
      <c r="D131" s="42" t="s">
        <v>10</v>
      </c>
      <c r="E131" s="53"/>
      <c r="F131" s="41">
        <v>0</v>
      </c>
      <c r="G131" s="147">
        <v>0</v>
      </c>
      <c r="H131" s="45">
        <f t="shared" si="2"/>
        <v>0</v>
      </c>
      <c r="I131" s="322"/>
      <c r="J131" s="323"/>
      <c r="L131" s="59"/>
      <c r="M131" s="59"/>
      <c r="N131" s="59"/>
      <c r="O131" s="59"/>
      <c r="P131" s="59"/>
      <c r="Q131" s="59"/>
      <c r="R131" s="59"/>
      <c r="S131" s="59"/>
    </row>
    <row r="132" spans="2:19" s="35" customFormat="1" ht="15" customHeight="1" x14ac:dyDescent="0.25">
      <c r="B132" s="54" t="s">
        <v>67</v>
      </c>
      <c r="C132" s="49" t="s">
        <v>43</v>
      </c>
      <c r="D132" s="50" t="s">
        <v>10</v>
      </c>
      <c r="E132" s="53"/>
      <c r="F132" s="41">
        <v>2</v>
      </c>
      <c r="G132" s="147">
        <v>536.46500000000003</v>
      </c>
      <c r="H132" s="45">
        <f t="shared" si="2"/>
        <v>1072.93</v>
      </c>
      <c r="I132" s="322"/>
      <c r="J132" s="323"/>
      <c r="L132" s="59"/>
      <c r="M132" s="59"/>
      <c r="N132" s="59"/>
      <c r="O132" s="59"/>
      <c r="P132" s="59"/>
      <c r="Q132" s="59"/>
      <c r="R132" s="59"/>
      <c r="S132" s="59"/>
    </row>
    <row r="133" spans="2:19" s="35" customFormat="1" ht="15" customHeight="1" x14ac:dyDescent="0.25">
      <c r="B133" s="54" t="s">
        <v>118</v>
      </c>
      <c r="C133" s="49" t="s">
        <v>119</v>
      </c>
      <c r="D133" s="50" t="s">
        <v>10</v>
      </c>
      <c r="E133" s="53"/>
      <c r="F133" s="41">
        <v>0</v>
      </c>
      <c r="G133" s="147">
        <v>0</v>
      </c>
      <c r="H133" s="45">
        <f t="shared" si="2"/>
        <v>0</v>
      </c>
      <c r="I133" s="322"/>
      <c r="J133" s="323"/>
      <c r="L133" s="59"/>
      <c r="M133" s="59"/>
      <c r="N133" s="59"/>
      <c r="O133" s="59"/>
      <c r="P133" s="59"/>
      <c r="Q133" s="59"/>
      <c r="R133" s="59"/>
      <c r="S133" s="59"/>
    </row>
    <row r="134" spans="2:19" s="35" customFormat="1" ht="15" customHeight="1" x14ac:dyDescent="0.25">
      <c r="B134" s="54" t="s">
        <v>120</v>
      </c>
      <c r="C134" s="49" t="s">
        <v>150</v>
      </c>
      <c r="D134" s="50" t="s">
        <v>10</v>
      </c>
      <c r="E134" s="53"/>
      <c r="F134" s="41">
        <v>8</v>
      </c>
      <c r="G134" s="147">
        <v>1960.34</v>
      </c>
      <c r="H134" s="45">
        <f t="shared" si="2"/>
        <v>15682.72</v>
      </c>
      <c r="I134" s="322"/>
      <c r="J134" s="323"/>
      <c r="L134" s="59"/>
      <c r="M134" s="59"/>
      <c r="N134" s="59"/>
      <c r="O134" s="59"/>
      <c r="P134" s="59"/>
      <c r="Q134" s="59"/>
      <c r="R134" s="59"/>
      <c r="S134" s="59"/>
    </row>
    <row r="135" spans="2:19" ht="15.75" thickBot="1" x14ac:dyDescent="0.3">
      <c r="B135" s="54" t="s">
        <v>68</v>
      </c>
      <c r="C135" s="49" t="s">
        <v>106</v>
      </c>
      <c r="D135" s="50" t="s">
        <v>10</v>
      </c>
      <c r="E135" s="53"/>
      <c r="F135" s="41">
        <v>0</v>
      </c>
      <c r="G135" s="147">
        <v>0</v>
      </c>
      <c r="H135" s="45">
        <f t="shared" si="2"/>
        <v>0</v>
      </c>
      <c r="I135" s="324"/>
      <c r="J135" s="325"/>
      <c r="L135" s="59"/>
      <c r="M135" s="59"/>
      <c r="N135" s="59"/>
      <c r="O135" s="59"/>
      <c r="P135" s="59"/>
      <c r="Q135" s="59"/>
      <c r="R135" s="59"/>
      <c r="S135" s="59"/>
    </row>
    <row r="136" spans="2:19" ht="15.75" thickBot="1" x14ac:dyDescent="0.3">
      <c r="B136" s="54" t="s">
        <v>69</v>
      </c>
      <c r="C136" s="51" t="s">
        <v>20</v>
      </c>
      <c r="D136" s="50" t="s">
        <v>10</v>
      </c>
      <c r="E136" s="53"/>
      <c r="F136" s="43">
        <v>4</v>
      </c>
      <c r="G136" s="147">
        <v>1758.34</v>
      </c>
      <c r="H136" s="45">
        <f t="shared" si="2"/>
        <v>7033.36</v>
      </c>
      <c r="I136" s="17" t="s">
        <v>18</v>
      </c>
      <c r="J136" s="185" t="s">
        <v>86</v>
      </c>
      <c r="L136" s="59"/>
      <c r="M136" s="59"/>
      <c r="N136" s="59"/>
      <c r="O136" s="59"/>
      <c r="P136" s="59"/>
      <c r="Q136" s="59"/>
      <c r="R136" s="59"/>
      <c r="S136" s="59"/>
    </row>
    <row r="137" spans="2:19" ht="15.75" customHeight="1" thickBot="1" x14ac:dyDescent="0.3">
      <c r="B137" s="55" t="s">
        <v>71</v>
      </c>
      <c r="C137" s="56" t="s">
        <v>70</v>
      </c>
      <c r="D137" s="57" t="s">
        <v>10</v>
      </c>
      <c r="E137" s="58"/>
      <c r="F137" s="131">
        <v>0</v>
      </c>
      <c r="G137" s="186">
        <v>0</v>
      </c>
      <c r="H137" s="187">
        <f t="shared" si="2"/>
        <v>0</v>
      </c>
      <c r="I137" s="188">
        <f>SUM(H120:H137)</f>
        <v>30742.39</v>
      </c>
      <c r="J137" s="185">
        <f>SUM(F120:F137)</f>
        <v>21</v>
      </c>
      <c r="K137" s="59"/>
      <c r="L137" s="59"/>
      <c r="M137" s="59"/>
      <c r="N137" s="59"/>
      <c r="O137" s="59"/>
      <c r="P137" s="59"/>
      <c r="Q137" s="59"/>
      <c r="R137" s="59"/>
      <c r="S137" s="59"/>
    </row>
    <row r="138" spans="2:19" s="59" customFormat="1" ht="15.75" customHeight="1" x14ac:dyDescent="0.25">
      <c r="B138" s="189"/>
      <c r="C138" s="190"/>
      <c r="D138" s="190"/>
      <c r="E138" s="191"/>
      <c r="F138" s="192"/>
      <c r="G138" s="193"/>
      <c r="H138" s="191"/>
      <c r="I138" s="194"/>
      <c r="J138" s="195"/>
    </row>
    <row r="139" spans="2:19" s="59" customFormat="1" ht="15.75" customHeight="1" x14ac:dyDescent="0.25">
      <c r="B139" s="189"/>
      <c r="C139" s="190"/>
      <c r="D139" s="190"/>
      <c r="E139" s="191"/>
      <c r="F139" s="192"/>
      <c r="G139" s="193"/>
      <c r="H139" s="191"/>
      <c r="I139" s="194"/>
      <c r="J139" s="195"/>
    </row>
    <row r="140" spans="2:19" s="59" customFormat="1" ht="15.75" customHeight="1" x14ac:dyDescent="0.25">
      <c r="B140" s="189"/>
      <c r="C140" s="190"/>
      <c r="D140" s="190"/>
      <c r="E140" s="191"/>
      <c r="F140" s="192"/>
      <c r="G140" s="193"/>
      <c r="H140" s="191"/>
      <c r="I140" s="194"/>
      <c r="J140" s="195"/>
    </row>
    <row r="141" spans="2:19" s="59" customFormat="1" ht="15.75" customHeight="1" x14ac:dyDescent="0.25">
      <c r="B141" s="189"/>
      <c r="C141" s="190"/>
      <c r="D141" s="190"/>
      <c r="E141" s="191"/>
      <c r="F141" s="192"/>
      <c r="G141" s="193"/>
      <c r="H141" s="191"/>
      <c r="I141" s="194"/>
      <c r="J141" s="195"/>
    </row>
    <row r="142" spans="2:19" s="59" customFormat="1" ht="15.75" customHeight="1" x14ac:dyDescent="0.25">
      <c r="B142" s="189"/>
      <c r="C142" s="190"/>
      <c r="D142" s="190"/>
      <c r="E142" s="191"/>
      <c r="F142" s="192"/>
      <c r="G142" s="193"/>
      <c r="H142" s="191"/>
      <c r="I142" s="194"/>
      <c r="J142" s="195"/>
    </row>
    <row r="143" spans="2:19" s="59" customFormat="1" ht="15.75" customHeight="1" x14ac:dyDescent="0.25">
      <c r="B143" s="189"/>
      <c r="C143" s="190"/>
      <c r="D143" s="190"/>
      <c r="E143" s="191"/>
      <c r="F143" s="192"/>
      <c r="G143" s="193"/>
      <c r="H143" s="191"/>
      <c r="I143" s="194"/>
      <c r="J143" s="195"/>
    </row>
    <row r="144" spans="2:19" s="59" customFormat="1" ht="15.75" customHeight="1" x14ac:dyDescent="0.25">
      <c r="B144" s="189"/>
      <c r="C144" s="190"/>
      <c r="D144" s="190"/>
      <c r="E144" s="191"/>
      <c r="F144" s="192"/>
      <c r="G144" s="193"/>
      <c r="H144" s="191"/>
      <c r="I144" s="194"/>
      <c r="J144" s="195"/>
    </row>
    <row r="145" spans="2:18" s="59" customFormat="1" ht="15.75" customHeight="1" x14ac:dyDescent="0.25">
      <c r="B145" s="189"/>
      <c r="C145" s="190"/>
      <c r="D145" s="190"/>
      <c r="E145" s="191"/>
      <c r="F145" s="192"/>
      <c r="G145" s="193"/>
      <c r="H145" s="191"/>
      <c r="I145" s="194"/>
      <c r="J145" s="195"/>
    </row>
    <row r="146" spans="2:18" s="59" customFormat="1" ht="15.75" customHeight="1" x14ac:dyDescent="0.25">
      <c r="B146" s="189"/>
      <c r="C146" s="190"/>
      <c r="D146" s="190"/>
      <c r="E146" s="191"/>
      <c r="F146" s="192"/>
      <c r="G146" s="193"/>
      <c r="H146" s="191"/>
      <c r="I146" s="194"/>
      <c r="J146" s="195"/>
    </row>
    <row r="147" spans="2:18" s="59" customFormat="1" ht="15.75" customHeight="1" x14ac:dyDescent="0.25">
      <c r="B147" s="189"/>
      <c r="C147" s="190"/>
      <c r="D147" s="190"/>
      <c r="E147" s="191"/>
      <c r="F147" s="192"/>
      <c r="G147" s="193"/>
      <c r="H147" s="191"/>
      <c r="I147" s="194"/>
      <c r="J147" s="195"/>
    </row>
    <row r="148" spans="2:18" s="59" customFormat="1" ht="15.75" customHeight="1" x14ac:dyDescent="0.25">
      <c r="B148" s="189"/>
      <c r="C148" s="190"/>
      <c r="D148" s="190"/>
      <c r="E148" s="191"/>
      <c r="F148" s="192"/>
      <c r="G148" s="193"/>
      <c r="H148" s="191"/>
      <c r="I148" s="194"/>
      <c r="J148" s="195"/>
    </row>
    <row r="149" spans="2:18" s="59" customFormat="1" ht="15.75" customHeight="1" x14ac:dyDescent="0.25">
      <c r="B149" s="189"/>
      <c r="C149" s="190"/>
      <c r="D149" s="190"/>
      <c r="E149" s="191"/>
      <c r="F149" s="192"/>
      <c r="G149" s="193"/>
      <c r="H149" s="191"/>
      <c r="I149" s="194"/>
      <c r="J149" s="195"/>
    </row>
    <row r="150" spans="2:18" s="59" customFormat="1" ht="15.75" customHeight="1" x14ac:dyDescent="0.25">
      <c r="B150" s="189"/>
      <c r="C150" s="190"/>
      <c r="D150" s="190"/>
      <c r="E150" s="191"/>
      <c r="F150" s="192"/>
      <c r="G150" s="193"/>
      <c r="H150" s="191"/>
      <c r="I150" s="194"/>
      <c r="J150" s="195"/>
    </row>
    <row r="151" spans="2:18" s="59" customFormat="1" ht="15.75" customHeight="1" x14ac:dyDescent="0.25">
      <c r="B151" s="189"/>
      <c r="C151" s="190"/>
      <c r="D151" s="190"/>
      <c r="E151" s="191"/>
      <c r="F151" s="192"/>
      <c r="G151" s="193"/>
      <c r="H151" s="191"/>
      <c r="I151" s="194"/>
      <c r="J151" s="195"/>
    </row>
    <row r="152" spans="2:18" s="59" customFormat="1" ht="15.75" customHeight="1" x14ac:dyDescent="0.25">
      <c r="B152" s="189"/>
      <c r="C152" s="190"/>
      <c r="D152" s="190"/>
      <c r="E152" s="191"/>
      <c r="F152" s="192"/>
      <c r="G152" s="193"/>
      <c r="H152" s="191"/>
      <c r="I152" s="194"/>
      <c r="J152" s="195"/>
    </row>
    <row r="153" spans="2:18" s="59" customFormat="1" ht="15.75" customHeight="1" x14ac:dyDescent="0.25">
      <c r="B153" s="189"/>
      <c r="C153" s="190"/>
      <c r="D153" s="190"/>
      <c r="E153" s="191"/>
      <c r="F153" s="192"/>
      <c r="G153" s="240" t="s">
        <v>196</v>
      </c>
      <c r="H153" s="240"/>
      <c r="I153" s="240"/>
      <c r="J153" s="240"/>
    </row>
    <row r="154" spans="2:18" s="59" customFormat="1" ht="15.75" customHeight="1" x14ac:dyDescent="0.25">
      <c r="B154" s="189"/>
      <c r="C154" s="190"/>
      <c r="D154" s="190"/>
      <c r="E154" s="191"/>
      <c r="F154" s="192"/>
      <c r="G154" s="241" t="s">
        <v>197</v>
      </c>
      <c r="H154" s="241"/>
      <c r="I154" s="241"/>
      <c r="J154" s="241"/>
    </row>
    <row r="155" spans="2:18" s="59" customFormat="1" ht="15.75" customHeight="1" x14ac:dyDescent="0.25">
      <c r="B155" s="189"/>
      <c r="C155" s="190"/>
      <c r="D155" s="190"/>
      <c r="E155" s="191"/>
      <c r="F155" s="192"/>
      <c r="G155" s="193"/>
      <c r="H155" s="191"/>
      <c r="I155" s="194"/>
      <c r="J155" s="195"/>
    </row>
    <row r="156" spans="2:18" s="59" customFormat="1" ht="15.75" customHeight="1" x14ac:dyDescent="0.25">
      <c r="B156" s="189"/>
      <c r="C156" s="190"/>
      <c r="D156" s="190"/>
      <c r="E156" s="191"/>
      <c r="F156" s="192"/>
      <c r="G156" s="193"/>
      <c r="H156" s="191"/>
      <c r="I156" s="194"/>
      <c r="J156" s="195"/>
    </row>
    <row r="157" spans="2:18" s="59" customFormat="1" ht="15.75" customHeight="1" x14ac:dyDescent="0.25">
      <c r="B157" s="189"/>
      <c r="C157" s="190"/>
      <c r="D157" s="190"/>
      <c r="E157" s="191"/>
      <c r="F157" s="192"/>
      <c r="G157" s="193"/>
      <c r="H157" s="191"/>
      <c r="I157" s="194"/>
      <c r="J157" s="195"/>
    </row>
    <row r="158" spans="2:18" s="59" customFormat="1" ht="15.75" customHeight="1" thickBot="1" x14ac:dyDescent="0.3">
      <c r="B158" s="189"/>
      <c r="C158" s="190"/>
      <c r="D158" s="190"/>
      <c r="E158" s="191"/>
      <c r="F158" s="192"/>
      <c r="G158" s="193"/>
      <c r="H158" s="191"/>
      <c r="I158" s="194"/>
      <c r="J158" s="195"/>
    </row>
    <row r="159" spans="2:18" x14ac:dyDescent="0.25">
      <c r="B159" s="80" t="s">
        <v>91</v>
      </c>
      <c r="C159" s="81" t="s">
        <v>43</v>
      </c>
      <c r="D159" s="82" t="s">
        <v>4</v>
      </c>
      <c r="E159" s="83"/>
      <c r="F159" s="84">
        <v>3</v>
      </c>
      <c r="G159" s="148">
        <v>536.46500000000003</v>
      </c>
      <c r="H159" s="132">
        <f t="shared" si="2"/>
        <v>1609.395</v>
      </c>
      <c r="I159" s="299" t="s">
        <v>83</v>
      </c>
      <c r="J159" s="300"/>
      <c r="M159" s="59"/>
      <c r="N159" s="59"/>
      <c r="O159" s="59"/>
      <c r="P159" s="59"/>
      <c r="Q159" s="59"/>
      <c r="R159" s="59"/>
    </row>
    <row r="160" spans="2:18" x14ac:dyDescent="0.25">
      <c r="B160" s="88" t="s">
        <v>75</v>
      </c>
      <c r="C160" s="87" t="s">
        <v>74</v>
      </c>
      <c r="D160" s="65" t="s">
        <v>10</v>
      </c>
      <c r="E160" s="74"/>
      <c r="F160" s="85">
        <v>4</v>
      </c>
      <c r="G160" s="149">
        <v>508.34000000000003</v>
      </c>
      <c r="H160" s="133">
        <f t="shared" si="2"/>
        <v>2033.3600000000001</v>
      </c>
      <c r="I160" s="301"/>
      <c r="J160" s="302"/>
      <c r="M160" s="59"/>
      <c r="N160" s="59"/>
      <c r="O160" s="59"/>
      <c r="P160" s="59"/>
      <c r="Q160" s="59"/>
      <c r="R160" s="59"/>
    </row>
    <row r="161" spans="2:18" ht="15" customHeight="1" x14ac:dyDescent="0.25">
      <c r="B161" s="268" t="s">
        <v>73</v>
      </c>
      <c r="C161" s="67" t="s">
        <v>178</v>
      </c>
      <c r="D161" s="66" t="s">
        <v>172</v>
      </c>
      <c r="E161" s="75"/>
      <c r="F161" s="85">
        <v>2</v>
      </c>
      <c r="G161" s="149">
        <v>863.2223529411765</v>
      </c>
      <c r="H161" s="133">
        <f t="shared" si="2"/>
        <v>1726.444705882353</v>
      </c>
      <c r="I161" s="301"/>
      <c r="J161" s="302"/>
      <c r="M161" s="59"/>
      <c r="N161" s="59"/>
      <c r="O161" s="59"/>
      <c r="P161" s="59"/>
      <c r="Q161" s="59"/>
      <c r="R161" s="59"/>
    </row>
    <row r="162" spans="2:18" ht="15" customHeight="1" x14ac:dyDescent="0.25">
      <c r="B162" s="269"/>
      <c r="C162" s="67" t="s">
        <v>76</v>
      </c>
      <c r="D162" s="66" t="s">
        <v>173</v>
      </c>
      <c r="E162" s="75"/>
      <c r="F162" s="85">
        <v>1</v>
      </c>
      <c r="G162" s="149">
        <v>863.2223529411765</v>
      </c>
      <c r="H162" s="133">
        <f t="shared" si="2"/>
        <v>863.2223529411765</v>
      </c>
      <c r="I162" s="301"/>
      <c r="J162" s="302"/>
      <c r="M162" s="59"/>
      <c r="N162" s="59"/>
      <c r="O162" s="59"/>
      <c r="P162" s="59"/>
      <c r="Q162" s="59"/>
      <c r="R162" s="59"/>
    </row>
    <row r="163" spans="2:18" x14ac:dyDescent="0.25">
      <c r="B163" s="269"/>
      <c r="C163" s="67" t="s">
        <v>77</v>
      </c>
      <c r="D163" s="66" t="s">
        <v>179</v>
      </c>
      <c r="E163" s="75"/>
      <c r="F163" s="85">
        <v>1</v>
      </c>
      <c r="G163" s="149">
        <v>863.2223529411765</v>
      </c>
      <c r="H163" s="133">
        <f t="shared" si="2"/>
        <v>863.2223529411765</v>
      </c>
      <c r="I163" s="301"/>
      <c r="J163" s="302"/>
      <c r="M163" s="59"/>
      <c r="N163" s="59"/>
      <c r="O163" s="59"/>
      <c r="P163" s="59"/>
      <c r="Q163" s="59"/>
      <c r="R163" s="59"/>
    </row>
    <row r="164" spans="2:18" x14ac:dyDescent="0.25">
      <c r="B164" s="269"/>
      <c r="C164" s="107" t="s">
        <v>78</v>
      </c>
      <c r="D164" s="112" t="s">
        <v>171</v>
      </c>
      <c r="E164" s="108"/>
      <c r="F164" s="109">
        <v>1</v>
      </c>
      <c r="G164" s="150">
        <v>863.2223529411765</v>
      </c>
      <c r="H164" s="134">
        <f t="shared" si="2"/>
        <v>863.2223529411765</v>
      </c>
      <c r="I164" s="301"/>
      <c r="J164" s="302"/>
      <c r="M164" s="59"/>
      <c r="N164" s="59"/>
      <c r="O164" s="59"/>
      <c r="P164" s="59"/>
      <c r="Q164" s="59"/>
      <c r="R164" s="59"/>
    </row>
    <row r="165" spans="2:18" x14ac:dyDescent="0.25">
      <c r="B165" s="268" t="s">
        <v>144</v>
      </c>
      <c r="C165" s="67" t="s">
        <v>145</v>
      </c>
      <c r="D165" s="66" t="s">
        <v>172</v>
      </c>
      <c r="E165" s="75"/>
      <c r="F165" s="85">
        <v>3</v>
      </c>
      <c r="G165" s="151">
        <v>4833.0576470588239</v>
      </c>
      <c r="H165" s="135">
        <f t="shared" si="2"/>
        <v>14499.172941176472</v>
      </c>
      <c r="I165" s="301"/>
      <c r="J165" s="302"/>
      <c r="M165" s="59"/>
      <c r="N165" s="59"/>
      <c r="O165" s="59"/>
      <c r="P165" s="59"/>
      <c r="Q165" s="59"/>
      <c r="R165" s="59"/>
    </row>
    <row r="166" spans="2:18" x14ac:dyDescent="0.25">
      <c r="B166" s="269"/>
      <c r="C166" s="67" t="s">
        <v>146</v>
      </c>
      <c r="D166" s="66" t="s">
        <v>173</v>
      </c>
      <c r="E166" s="75"/>
      <c r="F166" s="85">
        <v>3</v>
      </c>
      <c r="G166" s="149">
        <v>4833.0576470588239</v>
      </c>
      <c r="H166" s="133">
        <f t="shared" si="2"/>
        <v>14499.172941176472</v>
      </c>
      <c r="I166" s="301"/>
      <c r="J166" s="302"/>
      <c r="M166" s="59"/>
      <c r="N166" s="59"/>
      <c r="O166" s="59"/>
      <c r="P166" s="59"/>
      <c r="Q166" s="59"/>
      <c r="R166" s="59"/>
    </row>
    <row r="167" spans="2:18" x14ac:dyDescent="0.25">
      <c r="B167" s="269"/>
      <c r="C167" s="67" t="s">
        <v>147</v>
      </c>
      <c r="D167" s="66" t="s">
        <v>179</v>
      </c>
      <c r="E167" s="75"/>
      <c r="F167" s="85">
        <v>3</v>
      </c>
      <c r="G167" s="149">
        <v>4833.0576470588239</v>
      </c>
      <c r="H167" s="133">
        <f t="shared" si="2"/>
        <v>14499.172941176472</v>
      </c>
      <c r="I167" s="301"/>
      <c r="J167" s="302"/>
      <c r="M167" s="59"/>
      <c r="N167" s="59"/>
      <c r="O167" s="59"/>
      <c r="P167" s="59"/>
      <c r="Q167" s="59"/>
      <c r="R167" s="59"/>
    </row>
    <row r="168" spans="2:18" x14ac:dyDescent="0.25">
      <c r="B168" s="270"/>
      <c r="C168" s="67" t="s">
        <v>148</v>
      </c>
      <c r="D168" s="78" t="s">
        <v>171</v>
      </c>
      <c r="E168" s="113"/>
      <c r="F168" s="85">
        <v>3</v>
      </c>
      <c r="G168" s="149">
        <v>3409.5164705882353</v>
      </c>
      <c r="H168" s="133">
        <f t="shared" si="2"/>
        <v>10228.549411764707</v>
      </c>
      <c r="I168" s="301"/>
      <c r="J168" s="302"/>
      <c r="M168" s="59"/>
      <c r="N168" s="59"/>
      <c r="O168" s="59"/>
      <c r="P168" s="59"/>
      <c r="Q168" s="59"/>
      <c r="R168" s="59"/>
    </row>
    <row r="169" spans="2:18" x14ac:dyDescent="0.25">
      <c r="B169" s="90" t="s">
        <v>149</v>
      </c>
      <c r="C169" s="76" t="s">
        <v>150</v>
      </c>
      <c r="D169" s="77" t="s">
        <v>171</v>
      </c>
      <c r="E169" s="73">
        <v>0</v>
      </c>
      <c r="F169" s="86">
        <v>1</v>
      </c>
      <c r="G169" s="149">
        <v>1960.34</v>
      </c>
      <c r="H169" s="133">
        <f t="shared" si="2"/>
        <v>1960.34</v>
      </c>
      <c r="I169" s="301"/>
      <c r="J169" s="302"/>
      <c r="M169" s="59"/>
      <c r="N169" s="59"/>
      <c r="O169" s="59"/>
      <c r="P169" s="59"/>
      <c r="Q169" s="59"/>
      <c r="R169" s="59"/>
    </row>
    <row r="170" spans="2:18" x14ac:dyDescent="0.25">
      <c r="B170" s="268" t="s">
        <v>151</v>
      </c>
      <c r="C170" s="67" t="s">
        <v>132</v>
      </c>
      <c r="D170" s="66" t="s">
        <v>10</v>
      </c>
      <c r="E170" s="75">
        <v>2</v>
      </c>
      <c r="F170" s="85">
        <v>2</v>
      </c>
      <c r="G170" s="149">
        <v>750.84</v>
      </c>
      <c r="H170" s="133">
        <f t="shared" si="2"/>
        <v>1501.68</v>
      </c>
      <c r="I170" s="301"/>
      <c r="J170" s="302"/>
      <c r="M170" s="59"/>
      <c r="N170" s="59"/>
      <c r="O170" s="59"/>
      <c r="P170" s="59"/>
      <c r="Q170" s="59"/>
      <c r="R170" s="59"/>
    </row>
    <row r="171" spans="2:18" x14ac:dyDescent="0.25">
      <c r="B171" s="269"/>
      <c r="C171" s="67" t="s">
        <v>133</v>
      </c>
      <c r="D171" s="66" t="s">
        <v>152</v>
      </c>
      <c r="E171" s="75">
        <v>2</v>
      </c>
      <c r="F171" s="85">
        <v>2</v>
      </c>
      <c r="G171" s="149">
        <v>750.84</v>
      </c>
      <c r="H171" s="133">
        <f t="shared" si="2"/>
        <v>1501.68</v>
      </c>
      <c r="I171" s="301"/>
      <c r="J171" s="302"/>
      <c r="M171" s="59"/>
      <c r="N171" s="59"/>
      <c r="O171" s="59"/>
      <c r="P171" s="59"/>
      <c r="Q171" s="59"/>
      <c r="R171" s="59"/>
    </row>
    <row r="172" spans="2:18" x14ac:dyDescent="0.25">
      <c r="B172" s="269"/>
      <c r="C172" s="67" t="s">
        <v>135</v>
      </c>
      <c r="D172" s="66" t="s">
        <v>153</v>
      </c>
      <c r="E172" s="75">
        <v>2</v>
      </c>
      <c r="F172" s="85">
        <v>2</v>
      </c>
      <c r="G172" s="149">
        <v>750.84</v>
      </c>
      <c r="H172" s="133">
        <f t="shared" si="2"/>
        <v>1501.68</v>
      </c>
      <c r="I172" s="301"/>
      <c r="J172" s="302"/>
      <c r="M172" s="59"/>
      <c r="N172" s="59"/>
      <c r="O172" s="59"/>
      <c r="P172" s="59"/>
      <c r="Q172" s="59"/>
      <c r="R172" s="59"/>
    </row>
    <row r="173" spans="2:18" x14ac:dyDescent="0.25">
      <c r="B173" s="269"/>
      <c r="C173" s="107" t="s">
        <v>134</v>
      </c>
      <c r="D173" s="112" t="s">
        <v>154</v>
      </c>
      <c r="E173" s="108">
        <v>2</v>
      </c>
      <c r="F173" s="109">
        <v>2</v>
      </c>
      <c r="G173" s="150">
        <v>750.84</v>
      </c>
      <c r="H173" s="134">
        <f t="shared" si="2"/>
        <v>1501.68</v>
      </c>
      <c r="I173" s="301"/>
      <c r="J173" s="302"/>
      <c r="M173" s="59"/>
      <c r="N173" s="59"/>
      <c r="O173" s="59"/>
      <c r="P173" s="59"/>
      <c r="Q173" s="59"/>
      <c r="R173" s="59"/>
    </row>
    <row r="174" spans="2:18" x14ac:dyDescent="0.25">
      <c r="B174" s="268" t="s">
        <v>155</v>
      </c>
      <c r="C174" s="87">
        <v>662</v>
      </c>
      <c r="D174" s="65" t="s">
        <v>10</v>
      </c>
      <c r="E174" s="74">
        <v>3</v>
      </c>
      <c r="F174" s="85">
        <v>8</v>
      </c>
      <c r="G174" s="151">
        <v>715.84</v>
      </c>
      <c r="H174" s="135">
        <f t="shared" si="2"/>
        <v>5726.72</v>
      </c>
      <c r="I174" s="301"/>
      <c r="J174" s="302"/>
      <c r="M174" s="59"/>
      <c r="N174" s="59"/>
      <c r="O174" s="59"/>
      <c r="P174" s="59"/>
      <c r="Q174" s="59"/>
      <c r="R174" s="59"/>
    </row>
    <row r="175" spans="2:18" x14ac:dyDescent="0.25">
      <c r="B175" s="270"/>
      <c r="C175" s="87">
        <v>662</v>
      </c>
      <c r="D175" s="65" t="s">
        <v>121</v>
      </c>
      <c r="E175" s="74">
        <v>3</v>
      </c>
      <c r="F175" s="85">
        <v>8</v>
      </c>
      <c r="G175" s="149">
        <v>762.44</v>
      </c>
      <c r="H175" s="133">
        <f t="shared" si="2"/>
        <v>6099.52</v>
      </c>
      <c r="I175" s="301"/>
      <c r="J175" s="302"/>
      <c r="M175" s="59"/>
      <c r="N175" s="59"/>
      <c r="O175" s="59"/>
      <c r="P175" s="59"/>
      <c r="Q175" s="59"/>
      <c r="R175" s="59"/>
    </row>
    <row r="176" spans="2:18" x14ac:dyDescent="0.25">
      <c r="B176" s="268" t="s">
        <v>156</v>
      </c>
      <c r="C176" s="67" t="s">
        <v>157</v>
      </c>
      <c r="D176" s="66" t="s">
        <v>4</v>
      </c>
      <c r="E176" s="75">
        <v>2</v>
      </c>
      <c r="F176" s="85">
        <v>2</v>
      </c>
      <c r="G176" s="151">
        <v>2055.34</v>
      </c>
      <c r="H176" s="135">
        <f t="shared" si="2"/>
        <v>4110.68</v>
      </c>
      <c r="I176" s="301"/>
      <c r="J176" s="302"/>
      <c r="M176" s="59"/>
      <c r="N176" s="59"/>
      <c r="O176" s="59"/>
      <c r="P176" s="59"/>
      <c r="Q176" s="59"/>
      <c r="R176" s="59"/>
    </row>
    <row r="177" spans="2:18" x14ac:dyDescent="0.25">
      <c r="B177" s="269"/>
      <c r="C177" s="67" t="s">
        <v>158</v>
      </c>
      <c r="D177" s="66" t="s">
        <v>24</v>
      </c>
      <c r="E177" s="75">
        <v>2</v>
      </c>
      <c r="F177" s="85">
        <v>2</v>
      </c>
      <c r="G177" s="149">
        <v>2055.34</v>
      </c>
      <c r="H177" s="133">
        <f t="shared" si="2"/>
        <v>4110.68</v>
      </c>
      <c r="I177" s="301"/>
      <c r="J177" s="302"/>
      <c r="M177" s="59"/>
      <c r="N177" s="59"/>
      <c r="O177" s="59"/>
      <c r="P177" s="59"/>
      <c r="Q177" s="59"/>
      <c r="R177" s="59"/>
    </row>
    <row r="178" spans="2:18" ht="15.75" thickBot="1" x14ac:dyDescent="0.3">
      <c r="B178" s="269"/>
      <c r="C178" s="67" t="s">
        <v>159</v>
      </c>
      <c r="D178" s="66" t="s">
        <v>154</v>
      </c>
      <c r="E178" s="75">
        <v>2</v>
      </c>
      <c r="F178" s="85">
        <v>2</v>
      </c>
      <c r="G178" s="149">
        <v>2055.34</v>
      </c>
      <c r="H178" s="133">
        <f t="shared" si="2"/>
        <v>4110.68</v>
      </c>
      <c r="I178" s="303"/>
      <c r="J178" s="304"/>
      <c r="M178" s="59"/>
      <c r="N178" s="59"/>
      <c r="O178" s="59"/>
      <c r="P178" s="59"/>
      <c r="Q178" s="59"/>
      <c r="R178" s="59"/>
    </row>
    <row r="179" spans="2:18" ht="15.75" thickBot="1" x14ac:dyDescent="0.3">
      <c r="B179" s="270"/>
      <c r="C179" s="67" t="s">
        <v>160</v>
      </c>
      <c r="D179" s="78" t="s">
        <v>12</v>
      </c>
      <c r="E179" s="113">
        <v>2</v>
      </c>
      <c r="F179" s="85">
        <v>2</v>
      </c>
      <c r="G179" s="149">
        <v>2055.34</v>
      </c>
      <c r="H179" s="133">
        <f t="shared" si="2"/>
        <v>4110.68</v>
      </c>
      <c r="I179" s="110" t="s">
        <v>18</v>
      </c>
      <c r="J179" s="196" t="s">
        <v>86</v>
      </c>
      <c r="M179" s="59"/>
      <c r="N179" s="59"/>
      <c r="O179" s="59"/>
      <c r="P179" s="59"/>
      <c r="Q179" s="59"/>
      <c r="R179" s="59"/>
    </row>
    <row r="180" spans="2:18" ht="15.75" thickBot="1" x14ac:dyDescent="0.3">
      <c r="B180" s="111" t="s">
        <v>161</v>
      </c>
      <c r="C180" s="114" t="s">
        <v>162</v>
      </c>
      <c r="D180" s="115" t="s">
        <v>10</v>
      </c>
      <c r="E180" s="116"/>
      <c r="F180" s="117">
        <v>7</v>
      </c>
      <c r="G180" s="152">
        <v>1474.11</v>
      </c>
      <c r="H180" s="136">
        <f t="shared" si="2"/>
        <v>10318.769999999999</v>
      </c>
      <c r="I180" s="79">
        <f>SUM(H159:H180)</f>
        <v>108239.72499999996</v>
      </c>
      <c r="J180" s="197">
        <f>SUM(F159:F180)</f>
        <v>64</v>
      </c>
      <c r="M180" s="59"/>
      <c r="N180" s="59"/>
      <c r="O180" s="59"/>
      <c r="P180" s="59"/>
      <c r="Q180" s="59"/>
      <c r="R180" s="59"/>
    </row>
    <row r="181" spans="2:18" ht="16.5" thickBot="1" x14ac:dyDescent="0.3">
      <c r="G181" s="251" t="s">
        <v>175</v>
      </c>
      <c r="H181" s="252"/>
      <c r="I181" s="184">
        <f>SUM(I180+I137+I119+I69+I61+I50+I30)</f>
        <v>511077.32831932767</v>
      </c>
      <c r="M181" s="59"/>
      <c r="N181" s="59"/>
      <c r="O181" s="59"/>
      <c r="P181" s="59"/>
      <c r="Q181" s="59"/>
      <c r="R181" s="59"/>
    </row>
  </sheetData>
  <mergeCells count="51">
    <mergeCell ref="B176:B179"/>
    <mergeCell ref="B19:B20"/>
    <mergeCell ref="I159:J178"/>
    <mergeCell ref="B170:B173"/>
    <mergeCell ref="B174:B175"/>
    <mergeCell ref="B118:B119"/>
    <mergeCell ref="B100:B103"/>
    <mergeCell ref="I84:J117"/>
    <mergeCell ref="B90:B91"/>
    <mergeCell ref="B92:B95"/>
    <mergeCell ref="B96:B99"/>
    <mergeCell ref="B62:B65"/>
    <mergeCell ref="I62:J67"/>
    <mergeCell ref="I120:J135"/>
    <mergeCell ref="B104:B107"/>
    <mergeCell ref="B108:B111"/>
    <mergeCell ref="B56:B59"/>
    <mergeCell ref="I51:J59"/>
    <mergeCell ref="B52:B55"/>
    <mergeCell ref="B124:B127"/>
    <mergeCell ref="B120:B123"/>
    <mergeCell ref="G181:H181"/>
    <mergeCell ref="B8:E8"/>
    <mergeCell ref="B10:E10"/>
    <mergeCell ref="D12:E12"/>
    <mergeCell ref="C13:E13"/>
    <mergeCell ref="B9:C9"/>
    <mergeCell ref="G153:J153"/>
    <mergeCell ref="G154:J154"/>
    <mergeCell ref="I31:J48"/>
    <mergeCell ref="B45:B48"/>
    <mergeCell ref="B41:B44"/>
    <mergeCell ref="B36:B39"/>
    <mergeCell ref="B32:B35"/>
    <mergeCell ref="B113:B116"/>
    <mergeCell ref="B165:B168"/>
    <mergeCell ref="B161:B164"/>
    <mergeCell ref="G2:J2"/>
    <mergeCell ref="G3:J3"/>
    <mergeCell ref="G78:J78"/>
    <mergeCell ref="G79:J79"/>
    <mergeCell ref="F8:J8"/>
    <mergeCell ref="F9:J9"/>
    <mergeCell ref="F10:J10"/>
    <mergeCell ref="F12:J12"/>
    <mergeCell ref="F13:J13"/>
    <mergeCell ref="B15:I15"/>
    <mergeCell ref="I17:J28"/>
    <mergeCell ref="B17:B18"/>
    <mergeCell ref="B23:B28"/>
    <mergeCell ref="B29:B30"/>
  </mergeCells>
  <hyperlinks>
    <hyperlink ref="E11" r:id="rId1"/>
    <hyperlink ref="D11" r:id="rId2"/>
  </hyperlinks>
  <pageMargins left="0.34" right="0.23622047244094491" top="0.70866141732283472" bottom="0.15748031496062992" header="0.15748031496062992" footer="0.15748031496062992"/>
  <pageSetup paperSize="9" scale="70" orientation="portrait" horizontalDpi="300" verticalDpi="30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J18" sqref="A1:J18"/>
    </sheetView>
  </sheetViews>
  <sheetFormatPr baseColWidth="10" defaultRowHeight="15" x14ac:dyDescent="0.25"/>
  <sheetData>
    <row r="1" spans="1:9" ht="15.75" customHeight="1" x14ac:dyDescent="0.25">
      <c r="A1" s="59"/>
      <c r="B1" s="59"/>
      <c r="C1" s="59"/>
      <c r="D1" s="59"/>
      <c r="E1" s="59"/>
      <c r="F1" s="59"/>
      <c r="G1" s="59"/>
      <c r="H1" s="59"/>
      <c r="I1" s="59"/>
    </row>
    <row r="2" spans="1:9" x14ac:dyDescent="0.25">
      <c r="A2" s="59"/>
      <c r="B2" s="59"/>
      <c r="C2" s="59"/>
      <c r="D2" s="59"/>
      <c r="E2" s="59"/>
      <c r="F2" s="59"/>
      <c r="G2" s="59"/>
      <c r="H2" s="59"/>
      <c r="I2" s="59"/>
    </row>
    <row r="3" spans="1:9" x14ac:dyDescent="0.25">
      <c r="A3" s="59"/>
      <c r="B3" s="59"/>
      <c r="C3" s="59"/>
      <c r="D3" s="59"/>
      <c r="E3" s="59"/>
      <c r="F3" s="59"/>
      <c r="G3" s="59"/>
      <c r="H3" s="59"/>
      <c r="I3" s="59"/>
    </row>
    <row r="4" spans="1:9" x14ac:dyDescent="0.25">
      <c r="A4" s="59"/>
      <c r="B4" s="59"/>
      <c r="C4" s="59"/>
      <c r="D4" s="59"/>
      <c r="E4" s="59"/>
      <c r="F4" s="59"/>
      <c r="G4" s="59"/>
      <c r="H4" s="59"/>
      <c r="I4" s="59"/>
    </row>
    <row r="5" spans="1:9" x14ac:dyDescent="0.25">
      <c r="A5" s="59"/>
      <c r="B5" s="59"/>
      <c r="C5" s="59"/>
      <c r="D5" s="59"/>
      <c r="E5" s="59"/>
      <c r="F5" s="59"/>
      <c r="G5" s="59"/>
      <c r="H5" s="59"/>
      <c r="I5" s="59"/>
    </row>
    <row r="6" spans="1:9" x14ac:dyDescent="0.25">
      <c r="A6" s="59"/>
      <c r="B6" s="59"/>
      <c r="C6" s="59"/>
      <c r="D6" s="59"/>
      <c r="E6" s="59"/>
      <c r="F6" s="59"/>
      <c r="G6" s="59"/>
      <c r="H6" s="59"/>
      <c r="I6" s="59"/>
    </row>
    <row r="7" spans="1:9" x14ac:dyDescent="0.25">
      <c r="A7" s="59"/>
      <c r="B7" s="59"/>
      <c r="C7" s="59"/>
      <c r="D7" s="59"/>
      <c r="E7" s="59"/>
      <c r="F7" s="59"/>
      <c r="G7" s="59"/>
      <c r="H7" s="59"/>
      <c r="I7" s="59"/>
    </row>
    <row r="8" spans="1:9" x14ac:dyDescent="0.25">
      <c r="A8" s="59"/>
      <c r="B8" s="59"/>
      <c r="C8" s="59"/>
      <c r="D8" s="59"/>
      <c r="E8" s="59"/>
      <c r="F8" s="59"/>
      <c r="G8" s="59"/>
      <c r="H8" s="59"/>
      <c r="I8" s="59"/>
    </row>
    <row r="9" spans="1:9" x14ac:dyDescent="0.25">
      <c r="A9" s="59"/>
      <c r="B9" s="59"/>
      <c r="C9" s="59"/>
      <c r="D9" s="59"/>
      <c r="E9" s="59"/>
      <c r="F9" s="59"/>
      <c r="G9" s="59"/>
      <c r="H9" s="59"/>
      <c r="I9" s="59"/>
    </row>
    <row r="10" spans="1:9" x14ac:dyDescent="0.25">
      <c r="A10" s="59"/>
      <c r="B10" s="59"/>
      <c r="C10" s="59"/>
      <c r="D10" s="59"/>
      <c r="E10" s="59"/>
      <c r="F10" s="59"/>
      <c r="G10" s="59"/>
      <c r="H10" s="59"/>
      <c r="I10" s="59"/>
    </row>
    <row r="11" spans="1:9" x14ac:dyDescent="0.25">
      <c r="A11" s="59"/>
      <c r="B11" s="59"/>
      <c r="C11" s="59"/>
      <c r="D11" s="59"/>
      <c r="E11" s="59"/>
      <c r="F11" s="59"/>
      <c r="G11" s="59"/>
      <c r="H11" s="59"/>
      <c r="I11" s="59"/>
    </row>
    <row r="12" spans="1:9" x14ac:dyDescent="0.25">
      <c r="A12" s="59"/>
      <c r="B12" s="59"/>
      <c r="C12" s="59"/>
      <c r="D12" s="59"/>
      <c r="E12" s="59"/>
      <c r="F12" s="59"/>
      <c r="G12" s="59"/>
      <c r="H12" s="59"/>
      <c r="I12" s="59"/>
    </row>
    <row r="13" spans="1:9" x14ac:dyDescent="0.25">
      <c r="A13" s="59"/>
      <c r="B13" s="59"/>
      <c r="C13" s="59"/>
      <c r="D13" s="59"/>
      <c r="E13" s="59"/>
      <c r="F13" s="59"/>
      <c r="G13" s="59"/>
      <c r="H13" s="59"/>
      <c r="I13" s="59"/>
    </row>
    <row r="14" spans="1:9" x14ac:dyDescent="0.25">
      <c r="A14" s="59"/>
      <c r="B14" s="59"/>
      <c r="C14" s="59"/>
      <c r="D14" s="59"/>
      <c r="E14" s="59"/>
      <c r="F14" s="59"/>
      <c r="G14" s="59"/>
      <c r="H14" s="59"/>
      <c r="I14" s="59"/>
    </row>
    <row r="15" spans="1:9" x14ac:dyDescent="0.25">
      <c r="A15" s="59"/>
      <c r="B15" s="59"/>
      <c r="C15" s="59"/>
      <c r="D15" s="59"/>
      <c r="E15" s="59"/>
      <c r="F15" s="59"/>
      <c r="G15" s="59"/>
      <c r="H15" s="59"/>
      <c r="I15" s="59"/>
    </row>
    <row r="16" spans="1:9" x14ac:dyDescent="0.25">
      <c r="A16" s="59"/>
      <c r="B16" s="59"/>
      <c r="C16" s="59"/>
      <c r="D16" s="59"/>
      <c r="E16" s="59"/>
      <c r="F16" s="59"/>
      <c r="G16" s="59"/>
      <c r="H16" s="59"/>
      <c r="I16" s="59"/>
    </row>
    <row r="17" spans="1:9" x14ac:dyDescent="0.25">
      <c r="A17" s="59"/>
      <c r="B17" s="59"/>
      <c r="C17" s="59"/>
      <c r="D17" s="59"/>
      <c r="E17" s="59"/>
      <c r="F17" s="59"/>
      <c r="G17" s="59"/>
      <c r="H17" s="59"/>
      <c r="I17" s="59"/>
    </row>
    <row r="18" spans="1:9" x14ac:dyDescent="0.25">
      <c r="A18" s="59"/>
      <c r="B18" s="59"/>
      <c r="C18" s="59"/>
      <c r="D18" s="59"/>
      <c r="E18" s="59"/>
      <c r="F18" s="59"/>
      <c r="G18" s="59"/>
      <c r="H18" s="59"/>
      <c r="I18" s="59"/>
    </row>
    <row r="19" spans="1:9" x14ac:dyDescent="0.25">
      <c r="A19" s="59"/>
      <c r="B19" s="59"/>
      <c r="C19" s="59"/>
      <c r="D19" s="59"/>
      <c r="E19" s="59"/>
      <c r="F19" s="59"/>
      <c r="G19" s="59"/>
      <c r="H19" s="59"/>
      <c r="I19" s="5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TONERS</vt:lpstr>
      <vt:lpstr>Hoja1</vt:lpstr>
    </vt:vector>
  </TitlesOfParts>
  <Company>IBERMEX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Prospero Miranda Sanchez</dc:creator>
  <cp:lastModifiedBy>Juan Carlos Correa</cp:lastModifiedBy>
  <cp:lastPrinted>2016-01-20T17:12:39Z</cp:lastPrinted>
  <dcterms:created xsi:type="dcterms:W3CDTF">2014-01-27T22:18:53Z</dcterms:created>
  <dcterms:modified xsi:type="dcterms:W3CDTF">2016-01-20T17:14:30Z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484076350</vt:i4>
  </property>
  <property fmtid="{D5CDD505-2E9C-101B-9397-08002B2CF9AE}" pid="3" name="_NewReviewCycle">
    <vt:lpwstr/>
  </property>
  <property fmtid="{D5CDD505-2E9C-101B-9397-08002B2CF9AE}" pid="4" name="_EmailSubject">
    <vt:lpwstr>Cotización de Toners Iberdrola 2016</vt:lpwstr>
  </property>
  <property fmtid="{D5CDD505-2E9C-101B-9397-08002B2CF9AE}" pid="5" name="_AuthorEmail">
    <vt:lpwstr>maaguilar@iberdrola.com</vt:lpwstr>
  </property>
  <property fmtid="{D5CDD505-2E9C-101B-9397-08002B2CF9AE}" pid="6" name="_AuthorEmailDisplayName">
    <vt:lpwstr>Aguilar, Marco</vt:lpwstr>
  </property>
  <property fmtid="{D5CDD505-2E9C-101B-9397-08002B2CF9AE}" pid="7" name="_ReviewingToolsShownOnce">
    <vt:lpwstr/>
  </property>
</Properties>
</file>