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hidePivotFieldList="1" defaultThemeVersion="124226"/>
  <xr:revisionPtr revIDLastSave="0" documentId="13_ncr:1_{F13FB427-D76F-4B45-B7D6-B41C8A15AB75}" xr6:coauthVersionLast="47" xr6:coauthVersionMax="47" xr10:uidLastSave="{00000000-0000-0000-0000-000000000000}"/>
  <bookViews>
    <workbookView xWindow="-120" yWindow="-120" windowWidth="20730" windowHeight="11160" tabRatio="923" xr2:uid="{00000000-000D-0000-FFFF-FFFF00000000}"/>
  </bookViews>
  <sheets>
    <sheet name="0.Selección de Periodos" sheetId="11" r:id="rId1"/>
    <sheet name="1.Lógica" sheetId="2" r:id="rId2"/>
    <sheet name="2. MS1 Stop Loss" sheetId="4" r:id="rId3"/>
    <sheet name="5.Test Period" sheetId="8" r:id="rId4"/>
    <sheet name="6.Training Period " sheetId="10" r:id="rId5"/>
    <sheet name="7.Validation Period" sheetId="7" r:id="rId6"/>
    <sheet name="8.Resumen"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7" l="1"/>
  <c r="D31" i="1"/>
  <c r="C32" i="1"/>
  <c r="C31" i="1"/>
  <c r="E32" i="1"/>
  <c r="E31" i="1"/>
  <c r="D32" i="1"/>
</calcChain>
</file>

<file path=xl/sharedStrings.xml><?xml version="1.0" encoding="utf-8"?>
<sst xmlns="http://schemas.openxmlformats.org/spreadsheetml/2006/main" count="1384" uniqueCount="260">
  <si>
    <t>Net Profit</t>
  </si>
  <si>
    <t>BMO</t>
  </si>
  <si>
    <t>SQN</t>
  </si>
  <si>
    <t>Comentario</t>
  </si>
  <si>
    <t xml:space="preserve">Logica </t>
  </si>
  <si>
    <t>Lógica</t>
  </si>
  <si>
    <t>Nombre del Sistema:</t>
  </si>
  <si>
    <t xml:space="preserve">Activo </t>
  </si>
  <si>
    <t>Plantilla utilizada:</t>
  </si>
  <si>
    <t>Comisiones y deslizamientos:</t>
  </si>
  <si>
    <t>Periodos</t>
  </si>
  <si>
    <t>Training</t>
  </si>
  <si>
    <t>Test</t>
  </si>
  <si>
    <t>Validation</t>
  </si>
  <si>
    <t>Instrument</t>
  </si>
  <si>
    <t>Performance</t>
  </si>
  <si>
    <t>Trades</t>
  </si>
  <si>
    <t>Logica + MS1</t>
  </si>
  <si>
    <t>Resultados de de la lógica (Sin mecanismos de soporte).</t>
  </si>
  <si>
    <t xml:space="preserve">Time Frame </t>
  </si>
  <si>
    <t>-</t>
  </si>
  <si>
    <t>Incluido / No Incluido</t>
  </si>
  <si>
    <t>Incluido</t>
  </si>
  <si>
    <t>Incluidos</t>
  </si>
  <si>
    <t>Training Period</t>
  </si>
  <si>
    <t>Test Period</t>
  </si>
  <si>
    <t>Validation Period</t>
  </si>
  <si>
    <t>Resultados de la lógica + todos los mecanismos de soporte.</t>
  </si>
  <si>
    <t>Resultados de la lógica + mecanismo de soporte individual</t>
  </si>
  <si>
    <t>Periodos de diseño</t>
  </si>
  <si>
    <t>La tabla inferior muestra los resultados obtenidos en la optimización con todos los valores de P1.</t>
  </si>
  <si>
    <t>Feb-2016/ Oct-2018</t>
  </si>
  <si>
    <t>STX</t>
  </si>
  <si>
    <t>FDAX</t>
  </si>
  <si>
    <t>1 dia</t>
  </si>
  <si>
    <t>0:15 h a 21:00 h CET</t>
  </si>
  <si>
    <t>Feb-2016 / Oct-2018</t>
  </si>
  <si>
    <t>Oct-2018 / Ene-2020</t>
  </si>
  <si>
    <t>Ene-2020 / Nov-2021</t>
  </si>
  <si>
    <t>Oct-2018 / Enero-2020</t>
  </si>
  <si>
    <t>Parameters</t>
  </si>
  <si>
    <t>Total net profit</t>
  </si>
  <si>
    <t>Gross profit</t>
  </si>
  <si>
    <t>Gross loss</t>
  </si>
  <si>
    <t>Profit factor</t>
  </si>
  <si>
    <t>Max. drawdown</t>
  </si>
  <si>
    <t>Total # of trades</t>
  </si>
  <si>
    <t>Percent profitable</t>
  </si>
  <si>
    <t>FDAX 12-21</t>
  </si>
  <si>
    <t>Lógica +MS1</t>
  </si>
  <si>
    <t>All trades</t>
  </si>
  <si>
    <t>Long trades</t>
  </si>
  <si>
    <t>Short trades</t>
  </si>
  <si>
    <t>Sharpe ratio</t>
  </si>
  <si>
    <t>Sortino ratio</t>
  </si>
  <si>
    <t>Ulcer index</t>
  </si>
  <si>
    <t>R squared</t>
  </si>
  <si>
    <t>Probability</t>
  </si>
  <si>
    <t>Start date</t>
  </si>
  <si>
    <t>End date</t>
  </si>
  <si>
    <t># of winning trades</t>
  </si>
  <si>
    <t># of losing trades</t>
  </si>
  <si>
    <t># of even trades</t>
  </si>
  <si>
    <t>Largest winning trade</t>
  </si>
  <si>
    <t>Largest losing trade</t>
  </si>
  <si>
    <t>Profit per month</t>
  </si>
  <si>
    <t>Longest flat period</t>
  </si>
  <si>
    <t>Max drawdown</t>
  </si>
  <si>
    <t>Avg trade</t>
  </si>
  <si>
    <t>Avg winning trade</t>
  </si>
  <si>
    <t>Avg losing trade</t>
  </si>
  <si>
    <t>Ratio avg win / avg loss</t>
  </si>
  <si>
    <t>Max consec winners</t>
  </si>
  <si>
    <t>Max consec losers</t>
  </si>
  <si>
    <t>Avg # of trades per day</t>
  </si>
  <si>
    <t>Avg time in market</t>
  </si>
  <si>
    <t>Avg bars in trade</t>
  </si>
  <si>
    <t>Max time to recover</t>
  </si>
  <si>
    <t>Avg MAE</t>
  </si>
  <si>
    <t>Avg MFE</t>
  </si>
  <si>
    <t>Avg ETD</t>
  </si>
  <si>
    <t xml:space="preserve">   </t>
  </si>
  <si>
    <t>Apenas se aprecia diferencia con respecto a la lógica sin filtro.</t>
  </si>
  <si>
    <t>Lamentablemente sigue sin apreciarse ninguna mejora reseñable en los ratios diana.</t>
  </si>
  <si>
    <t>Media</t>
  </si>
  <si>
    <t>Error típico</t>
  </si>
  <si>
    <t>Mediana</t>
  </si>
  <si>
    <t>Moda</t>
  </si>
  <si>
    <t>Desviación estándar</t>
  </si>
  <si>
    <t>Varianza de la muestra</t>
  </si>
  <si>
    <t>Curtosis</t>
  </si>
  <si>
    <t>Coeficiente de asimetría</t>
  </si>
  <si>
    <t>Rango</t>
  </si>
  <si>
    <t>Mínimo</t>
  </si>
  <si>
    <t>Máximo</t>
  </si>
  <si>
    <t>Suma</t>
  </si>
  <si>
    <t>Cuenta</t>
  </si>
  <si>
    <t>Clase</t>
  </si>
  <si>
    <t>y mayor...</t>
  </si>
  <si>
    <t>Frecuencia</t>
  </si>
  <si>
    <t>Así mismo podemos comprobar en los análisis paramétricos de resultar el back test en la figura inferior, que la zona más robusta para el mismo donde el drawdown resulta mínimo</t>
  </si>
  <si>
    <t>Se encuentra en torno a la región N=38, N=40</t>
  </si>
  <si>
    <t>Máx DD</t>
  </si>
  <si>
    <t xml:space="preserve">Ningún parámetro destaca por encima de los demás en lo que se refiere a ninguno de los radios Diana. Nos quedaremos con X=2, </t>
  </si>
  <si>
    <t>Como podemos ver en los histogramas de la derecha las medianas para el Net Profit, el SQN y el BMO son respectivamente positivas y superiores a 1,00 respectivamente</t>
  </si>
  <si>
    <t>26995,72 euros</t>
  </si>
  <si>
    <t>7057,92 euros</t>
  </si>
  <si>
    <t>19937,80 euros</t>
  </si>
  <si>
    <t>432289,60 euros</t>
  </si>
  <si>
    <t>238709,96 euros</t>
  </si>
  <si>
    <t>193579,64 euros</t>
  </si>
  <si>
    <t>-405293,88 euros</t>
  </si>
  <si>
    <t>-231652,04 euros</t>
  </si>
  <si>
    <t>-173641,84 euros</t>
  </si>
  <si>
    <t>Commission</t>
  </si>
  <si>
    <t>21329,28 euros</t>
  </si>
  <si>
    <t>11742,08 euros</t>
  </si>
  <si>
    <t>9587,20 euros</t>
  </si>
  <si>
    <t>-16537,68 euros</t>
  </si>
  <si>
    <t>-19447,16 euros</t>
  </si>
  <si>
    <t>-11144,88 euros</t>
  </si>
  <si>
    <t>5,67 euros</t>
  </si>
  <si>
    <t>2,69 euros</t>
  </si>
  <si>
    <t>9,32 euros</t>
  </si>
  <si>
    <t>351,45 euros</t>
  </si>
  <si>
    <t>354,70 euros</t>
  </si>
  <si>
    <t>347,54 euros</t>
  </si>
  <si>
    <t>-114,78 euros</t>
  </si>
  <si>
    <t>-118,92 euros</t>
  </si>
  <si>
    <t>-109,69 euros</t>
  </si>
  <si>
    <t>5270,52 euros</t>
  </si>
  <si>
    <t>4320,52 euros</t>
  </si>
  <si>
    <t>-3054,48 euros</t>
  </si>
  <si>
    <t>-2829,48 euros</t>
  </si>
  <si>
    <t>19,80 min</t>
  </si>
  <si>
    <t>23,00 min</t>
  </si>
  <si>
    <t>15,88 min</t>
  </si>
  <si>
    <t>871,29 euros</t>
  </si>
  <si>
    <t>227,80 euros</t>
  </si>
  <si>
    <t>643,50 euros</t>
  </si>
  <si>
    <t>337,11 days</t>
  </si>
  <si>
    <t>562,99 days</t>
  </si>
  <si>
    <t>343,06 days</t>
  </si>
  <si>
    <t>4,96 days</t>
  </si>
  <si>
    <t>4,97 days</t>
  </si>
  <si>
    <t>148,05 euros</t>
  </si>
  <si>
    <t>146,42 euros</t>
  </si>
  <si>
    <t>150,05 euros</t>
  </si>
  <si>
    <t>275,40 euros</t>
  </si>
  <si>
    <t>266,07 euros</t>
  </si>
  <si>
    <t>286,83 euros</t>
  </si>
  <si>
    <t>269,73 euros</t>
  </si>
  <si>
    <t>263,38 euros</t>
  </si>
  <si>
    <t>277,52 euros</t>
  </si>
  <si>
    <t>10961,08 euros</t>
  </si>
  <si>
    <t>8915,20 euros</t>
  </si>
  <si>
    <t>2045,88 euros</t>
  </si>
  <si>
    <t>221667,36 euros</t>
  </si>
  <si>
    <t>123476,52 euros</t>
  </si>
  <si>
    <t>98190,84 euros</t>
  </si>
  <si>
    <t>-210706,28 euros</t>
  </si>
  <si>
    <t>-114561,32 euros</t>
  </si>
  <si>
    <t>-96144,96 euros</t>
  </si>
  <si>
    <t>9313,92 euros</t>
  </si>
  <si>
    <t>5084,80 euros</t>
  </si>
  <si>
    <t>4229,12 euros</t>
  </si>
  <si>
    <t>-14201,72 euros</t>
  </si>
  <si>
    <t>-12941,80 euros</t>
  </si>
  <si>
    <t>-15521,92 euros</t>
  </si>
  <si>
    <t>5,27 euros</t>
  </si>
  <si>
    <t>7,85 euros</t>
  </si>
  <si>
    <t>2,17 euros</t>
  </si>
  <si>
    <t>408,23 euros</t>
  </si>
  <si>
    <t>410,22 euros</t>
  </si>
  <si>
    <t>405,75 euros</t>
  </si>
  <si>
    <t>-137,18 euros</t>
  </si>
  <si>
    <t>-137,36 euros</t>
  </si>
  <si>
    <t>-136,96 euros</t>
  </si>
  <si>
    <t>4170,52 euros</t>
  </si>
  <si>
    <t>3120,52 euros</t>
  </si>
  <si>
    <t>-2879,48 euros</t>
  </si>
  <si>
    <t>18,73 min</t>
  </si>
  <si>
    <t>20,61 min</t>
  </si>
  <si>
    <t>16,48 min</t>
  </si>
  <si>
    <t>786,62 euros</t>
  </si>
  <si>
    <t>639,80 euros</t>
  </si>
  <si>
    <t>146,82 euros</t>
  </si>
  <si>
    <t>313,85 days</t>
  </si>
  <si>
    <t>148,94 days</t>
  </si>
  <si>
    <t>381,92 days</t>
  </si>
  <si>
    <t>5,92 days</t>
  </si>
  <si>
    <t>5,93 days</t>
  </si>
  <si>
    <t>5,95 days</t>
  </si>
  <si>
    <t>175,94 euros</t>
  </si>
  <si>
    <t>169,23 euros</t>
  </si>
  <si>
    <t>184,00 euros</t>
  </si>
  <si>
    <t>307,01 euros</t>
  </si>
  <si>
    <t>305,02 euros</t>
  </si>
  <si>
    <t>309,40 euros</t>
  </si>
  <si>
    <t>301,74 euros</t>
  </si>
  <si>
    <t>297,17 euros</t>
  </si>
  <si>
    <t>307,23 euros</t>
  </si>
  <si>
    <t>-54415,72 euros</t>
  </si>
  <si>
    <t>-37660,40 euros</t>
  </si>
  <si>
    <t>-28116,08 euros</t>
  </si>
  <si>
    <t>11745,52 euros</t>
  </si>
  <si>
    <t>6895,52 euros</t>
  </si>
  <si>
    <t>-6279,48 euros</t>
  </si>
  <si>
    <t>-5904,48 euros</t>
  </si>
  <si>
    <t>610,00 days</t>
  </si>
  <si>
    <t>566,98 days</t>
  </si>
  <si>
    <t>4,94 days</t>
  </si>
  <si>
    <t>5,03 days</t>
  </si>
  <si>
    <t>Lógica sin filtros en el periodo de Test (P1: 39)</t>
  </si>
  <si>
    <t>Lógica sin filtros en el periodo de Training (P1: 39)</t>
  </si>
  <si>
    <t>Lógica sin filtros en el periodo de Validation (P1: 39)</t>
  </si>
  <si>
    <t>14,49 euros</t>
  </si>
  <si>
    <t>Lógica + mecanismos de soporte en el periodo de Validation (P1: 39; X=2)</t>
  </si>
  <si>
    <t>Lógica + mecanismos de soporte en el periodo de Test (P1: 39. X=2)</t>
  </si>
  <si>
    <t>Lógica + mecanismos de soporte en el periodo de Training (P1: 39, X=2);</t>
  </si>
  <si>
    <t>Lógica + mecanismos de soporte en el periodo de Test (P1: 39; X=2)</t>
  </si>
  <si>
    <r>
      <t xml:space="preserve">Optimizamos los parámetros del filtro sobre el </t>
    </r>
    <r>
      <rPr>
        <b/>
        <sz val="11"/>
        <color theme="1"/>
        <rFont val="Calibri"/>
        <family val="2"/>
        <scheme val="minor"/>
      </rPr>
      <t>Test Period</t>
    </r>
  </si>
  <si>
    <t>Tenemos el mismo problema que antes</t>
  </si>
  <si>
    <t>Como hemos podido observar la introducción de un mecanismo de soporte de Stop Loss no afecta en nada al resultado. No se sabe si bien esto es debido a que no se da la condición o a errores de programación, en todo caso se tratará en el resumen de la estrategia.</t>
  </si>
  <si>
    <t>-4603,64 euros</t>
  </si>
  <si>
    <t>-5579,60 euros</t>
  </si>
  <si>
    <t>975,96 euros</t>
  </si>
  <si>
    <t>441976,68 euros</t>
  </si>
  <si>
    <t>234309,72 euros</t>
  </si>
  <si>
    <t>207666,96 euros</t>
  </si>
  <si>
    <t>-446580,32 euros</t>
  </si>
  <si>
    <t>-239889,32 euros</t>
  </si>
  <si>
    <t>-206691,00 euros</t>
  </si>
  <si>
    <t>14528,64 euros</t>
  </si>
  <si>
    <t>7929,60 euros</t>
  </si>
  <si>
    <t>6599,04 euros</t>
  </si>
  <si>
    <t>-1,42 euros</t>
  </si>
  <si>
    <t>-3,15 euros</t>
  </si>
  <si>
    <t>0,66 euros</t>
  </si>
  <si>
    <t>514,52 euros</t>
  </si>
  <si>
    <t>508,26 euros</t>
  </si>
  <si>
    <t>521,78 euros</t>
  </si>
  <si>
    <t>-187,32 euros</t>
  </si>
  <si>
    <t>-183,26 euros</t>
  </si>
  <si>
    <t>-192,27 euros</t>
  </si>
  <si>
    <t>19,64 min</t>
  </si>
  <si>
    <t>22,61 min</t>
  </si>
  <si>
    <t>16,06 min</t>
  </si>
  <si>
    <t>-216,02 euros</t>
  </si>
  <si>
    <t>-261,81 euros</t>
  </si>
  <si>
    <t>45,80 euros</t>
  </si>
  <si>
    <t>239,99 euros</t>
  </si>
  <si>
    <t>231,03 euros</t>
  </si>
  <si>
    <t>250,76 euros</t>
  </si>
  <si>
    <t>419,39 euros</t>
  </si>
  <si>
    <t>396,95 euros</t>
  </si>
  <si>
    <t>446,35 euros</t>
  </si>
  <si>
    <t>420,81 euros</t>
  </si>
  <si>
    <t>400,10 euros</t>
  </si>
  <si>
    <t>445,69 euros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</si>
</sst>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300A]#,##0.00"/>
    <numFmt numFmtId="165" formatCode="\€#,##0.00_);[Red]\(\€#,##0.00\)"/>
    <numFmt numFmtId="166" formatCode="#,000"/>
  </numFmts>
  <fonts count="8" x14ac:knownFonts="1">
    <font>
      <sz val="11"/>
      <color theme="1"/>
      <name val="Calibri"/>
      <family val="2"/>
      <scheme val="minor"/>
    </font>
    <font>
      <b/>
      <sz val="10"/>
      <name val="Arial"/>
      <family val="2"/>
    </font>
    <font>
      <sz val="10"/>
      <name val="Arial"/>
      <family val="2"/>
    </font>
    <font>
      <sz val="8"/>
      <name val="Microsoft Sans Serif"/>
      <family val="2"/>
    </font>
    <font>
      <sz val="11"/>
      <name val="Calibri"/>
      <family val="2"/>
      <scheme val="minor"/>
    </font>
    <font>
      <i/>
      <sz val="11"/>
      <color theme="1"/>
      <name val="Calibri"/>
      <family val="2"/>
      <scheme val="minor"/>
    </font>
    <font>
      <b/>
      <sz val="11"/>
      <color theme="1"/>
      <name val="Calibri"/>
      <family val="2"/>
      <scheme val="minor"/>
    </font>
    <font>
      <b/>
      <i/>
      <sz val="11"/>
      <color rgb="FFFF0000"/>
      <name val="Calibri"/>
      <family val="2"/>
      <scheme val="minor"/>
    </font>
  </fonts>
  <fills count="10">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0"/>
        <bgColor indexed="11"/>
      </patternFill>
    </fill>
    <fill>
      <patternFill patternType="solid">
        <fgColor theme="6" tint="0.79998168889431442"/>
        <bgColor indexed="64"/>
      </patternFill>
    </fill>
    <fill>
      <patternFill patternType="solid">
        <fgColor rgb="FF00B0F0"/>
        <bgColor indexed="64"/>
      </patternFill>
    </fill>
    <fill>
      <patternFill patternType="solid">
        <fgColor them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97">
    <xf numFmtId="0" fontId="0" fillId="0" borderId="0" xfId="0"/>
    <xf numFmtId="0" fontId="1" fillId="0" borderId="0" xfId="0" applyFont="1"/>
    <xf numFmtId="0" fontId="2" fillId="0" borderId="0" xfId="0" applyFont="1"/>
    <xf numFmtId="0" fontId="1" fillId="2" borderId="1" xfId="0" applyFont="1" applyFill="1" applyBorder="1" applyAlignment="1">
      <alignment horizontal="center"/>
    </xf>
    <xf numFmtId="0" fontId="2" fillId="0" borderId="0" xfId="0" applyFont="1" applyAlignment="1">
      <alignment horizontal="center"/>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0"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4" fillId="0" borderId="0" xfId="0" applyFont="1"/>
    <xf numFmtId="0" fontId="0" fillId="0" borderId="0" xfId="0" applyFill="1" applyBorder="1" applyAlignment="1"/>
    <xf numFmtId="0" fontId="0" fillId="0" borderId="0" xfId="0" applyAlignment="1">
      <alignment horizontal="center"/>
    </xf>
    <xf numFmtId="2" fontId="0" fillId="0" borderId="0" xfId="0" applyNumberFormat="1" applyAlignment="1">
      <alignment horizontal="center"/>
    </xf>
    <xf numFmtId="2" fontId="0" fillId="0" borderId="0" xfId="0" applyNumberFormat="1" applyBorder="1" applyAlignment="1">
      <alignment horizontal="center"/>
    </xf>
    <xf numFmtId="0" fontId="0" fillId="0" borderId="0" xfId="0" applyBorder="1" applyAlignment="1">
      <alignment horizontal="center"/>
    </xf>
    <xf numFmtId="164" fontId="2" fillId="0" borderId="0" xfId="0" applyNumberFormat="1" applyFont="1" applyAlignment="1">
      <alignment horizontal="center"/>
    </xf>
    <xf numFmtId="164" fontId="1" fillId="2" borderId="1" xfId="0" applyNumberFormat="1" applyFont="1" applyFill="1" applyBorder="1" applyAlignment="1">
      <alignment horizontal="center"/>
    </xf>
    <xf numFmtId="164" fontId="0" fillId="0" borderId="0" xfId="0" applyNumberFormat="1" applyAlignment="1">
      <alignment horizontal="center"/>
    </xf>
    <xf numFmtId="0" fontId="3" fillId="3" borderId="0" xfId="0" applyFont="1" applyFill="1" applyBorder="1" applyAlignment="1">
      <alignment horizontal="center" vertical="center"/>
    </xf>
    <xf numFmtId="0" fontId="0" fillId="3" borderId="0" xfId="0" applyFill="1"/>
    <xf numFmtId="0" fontId="3" fillId="6" borderId="0" xfId="0" applyFont="1" applyFill="1" applyBorder="1" applyAlignment="1">
      <alignment horizontal="center" vertical="center"/>
    </xf>
    <xf numFmtId="0" fontId="0" fillId="3" borderId="0" xfId="0" applyFill="1" applyBorder="1"/>
    <xf numFmtId="0" fontId="4" fillId="0" borderId="0" xfId="0" applyFont="1" applyBorder="1"/>
    <xf numFmtId="0" fontId="1" fillId="4" borderId="1" xfId="0" applyFont="1" applyFill="1" applyBorder="1"/>
    <xf numFmtId="0" fontId="2" fillId="4" borderId="1" xfId="0" applyFont="1" applyFill="1" applyBorder="1" applyAlignment="1">
      <alignment horizontal="center"/>
    </xf>
    <xf numFmtId="0" fontId="2" fillId="4" borderId="1" xfId="0" applyFont="1" applyFill="1" applyBorder="1"/>
    <xf numFmtId="0" fontId="0" fillId="4" borderId="1" xfId="0" applyFill="1" applyBorder="1"/>
    <xf numFmtId="0" fontId="1" fillId="7" borderId="1" xfId="0" applyFont="1" applyFill="1" applyBorder="1"/>
    <xf numFmtId="0" fontId="2" fillId="7" borderId="1" xfId="0" applyFont="1" applyFill="1" applyBorder="1" applyAlignment="1">
      <alignment horizontal="center"/>
    </xf>
    <xf numFmtId="0" fontId="0" fillId="7" borderId="1" xfId="0" applyFill="1" applyBorder="1"/>
    <xf numFmtId="0" fontId="0" fillId="0" borderId="0" xfId="0" applyFont="1"/>
    <xf numFmtId="0" fontId="0" fillId="0" borderId="0" xfId="0" applyBorder="1"/>
    <xf numFmtId="0" fontId="4" fillId="3" borderId="16" xfId="0" applyFont="1" applyFill="1" applyBorder="1" applyAlignment="1">
      <alignment horizontal="left"/>
    </xf>
    <xf numFmtId="0" fontId="1" fillId="8" borderId="1" xfId="0" applyFont="1" applyFill="1" applyBorder="1"/>
    <xf numFmtId="0" fontId="2" fillId="8" borderId="1" xfId="0" applyFont="1" applyFill="1" applyBorder="1" applyAlignment="1">
      <alignment horizontal="center"/>
    </xf>
    <xf numFmtId="0" fontId="1" fillId="3" borderId="0" xfId="0" applyFont="1" applyFill="1" applyBorder="1"/>
    <xf numFmtId="0" fontId="0" fillId="8" borderId="1" xfId="0" applyFill="1" applyBorder="1"/>
    <xf numFmtId="0" fontId="0" fillId="0" borderId="7" xfId="0" applyBorder="1"/>
    <xf numFmtId="0" fontId="0" fillId="0" borderId="10" xfId="0" applyBorder="1"/>
    <xf numFmtId="0" fontId="1" fillId="5" borderId="18" xfId="0" applyFont="1" applyFill="1" applyBorder="1"/>
    <xf numFmtId="0" fontId="2" fillId="5" borderId="11" xfId="0" applyFont="1" applyFill="1" applyBorder="1"/>
    <xf numFmtId="0" fontId="2" fillId="5" borderId="19" xfId="0" applyFont="1" applyFill="1" applyBorder="1"/>
    <xf numFmtId="0" fontId="7" fillId="0" borderId="0" xfId="0" applyFont="1"/>
    <xf numFmtId="165" fontId="0" fillId="4" borderId="0" xfId="0" applyNumberFormat="1" applyFill="1"/>
    <xf numFmtId="165" fontId="0" fillId="4" borderId="1" xfId="0" applyNumberFormat="1" applyFill="1" applyBorder="1"/>
    <xf numFmtId="10" fontId="0" fillId="4" borderId="1" xfId="0" applyNumberFormat="1" applyFill="1" applyBorder="1"/>
    <xf numFmtId="14" fontId="0" fillId="4" borderId="1" xfId="0" applyNumberFormat="1" applyFill="1" applyBorder="1"/>
    <xf numFmtId="0" fontId="3" fillId="0" borderId="0" xfId="0" applyFont="1" applyBorder="1" applyAlignment="1">
      <alignment horizontal="center" vertical="center"/>
    </xf>
    <xf numFmtId="0" fontId="1" fillId="9" borderId="1" xfId="0" applyFont="1" applyFill="1" applyBorder="1"/>
    <xf numFmtId="165" fontId="0" fillId="9" borderId="1" xfId="0" applyNumberFormat="1" applyFill="1" applyBorder="1"/>
    <xf numFmtId="0" fontId="2" fillId="9" borderId="1" xfId="0" applyFont="1" applyFill="1" applyBorder="1" applyAlignment="1">
      <alignment horizontal="center"/>
    </xf>
    <xf numFmtId="165" fontId="0" fillId="9" borderId="12" xfId="0" applyNumberFormat="1" applyFill="1" applyBorder="1"/>
    <xf numFmtId="14" fontId="3" fillId="3" borderId="0" xfId="0" applyNumberFormat="1" applyFont="1" applyFill="1" applyBorder="1" applyAlignment="1">
      <alignment horizontal="center" vertical="center"/>
    </xf>
    <xf numFmtId="2" fontId="0" fillId="3" borderId="0" xfId="0" applyNumberFormat="1" applyFill="1" applyAlignment="1">
      <alignment horizontal="center"/>
    </xf>
    <xf numFmtId="0" fontId="0" fillId="3" borderId="0" xfId="0" applyFill="1" applyAlignment="1">
      <alignment horizontal="center"/>
    </xf>
    <xf numFmtId="0" fontId="0" fillId="3" borderId="0" xfId="0" applyFill="1" applyBorder="1" applyAlignment="1"/>
    <xf numFmtId="2" fontId="0" fillId="3" borderId="0" xfId="0" applyNumberFormat="1" applyFill="1" applyBorder="1" applyAlignment="1">
      <alignment horizontal="center"/>
    </xf>
    <xf numFmtId="0" fontId="0" fillId="3" borderId="0" xfId="0" applyFill="1" applyBorder="1" applyAlignment="1">
      <alignment horizontal="center"/>
    </xf>
    <xf numFmtId="10" fontId="0" fillId="3" borderId="0" xfId="0" applyNumberFormat="1" applyFill="1" applyAlignment="1">
      <alignment horizontal="center"/>
    </xf>
    <xf numFmtId="0" fontId="5" fillId="3" borderId="0" xfId="0" applyFont="1" applyFill="1" applyBorder="1" applyAlignment="1">
      <alignment horizontal="centerContinuous"/>
    </xf>
    <xf numFmtId="2" fontId="5" fillId="3" borderId="0" xfId="0" applyNumberFormat="1" applyFont="1" applyFill="1" applyBorder="1" applyAlignment="1">
      <alignment horizontal="center"/>
    </xf>
    <xf numFmtId="0" fontId="5" fillId="3" borderId="0" xfId="0" applyFont="1" applyFill="1" applyBorder="1" applyAlignment="1">
      <alignment horizontal="center"/>
    </xf>
    <xf numFmtId="10" fontId="0" fillId="3" borderId="0" xfId="0" applyNumberFormat="1" applyFill="1" applyBorder="1" applyAlignment="1">
      <alignment horizontal="center"/>
    </xf>
    <xf numFmtId="0" fontId="0" fillId="0" borderId="9" xfId="0" applyBorder="1"/>
    <xf numFmtId="0" fontId="0" fillId="9" borderId="1" xfId="0" applyFill="1" applyBorder="1"/>
    <xf numFmtId="0" fontId="5" fillId="0" borderId="0" xfId="0" applyFont="1" applyBorder="1" applyAlignment="1">
      <alignment horizontal="centerContinuous"/>
    </xf>
    <xf numFmtId="0" fontId="0" fillId="0" borderId="0" xfId="0" applyNumberFormat="1" applyFill="1" applyBorder="1" applyAlignment="1"/>
    <xf numFmtId="0" fontId="0" fillId="0" borderId="9" xfId="0" applyFill="1" applyBorder="1" applyAlignment="1"/>
    <xf numFmtId="0" fontId="5" fillId="0" borderId="11" xfId="0" applyFont="1" applyFill="1" applyBorder="1" applyAlignment="1">
      <alignment horizontal="center"/>
    </xf>
    <xf numFmtId="0" fontId="5" fillId="0" borderId="11" xfId="0" applyFont="1" applyFill="1" applyBorder="1" applyAlignment="1">
      <alignment horizontal="centerContinuous"/>
    </xf>
    <xf numFmtId="0" fontId="6" fillId="3" borderId="0" xfId="0" applyFont="1" applyFill="1" applyBorder="1" applyAlignment="1">
      <alignment horizontal="center" vertical="center"/>
    </xf>
    <xf numFmtId="0" fontId="6" fillId="3" borderId="14" xfId="0" applyFont="1" applyFill="1" applyBorder="1" applyAlignment="1">
      <alignment horizontal="center" vertical="center"/>
    </xf>
    <xf numFmtId="0" fontId="6" fillId="2" borderId="2" xfId="0" applyFont="1" applyFill="1" applyBorder="1" applyAlignment="1">
      <alignment horizontal="center"/>
    </xf>
    <xf numFmtId="0" fontId="6" fillId="2" borderId="17" xfId="0" applyFont="1" applyFill="1" applyBorder="1" applyAlignment="1">
      <alignment horizontal="center"/>
    </xf>
    <xf numFmtId="0" fontId="6" fillId="2" borderId="15" xfId="0" applyFont="1" applyFill="1" applyBorder="1" applyAlignment="1">
      <alignment horizontal="center"/>
    </xf>
    <xf numFmtId="165" fontId="0" fillId="0" borderId="0" xfId="0" applyNumberFormat="1"/>
    <xf numFmtId="0" fontId="0" fillId="0" borderId="11" xfId="0" applyBorder="1"/>
    <xf numFmtId="0" fontId="0" fillId="0" borderId="14" xfId="0" applyBorder="1"/>
    <xf numFmtId="166" fontId="0" fillId="0" borderId="0" xfId="0" applyNumberFormat="1"/>
    <xf numFmtId="0" fontId="0" fillId="0" borderId="0" xfId="0" applyBorder="1" applyAlignment="1">
      <alignment shrinkToFit="1"/>
    </xf>
    <xf numFmtId="0" fontId="0" fillId="8" borderId="1" xfId="0" applyFill="1" applyBorder="1" applyAlignment="1">
      <alignment shrinkToFit="1"/>
    </xf>
    <xf numFmtId="0" fontId="0" fillId="4" borderId="1" xfId="0" applyFill="1" applyBorder="1" applyAlignment="1">
      <alignment shrinkToFit="1"/>
    </xf>
    <xf numFmtId="0" fontId="0" fillId="3" borderId="0" xfId="0" applyFill="1" applyBorder="1" applyAlignment="1">
      <alignment shrinkToFit="1"/>
    </xf>
    <xf numFmtId="0" fontId="6" fillId="3" borderId="0" xfId="0" applyFont="1" applyFill="1" applyBorder="1" applyAlignment="1">
      <alignment horizontal="center" vertical="center" shrinkToFit="1"/>
    </xf>
    <xf numFmtId="0" fontId="6" fillId="4" borderId="1" xfId="0" applyFont="1" applyFill="1" applyBorder="1" applyAlignment="1">
      <alignment horizontal="center" vertical="center" shrinkToFit="1"/>
    </xf>
    <xf numFmtId="166" fontId="0" fillId="4" borderId="1" xfId="0" applyNumberFormat="1" applyFill="1" applyBorder="1"/>
    <xf numFmtId="0" fontId="0" fillId="8" borderId="1" xfId="0" applyFill="1" applyBorder="1" applyAlignment="1"/>
    <xf numFmtId="0" fontId="4" fillId="0" borderId="12" xfId="0" applyFont="1" applyBorder="1" applyAlignment="1">
      <alignment horizontal="center" vertical="center"/>
    </xf>
    <xf numFmtId="0" fontId="4" fillId="0" borderId="1" xfId="0" applyFont="1" applyBorder="1" applyAlignment="1">
      <alignment horizontal="center" vertical="center"/>
    </xf>
    <xf numFmtId="0" fontId="4" fillId="0" borderId="13" xfId="0" applyFont="1" applyBorder="1" applyAlignment="1">
      <alignment horizontal="center" vertical="center"/>
    </xf>
    <xf numFmtId="0" fontId="0" fillId="4" borderId="1" xfId="0" applyFill="1" applyBorder="1" applyAlignment="1">
      <alignment horizontal="center"/>
    </xf>
    <xf numFmtId="164" fontId="0" fillId="4" borderId="1" xfId="0" applyNumberFormat="1" applyFill="1" applyBorder="1"/>
  </cellXfs>
  <cellStyles count="1">
    <cellStyle name="Normal" xfId="0" builtinId="0"/>
  </cellStyles>
  <dxfs count="15">
    <dxf>
      <font>
        <b val="0"/>
        <i val="0"/>
        <strike val="0"/>
        <condense val="0"/>
        <extend val="0"/>
        <outline val="0"/>
        <shadow val="0"/>
        <u val="none"/>
        <vertAlign val="baseline"/>
        <sz val="11"/>
        <color auto="1"/>
        <name val="Calibri"/>
        <family val="2"/>
        <scheme val="minor"/>
      </font>
      <alignment horizontal="center" vertical="center"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numFmt numFmtId="19" formatCode="dd/mm/yyyy"/>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numFmt numFmtId="19" formatCode="dd/mm/yyyy"/>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Net</a:t>
            </a:r>
            <a:r>
              <a:rPr lang="es-ES" baseline="0"/>
              <a:t> Profit</a:t>
            </a:r>
            <a:endParaRPr lang="es-ES"/>
          </a:p>
        </c:rich>
      </c:tx>
      <c:layout>
        <c:manualLayout>
          <c:xMode val="edge"/>
          <c:yMode val="edge"/>
          <c:x val="0.33181805623579347"/>
          <c:y val="5.883894674976041E-2"/>
        </c:manualLayout>
      </c:layout>
      <c:overlay val="0"/>
    </c:title>
    <c:autoTitleDeleted val="0"/>
    <c:plotArea>
      <c:layout/>
      <c:barChart>
        <c:barDir val="col"/>
        <c:grouping val="clustered"/>
        <c:varyColors val="0"/>
        <c:ser>
          <c:idx val="0"/>
          <c:order val="0"/>
          <c:tx>
            <c:v>Frecuencia</c:v>
          </c:tx>
          <c:invertIfNegative val="0"/>
          <c:cat>
            <c:strRef>
              <c:f>'1.Lógica'!$N$17:$N$33</c:f>
              <c:strCache>
                <c:ptCount val="17"/>
                <c:pt idx="0">
                  <c:v>-15000</c:v>
                </c:pt>
                <c:pt idx="1">
                  <c:v>-10000</c:v>
                </c:pt>
                <c:pt idx="2">
                  <c:v>-5000</c:v>
                </c:pt>
                <c:pt idx="3">
                  <c:v>0</c:v>
                </c:pt>
                <c:pt idx="4">
                  <c:v>5000</c:v>
                </c:pt>
                <c:pt idx="5">
                  <c:v>10000</c:v>
                </c:pt>
                <c:pt idx="6">
                  <c:v>15000</c:v>
                </c:pt>
                <c:pt idx="7">
                  <c:v>20000</c:v>
                </c:pt>
                <c:pt idx="8">
                  <c:v>25000</c:v>
                </c:pt>
                <c:pt idx="9">
                  <c:v>30000</c:v>
                </c:pt>
                <c:pt idx="10">
                  <c:v>35000</c:v>
                </c:pt>
                <c:pt idx="11">
                  <c:v>40000</c:v>
                </c:pt>
                <c:pt idx="12">
                  <c:v>45000</c:v>
                </c:pt>
                <c:pt idx="13">
                  <c:v>50000</c:v>
                </c:pt>
                <c:pt idx="14">
                  <c:v>55000</c:v>
                </c:pt>
                <c:pt idx="16">
                  <c:v>y mayor...</c:v>
                </c:pt>
              </c:strCache>
            </c:strRef>
          </c:cat>
          <c:val>
            <c:numRef>
              <c:f>'1.Lógica'!$O$17:$O$33</c:f>
              <c:numCache>
                <c:formatCode>General</c:formatCode>
                <c:ptCount val="17"/>
                <c:pt idx="0">
                  <c:v>4</c:v>
                </c:pt>
                <c:pt idx="1">
                  <c:v>2</c:v>
                </c:pt>
                <c:pt idx="2">
                  <c:v>2</c:v>
                </c:pt>
                <c:pt idx="3">
                  <c:v>2</c:v>
                </c:pt>
                <c:pt idx="4">
                  <c:v>1</c:v>
                </c:pt>
                <c:pt idx="5">
                  <c:v>2</c:v>
                </c:pt>
                <c:pt idx="6">
                  <c:v>4</c:v>
                </c:pt>
                <c:pt idx="7">
                  <c:v>2</c:v>
                </c:pt>
                <c:pt idx="8">
                  <c:v>1</c:v>
                </c:pt>
                <c:pt idx="9">
                  <c:v>4</c:v>
                </c:pt>
                <c:pt idx="10">
                  <c:v>4</c:v>
                </c:pt>
                <c:pt idx="11">
                  <c:v>3</c:v>
                </c:pt>
                <c:pt idx="12">
                  <c:v>1</c:v>
                </c:pt>
                <c:pt idx="13">
                  <c:v>2</c:v>
                </c:pt>
                <c:pt idx="14">
                  <c:v>1</c:v>
                </c:pt>
                <c:pt idx="15">
                  <c:v>0</c:v>
                </c:pt>
                <c:pt idx="16">
                  <c:v>#N/A</c:v>
                </c:pt>
              </c:numCache>
            </c:numRef>
          </c:val>
          <c:extLst>
            <c:ext xmlns:c16="http://schemas.microsoft.com/office/drawing/2014/chart" uri="{C3380CC4-5D6E-409C-BE32-E72D297353CC}">
              <c16:uniqueId val="{00000001-AF35-4D68-9AD5-C520F8A4A98B}"/>
            </c:ext>
          </c:extLst>
        </c:ser>
        <c:dLbls>
          <c:showLegendKey val="0"/>
          <c:showVal val="0"/>
          <c:showCatName val="0"/>
          <c:showSerName val="0"/>
          <c:showPercent val="0"/>
          <c:showBubbleSize val="0"/>
        </c:dLbls>
        <c:gapWidth val="150"/>
        <c:axId val="46932111"/>
        <c:axId val="1797116975"/>
      </c:barChart>
      <c:catAx>
        <c:axId val="46932111"/>
        <c:scaling>
          <c:orientation val="minMax"/>
        </c:scaling>
        <c:delete val="0"/>
        <c:axPos val="b"/>
        <c:title>
          <c:tx>
            <c:rich>
              <a:bodyPr/>
              <a:lstStyle/>
              <a:p>
                <a:pPr>
                  <a:defRPr/>
                </a:pPr>
                <a:r>
                  <a:rPr lang="es-ES"/>
                  <a:t>Clase</a:t>
                </a:r>
              </a:p>
            </c:rich>
          </c:tx>
          <c:overlay val="0"/>
        </c:title>
        <c:numFmt formatCode="General" sourceLinked="1"/>
        <c:majorTickMark val="out"/>
        <c:minorTickMark val="none"/>
        <c:tickLblPos val="nextTo"/>
        <c:crossAx val="1797116975"/>
        <c:crosses val="autoZero"/>
        <c:auto val="1"/>
        <c:lblAlgn val="ctr"/>
        <c:lblOffset val="100"/>
        <c:noMultiLvlLbl val="0"/>
      </c:catAx>
      <c:valAx>
        <c:axId val="1797116975"/>
        <c:scaling>
          <c:orientation val="minMax"/>
        </c:scaling>
        <c:delete val="0"/>
        <c:axPos val="l"/>
        <c:title>
          <c:tx>
            <c:rich>
              <a:bodyPr/>
              <a:lstStyle/>
              <a:p>
                <a:pPr>
                  <a:defRPr/>
                </a:pPr>
                <a:r>
                  <a:rPr lang="es-ES"/>
                  <a:t>Frecuencia</a:t>
                </a:r>
              </a:p>
            </c:rich>
          </c:tx>
          <c:overlay val="0"/>
        </c:title>
        <c:numFmt formatCode="General" sourceLinked="1"/>
        <c:majorTickMark val="out"/>
        <c:minorTickMark val="none"/>
        <c:tickLblPos val="nextTo"/>
        <c:crossAx val="4693211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SQN</a:t>
            </a:r>
          </a:p>
          <a:p>
            <a:pPr>
              <a:defRPr/>
            </a:pPr>
            <a:endParaRPr lang="es-ES"/>
          </a:p>
        </c:rich>
      </c:tx>
      <c:overlay val="0"/>
    </c:title>
    <c:autoTitleDeleted val="0"/>
    <c:plotArea>
      <c:layout/>
      <c:barChart>
        <c:barDir val="col"/>
        <c:grouping val="clustered"/>
        <c:varyColors val="0"/>
        <c:ser>
          <c:idx val="0"/>
          <c:order val="0"/>
          <c:tx>
            <c:v>Frecuencia</c:v>
          </c:tx>
          <c:invertIfNegative val="0"/>
          <c:cat>
            <c:strRef>
              <c:f>'1.Lógica'!$N$35:$N$46</c:f>
              <c:strCache>
                <c:ptCount val="12"/>
                <c:pt idx="0">
                  <c:v>-2</c:v>
                </c:pt>
                <c:pt idx="1">
                  <c:v>-1,6</c:v>
                </c:pt>
                <c:pt idx="2">
                  <c:v>-1,2</c:v>
                </c:pt>
                <c:pt idx="3">
                  <c:v>-0,8</c:v>
                </c:pt>
                <c:pt idx="4">
                  <c:v>-0,4</c:v>
                </c:pt>
                <c:pt idx="5">
                  <c:v>0</c:v>
                </c:pt>
                <c:pt idx="6">
                  <c:v>0,4</c:v>
                </c:pt>
                <c:pt idx="7">
                  <c:v>0,8</c:v>
                </c:pt>
                <c:pt idx="8">
                  <c:v>1,2</c:v>
                </c:pt>
                <c:pt idx="9">
                  <c:v>1,6</c:v>
                </c:pt>
                <c:pt idx="10">
                  <c:v>2</c:v>
                </c:pt>
                <c:pt idx="11">
                  <c:v>y mayor...</c:v>
                </c:pt>
              </c:strCache>
            </c:strRef>
          </c:cat>
          <c:val>
            <c:numRef>
              <c:f>'1.Lógica'!$O$35:$O$46</c:f>
              <c:numCache>
                <c:formatCode>General</c:formatCode>
                <c:ptCount val="12"/>
                <c:pt idx="0">
                  <c:v>0</c:v>
                </c:pt>
                <c:pt idx="1">
                  <c:v>0</c:v>
                </c:pt>
                <c:pt idx="2">
                  <c:v>0</c:v>
                </c:pt>
                <c:pt idx="3">
                  <c:v>3</c:v>
                </c:pt>
                <c:pt idx="4">
                  <c:v>4</c:v>
                </c:pt>
                <c:pt idx="5">
                  <c:v>3</c:v>
                </c:pt>
                <c:pt idx="6">
                  <c:v>3</c:v>
                </c:pt>
                <c:pt idx="7">
                  <c:v>6</c:v>
                </c:pt>
                <c:pt idx="8">
                  <c:v>5</c:v>
                </c:pt>
                <c:pt idx="9">
                  <c:v>8</c:v>
                </c:pt>
                <c:pt idx="10">
                  <c:v>3</c:v>
                </c:pt>
                <c:pt idx="11">
                  <c:v>0</c:v>
                </c:pt>
              </c:numCache>
            </c:numRef>
          </c:val>
          <c:extLst>
            <c:ext xmlns:c16="http://schemas.microsoft.com/office/drawing/2014/chart" uri="{C3380CC4-5D6E-409C-BE32-E72D297353CC}">
              <c16:uniqueId val="{00000001-BCD9-4EFF-9012-1F0D04D16952}"/>
            </c:ext>
          </c:extLst>
        </c:ser>
        <c:dLbls>
          <c:showLegendKey val="0"/>
          <c:showVal val="0"/>
          <c:showCatName val="0"/>
          <c:showSerName val="0"/>
          <c:showPercent val="0"/>
          <c:showBubbleSize val="0"/>
        </c:dLbls>
        <c:gapWidth val="150"/>
        <c:axId val="46932943"/>
        <c:axId val="46933359"/>
      </c:barChart>
      <c:catAx>
        <c:axId val="46932943"/>
        <c:scaling>
          <c:orientation val="minMax"/>
        </c:scaling>
        <c:delete val="0"/>
        <c:axPos val="b"/>
        <c:title>
          <c:tx>
            <c:rich>
              <a:bodyPr/>
              <a:lstStyle/>
              <a:p>
                <a:pPr>
                  <a:defRPr/>
                </a:pPr>
                <a:r>
                  <a:rPr lang="es-ES"/>
                  <a:t>Clase</a:t>
                </a:r>
              </a:p>
            </c:rich>
          </c:tx>
          <c:overlay val="0"/>
        </c:title>
        <c:numFmt formatCode="General" sourceLinked="1"/>
        <c:majorTickMark val="out"/>
        <c:minorTickMark val="none"/>
        <c:tickLblPos val="nextTo"/>
        <c:crossAx val="46933359"/>
        <c:crosses val="autoZero"/>
        <c:auto val="1"/>
        <c:lblAlgn val="ctr"/>
        <c:lblOffset val="100"/>
        <c:noMultiLvlLbl val="0"/>
      </c:catAx>
      <c:valAx>
        <c:axId val="46933359"/>
        <c:scaling>
          <c:orientation val="minMax"/>
        </c:scaling>
        <c:delete val="0"/>
        <c:axPos val="l"/>
        <c:title>
          <c:tx>
            <c:rich>
              <a:bodyPr/>
              <a:lstStyle/>
              <a:p>
                <a:pPr>
                  <a:defRPr/>
                </a:pPr>
                <a:r>
                  <a:rPr lang="es-ES"/>
                  <a:t>Frecuencia</a:t>
                </a:r>
              </a:p>
            </c:rich>
          </c:tx>
          <c:overlay val="0"/>
        </c:title>
        <c:numFmt formatCode="General" sourceLinked="1"/>
        <c:majorTickMark val="out"/>
        <c:minorTickMark val="none"/>
        <c:tickLblPos val="nextTo"/>
        <c:crossAx val="4693294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Max</a:t>
            </a:r>
            <a:r>
              <a:rPr lang="es-ES" baseline="0"/>
              <a:t> Drawdown</a:t>
            </a:r>
          </a:p>
          <a:p>
            <a:pPr>
              <a:defRPr/>
            </a:pPr>
            <a:endParaRPr lang="es-ES"/>
          </a:p>
        </c:rich>
      </c:tx>
      <c:overlay val="0"/>
    </c:title>
    <c:autoTitleDeleted val="0"/>
    <c:plotArea>
      <c:layout>
        <c:manualLayout>
          <c:layoutTarget val="inner"/>
          <c:xMode val="edge"/>
          <c:yMode val="edge"/>
          <c:x val="0.15075661083489691"/>
          <c:y val="0.19615568529758828"/>
          <c:w val="0.59947011545910567"/>
          <c:h val="0.4390963990158801"/>
        </c:manualLayout>
      </c:layout>
      <c:barChart>
        <c:barDir val="col"/>
        <c:grouping val="clustered"/>
        <c:varyColors val="0"/>
        <c:ser>
          <c:idx val="0"/>
          <c:order val="0"/>
          <c:tx>
            <c:v>Frecuencia</c:v>
          </c:tx>
          <c:invertIfNegative val="0"/>
          <c:cat>
            <c:strRef>
              <c:f>'1.Lógica'!$N$48:$N$60</c:f>
              <c:strCache>
                <c:ptCount val="13"/>
                <c:pt idx="0">
                  <c:v>-52000</c:v>
                </c:pt>
                <c:pt idx="1">
                  <c:v>-48000</c:v>
                </c:pt>
                <c:pt idx="2">
                  <c:v>-44000</c:v>
                </c:pt>
                <c:pt idx="3">
                  <c:v>-40000</c:v>
                </c:pt>
                <c:pt idx="4">
                  <c:v>-36000</c:v>
                </c:pt>
                <c:pt idx="5">
                  <c:v>-32000</c:v>
                </c:pt>
                <c:pt idx="6">
                  <c:v>-28000</c:v>
                </c:pt>
                <c:pt idx="7">
                  <c:v>-24000</c:v>
                </c:pt>
                <c:pt idx="8">
                  <c:v>-20000</c:v>
                </c:pt>
                <c:pt idx="9">
                  <c:v>-16000</c:v>
                </c:pt>
                <c:pt idx="10">
                  <c:v>-12000</c:v>
                </c:pt>
                <c:pt idx="11">
                  <c:v>-8000</c:v>
                </c:pt>
                <c:pt idx="12">
                  <c:v>y mayor...</c:v>
                </c:pt>
              </c:strCache>
            </c:strRef>
          </c:cat>
          <c:val>
            <c:numRef>
              <c:f>'1.Lógica'!$O$48:$O$60</c:f>
              <c:numCache>
                <c:formatCode>General</c:formatCode>
                <c:ptCount val="13"/>
                <c:pt idx="0">
                  <c:v>0</c:v>
                </c:pt>
                <c:pt idx="1">
                  <c:v>2</c:v>
                </c:pt>
                <c:pt idx="2">
                  <c:v>2</c:v>
                </c:pt>
                <c:pt idx="3">
                  <c:v>1</c:v>
                </c:pt>
                <c:pt idx="4">
                  <c:v>3</c:v>
                </c:pt>
                <c:pt idx="5">
                  <c:v>4</c:v>
                </c:pt>
                <c:pt idx="6">
                  <c:v>4</c:v>
                </c:pt>
                <c:pt idx="7">
                  <c:v>3</c:v>
                </c:pt>
                <c:pt idx="8">
                  <c:v>9</c:v>
                </c:pt>
                <c:pt idx="9">
                  <c:v>4</c:v>
                </c:pt>
                <c:pt idx="10">
                  <c:v>2</c:v>
                </c:pt>
                <c:pt idx="11">
                  <c:v>1</c:v>
                </c:pt>
                <c:pt idx="12">
                  <c:v>0</c:v>
                </c:pt>
              </c:numCache>
            </c:numRef>
          </c:val>
          <c:extLst>
            <c:ext xmlns:c16="http://schemas.microsoft.com/office/drawing/2014/chart" uri="{C3380CC4-5D6E-409C-BE32-E72D297353CC}">
              <c16:uniqueId val="{00000001-1519-4A3C-A311-1C7A5BC97D06}"/>
            </c:ext>
          </c:extLst>
        </c:ser>
        <c:dLbls>
          <c:showLegendKey val="0"/>
          <c:showVal val="0"/>
          <c:showCatName val="0"/>
          <c:showSerName val="0"/>
          <c:showPercent val="0"/>
          <c:showBubbleSize val="0"/>
        </c:dLbls>
        <c:gapWidth val="150"/>
        <c:axId val="107832431"/>
        <c:axId val="107834927"/>
      </c:barChart>
      <c:catAx>
        <c:axId val="107832431"/>
        <c:scaling>
          <c:orientation val="minMax"/>
        </c:scaling>
        <c:delete val="0"/>
        <c:axPos val="b"/>
        <c:title>
          <c:tx>
            <c:rich>
              <a:bodyPr/>
              <a:lstStyle/>
              <a:p>
                <a:pPr>
                  <a:defRPr/>
                </a:pPr>
                <a:r>
                  <a:rPr lang="es-ES"/>
                  <a:t>Clase</a:t>
                </a:r>
              </a:p>
            </c:rich>
          </c:tx>
          <c:overlay val="0"/>
        </c:title>
        <c:numFmt formatCode="General" sourceLinked="1"/>
        <c:majorTickMark val="out"/>
        <c:minorTickMark val="none"/>
        <c:tickLblPos val="nextTo"/>
        <c:crossAx val="107834927"/>
        <c:crosses val="autoZero"/>
        <c:auto val="1"/>
        <c:lblAlgn val="ctr"/>
        <c:lblOffset val="100"/>
        <c:noMultiLvlLbl val="0"/>
      </c:catAx>
      <c:valAx>
        <c:axId val="107834927"/>
        <c:scaling>
          <c:orientation val="minMax"/>
        </c:scaling>
        <c:delete val="0"/>
        <c:axPos val="l"/>
        <c:title>
          <c:tx>
            <c:rich>
              <a:bodyPr/>
              <a:lstStyle/>
              <a:p>
                <a:pPr>
                  <a:defRPr/>
                </a:pPr>
                <a:r>
                  <a:rPr lang="es-ES"/>
                  <a:t>Frecuencia</a:t>
                </a:r>
              </a:p>
            </c:rich>
          </c:tx>
          <c:overlay val="0"/>
        </c:title>
        <c:numFmt formatCode="General" sourceLinked="1"/>
        <c:majorTickMark val="out"/>
        <c:minorTickMark val="none"/>
        <c:tickLblPos val="nextTo"/>
        <c:crossAx val="10783243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BMO</a:t>
            </a:r>
          </a:p>
        </c:rich>
      </c:tx>
      <c:overlay val="0"/>
    </c:title>
    <c:autoTitleDeleted val="0"/>
    <c:plotArea>
      <c:layout/>
      <c:barChart>
        <c:barDir val="col"/>
        <c:grouping val="clustered"/>
        <c:varyColors val="0"/>
        <c:ser>
          <c:idx val="0"/>
          <c:order val="0"/>
          <c:tx>
            <c:v>Frecuencia</c:v>
          </c:tx>
          <c:invertIfNegative val="0"/>
          <c:cat>
            <c:strRef>
              <c:f>'1.Lógica'!$N$62:$N$73</c:f>
              <c:strCache>
                <c:ptCount val="12"/>
                <c:pt idx="0">
                  <c:v>-4,6</c:v>
                </c:pt>
                <c:pt idx="1">
                  <c:v>-3,1</c:v>
                </c:pt>
                <c:pt idx="2">
                  <c:v>-1,6</c:v>
                </c:pt>
                <c:pt idx="3">
                  <c:v>-0,1</c:v>
                </c:pt>
                <c:pt idx="4">
                  <c:v>1,4</c:v>
                </c:pt>
                <c:pt idx="5">
                  <c:v>2,9</c:v>
                </c:pt>
                <c:pt idx="6">
                  <c:v>4,4</c:v>
                </c:pt>
                <c:pt idx="7">
                  <c:v>5,9</c:v>
                </c:pt>
                <c:pt idx="8">
                  <c:v>7,4</c:v>
                </c:pt>
                <c:pt idx="9">
                  <c:v>8,9</c:v>
                </c:pt>
                <c:pt idx="10">
                  <c:v>10,4</c:v>
                </c:pt>
                <c:pt idx="11">
                  <c:v>y mayor...</c:v>
                </c:pt>
              </c:strCache>
            </c:strRef>
          </c:cat>
          <c:val>
            <c:numRef>
              <c:f>'1.Lógica'!$O$62:$O$73</c:f>
              <c:numCache>
                <c:formatCode>General</c:formatCode>
                <c:ptCount val="12"/>
                <c:pt idx="0">
                  <c:v>1</c:v>
                </c:pt>
                <c:pt idx="1">
                  <c:v>3</c:v>
                </c:pt>
                <c:pt idx="2">
                  <c:v>4</c:v>
                </c:pt>
                <c:pt idx="3">
                  <c:v>2</c:v>
                </c:pt>
                <c:pt idx="4">
                  <c:v>2</c:v>
                </c:pt>
                <c:pt idx="5">
                  <c:v>2</c:v>
                </c:pt>
                <c:pt idx="6">
                  <c:v>6</c:v>
                </c:pt>
                <c:pt idx="7">
                  <c:v>4</c:v>
                </c:pt>
                <c:pt idx="8">
                  <c:v>4</c:v>
                </c:pt>
                <c:pt idx="9">
                  <c:v>4</c:v>
                </c:pt>
                <c:pt idx="10">
                  <c:v>3</c:v>
                </c:pt>
                <c:pt idx="11">
                  <c:v>0</c:v>
                </c:pt>
              </c:numCache>
            </c:numRef>
          </c:val>
          <c:extLst>
            <c:ext xmlns:c16="http://schemas.microsoft.com/office/drawing/2014/chart" uri="{C3380CC4-5D6E-409C-BE32-E72D297353CC}">
              <c16:uniqueId val="{00000001-55D6-4B26-B865-51DE604674BC}"/>
            </c:ext>
          </c:extLst>
        </c:ser>
        <c:dLbls>
          <c:showLegendKey val="0"/>
          <c:showVal val="0"/>
          <c:showCatName val="0"/>
          <c:showSerName val="0"/>
          <c:showPercent val="0"/>
          <c:showBubbleSize val="0"/>
        </c:dLbls>
        <c:gapWidth val="150"/>
        <c:axId val="754569407"/>
        <c:axId val="754575647"/>
      </c:barChart>
      <c:catAx>
        <c:axId val="754569407"/>
        <c:scaling>
          <c:orientation val="minMax"/>
        </c:scaling>
        <c:delete val="0"/>
        <c:axPos val="b"/>
        <c:title>
          <c:tx>
            <c:rich>
              <a:bodyPr/>
              <a:lstStyle/>
              <a:p>
                <a:pPr>
                  <a:defRPr/>
                </a:pPr>
                <a:r>
                  <a:rPr lang="es-ES"/>
                  <a:t>Clase</a:t>
                </a:r>
              </a:p>
            </c:rich>
          </c:tx>
          <c:overlay val="0"/>
        </c:title>
        <c:numFmt formatCode="General" sourceLinked="1"/>
        <c:majorTickMark val="out"/>
        <c:minorTickMark val="none"/>
        <c:tickLblPos val="nextTo"/>
        <c:crossAx val="754575647"/>
        <c:crosses val="autoZero"/>
        <c:auto val="1"/>
        <c:lblAlgn val="ctr"/>
        <c:lblOffset val="100"/>
        <c:noMultiLvlLbl val="0"/>
      </c:catAx>
      <c:valAx>
        <c:axId val="754575647"/>
        <c:scaling>
          <c:orientation val="minMax"/>
        </c:scaling>
        <c:delete val="0"/>
        <c:axPos val="l"/>
        <c:title>
          <c:tx>
            <c:rich>
              <a:bodyPr/>
              <a:lstStyle/>
              <a:p>
                <a:pPr>
                  <a:defRPr/>
                </a:pPr>
                <a:r>
                  <a:rPr lang="es-ES"/>
                  <a:t>Frecuencia</a:t>
                </a:r>
              </a:p>
            </c:rich>
          </c:tx>
          <c:overlay val="0"/>
        </c:title>
        <c:numFmt formatCode="General" sourceLinked="1"/>
        <c:majorTickMark val="out"/>
        <c:minorTickMark val="none"/>
        <c:tickLblPos val="nextTo"/>
        <c:crossAx val="75456940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27214</xdr:colOff>
      <xdr:row>8</xdr:row>
      <xdr:rowOff>183574</xdr:rowOff>
    </xdr:from>
    <xdr:to>
      <xdr:col>12</xdr:col>
      <xdr:colOff>674914</xdr:colOff>
      <xdr:row>34</xdr:row>
      <xdr:rowOff>88568</xdr:rowOff>
    </xdr:to>
    <xdr:pic>
      <xdr:nvPicPr>
        <xdr:cNvPr id="3" name="2 Image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31321" y="1734788"/>
          <a:ext cx="9832522" cy="4857994"/>
        </a:xfrm>
        <a:prstGeom prst="rect">
          <a:avLst/>
        </a:prstGeom>
        <a:noFill/>
        <a:ln w="158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572985</xdr:colOff>
      <xdr:row>0</xdr:row>
      <xdr:rowOff>192725</xdr:rowOff>
    </xdr:from>
    <xdr:to>
      <xdr:col>13</xdr:col>
      <xdr:colOff>13608</xdr:colOff>
      <xdr:row>9</xdr:row>
      <xdr:rowOff>178594</xdr:rowOff>
    </xdr:to>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4192485" y="192725"/>
          <a:ext cx="8656061" cy="1712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ysClr val="windowText" lastClr="000000"/>
              </a:solidFill>
              <a:latin typeface="+mn-lt"/>
              <a:ea typeface="+mn-ea"/>
              <a:cs typeface="+mn-cs"/>
            </a:rPr>
            <a:t>EVALUACIÓN DE LA LÓGICA</a:t>
          </a:r>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chemeClr val="dk1"/>
              </a:solidFill>
              <a:latin typeface="+mn-lt"/>
              <a:ea typeface="+mn-ea"/>
              <a:cs typeface="+mn-cs"/>
            </a:rPr>
            <a:t>1- Análisis de la lógica sobre el periodo de Training</a:t>
          </a:r>
          <a:r>
            <a:rPr lang="es-ES" sz="1100" b="1" i="0" baseline="0">
              <a:solidFill>
                <a:schemeClr val="dk1"/>
              </a:solidFill>
              <a:latin typeface="+mn-lt"/>
              <a:ea typeface="+mn-ea"/>
              <a:cs typeface="+mn-cs"/>
            </a:rPr>
            <a:t>. </a:t>
          </a:r>
          <a:endParaRPr lang="es-ES"/>
        </a:p>
        <a:p>
          <a:pPr rtl="0"/>
          <a:r>
            <a:rPr lang="es-ES" sz="1100" b="0" i="0" baseline="0">
              <a:solidFill>
                <a:schemeClr val="dk1"/>
              </a:solidFill>
              <a:latin typeface="+mn-lt"/>
              <a:ea typeface="+mn-ea"/>
              <a:cs typeface="+mn-cs"/>
            </a:rPr>
            <a:t>2- Selección de los parámetros de referencia de la lógica  en  el Training Period.</a:t>
          </a:r>
        </a:p>
        <a:p>
          <a:pPr rtl="0"/>
          <a:r>
            <a:rPr lang="es-ES" sz="1100" b="0" i="0" baseline="0">
              <a:solidFill>
                <a:schemeClr val="dk1"/>
              </a:solidFill>
              <a:latin typeface="+mn-lt"/>
              <a:ea typeface="+mn-ea"/>
              <a:cs typeface="+mn-cs"/>
            </a:rPr>
            <a:t>3- Se obtienen las estadísticas generales de la estrategia aplicando los parámetros de referencia sobre el Training Period, Test Period y Validation Period.</a:t>
          </a:r>
          <a:endParaRPr lang="es-ES"/>
        </a:p>
        <a:p>
          <a:endParaRPr lang="es-ES" sz="1100"/>
        </a:p>
      </xdr:txBody>
    </xdr:sp>
    <xdr:clientData/>
  </xdr:twoCellAnchor>
  <xdr:twoCellAnchor>
    <xdr:from>
      <xdr:col>15</xdr:col>
      <xdr:colOff>319087</xdr:colOff>
      <xdr:row>16</xdr:row>
      <xdr:rowOff>121442</xdr:rowOff>
    </xdr:from>
    <xdr:to>
      <xdr:col>19</xdr:col>
      <xdr:colOff>692943</xdr:colOff>
      <xdr:row>32</xdr:row>
      <xdr:rowOff>95250</xdr:rowOff>
    </xdr:to>
    <xdr:graphicFrame macro="">
      <xdr:nvGraphicFramePr>
        <xdr:cNvPr id="3" name="Gráfico 2">
          <a:extLst>
            <a:ext uri="{FF2B5EF4-FFF2-40B4-BE49-F238E27FC236}">
              <a16:creationId xmlns:a16="http://schemas.microsoft.com/office/drawing/2014/main" id="{FBEC7E12-1ABE-4763-9116-8FFF333A7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400050</xdr:colOff>
      <xdr:row>33</xdr:row>
      <xdr:rowOff>97632</xdr:rowOff>
    </xdr:from>
    <xdr:to>
      <xdr:col>19</xdr:col>
      <xdr:colOff>757237</xdr:colOff>
      <xdr:row>45</xdr:row>
      <xdr:rowOff>154781</xdr:rowOff>
    </xdr:to>
    <xdr:graphicFrame macro="">
      <xdr:nvGraphicFramePr>
        <xdr:cNvPr id="6" name="Gráfico 5">
          <a:extLst>
            <a:ext uri="{FF2B5EF4-FFF2-40B4-BE49-F238E27FC236}">
              <a16:creationId xmlns:a16="http://schemas.microsoft.com/office/drawing/2014/main" id="{A3C6D284-95BF-4B13-BE4C-272D13CC4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431006</xdr:colOff>
      <xdr:row>46</xdr:row>
      <xdr:rowOff>169070</xdr:rowOff>
    </xdr:from>
    <xdr:to>
      <xdr:col>19</xdr:col>
      <xdr:colOff>792956</xdr:colOff>
      <xdr:row>60</xdr:row>
      <xdr:rowOff>83343</xdr:rowOff>
    </xdr:to>
    <xdr:graphicFrame macro="">
      <xdr:nvGraphicFramePr>
        <xdr:cNvPr id="7" name="Gráfico 6">
          <a:extLst>
            <a:ext uri="{FF2B5EF4-FFF2-40B4-BE49-F238E27FC236}">
              <a16:creationId xmlns:a16="http://schemas.microsoft.com/office/drawing/2014/main" id="{78B20066-4B47-49E8-BAB5-E665CC2F8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58</xdr:row>
      <xdr:rowOff>0</xdr:rowOff>
    </xdr:from>
    <xdr:to>
      <xdr:col>5</xdr:col>
      <xdr:colOff>496513</xdr:colOff>
      <xdr:row>72</xdr:row>
      <xdr:rowOff>60727</xdr:rowOff>
    </xdr:to>
    <xdr:pic>
      <xdr:nvPicPr>
        <xdr:cNvPr id="18" name="Imagen 17">
          <a:extLst>
            <a:ext uri="{FF2B5EF4-FFF2-40B4-BE49-F238E27FC236}">
              <a16:creationId xmlns:a16="http://schemas.microsoft.com/office/drawing/2014/main" id="{9D02C5F3-5D90-409A-A3C1-33A1A040EC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7656" y="11168063"/>
          <a:ext cx="4580357" cy="2751539"/>
        </a:xfrm>
        <a:prstGeom prst="rect">
          <a:avLst/>
        </a:prstGeom>
      </xdr:spPr>
    </xdr:pic>
    <xdr:clientData/>
  </xdr:twoCellAnchor>
  <xdr:twoCellAnchor editAs="oneCell">
    <xdr:from>
      <xdr:col>1</xdr:col>
      <xdr:colOff>47625</xdr:colOff>
      <xdr:row>73</xdr:row>
      <xdr:rowOff>107156</xdr:rowOff>
    </xdr:from>
    <xdr:to>
      <xdr:col>5</xdr:col>
      <xdr:colOff>544138</xdr:colOff>
      <xdr:row>88</xdr:row>
      <xdr:rowOff>1195</xdr:rowOff>
    </xdr:to>
    <xdr:pic>
      <xdr:nvPicPr>
        <xdr:cNvPr id="22" name="Imagen 21">
          <a:extLst>
            <a:ext uri="{FF2B5EF4-FFF2-40B4-BE49-F238E27FC236}">
              <a16:creationId xmlns:a16="http://schemas.microsoft.com/office/drawing/2014/main" id="{2546D0E0-5E82-4401-8EAB-9320890070A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5281" y="14156531"/>
          <a:ext cx="4580357" cy="2751539"/>
        </a:xfrm>
        <a:prstGeom prst="rect">
          <a:avLst/>
        </a:prstGeom>
      </xdr:spPr>
    </xdr:pic>
    <xdr:clientData/>
  </xdr:twoCellAnchor>
  <xdr:twoCellAnchor>
    <xdr:from>
      <xdr:col>15</xdr:col>
      <xdr:colOff>416719</xdr:colOff>
      <xdr:row>60</xdr:row>
      <xdr:rowOff>145256</xdr:rowOff>
    </xdr:from>
    <xdr:to>
      <xdr:col>19</xdr:col>
      <xdr:colOff>785812</xdr:colOff>
      <xdr:row>73</xdr:row>
      <xdr:rowOff>130969</xdr:rowOff>
    </xdr:to>
    <xdr:graphicFrame macro="">
      <xdr:nvGraphicFramePr>
        <xdr:cNvPr id="4" name="Gráfico 3">
          <a:extLst>
            <a:ext uri="{FF2B5EF4-FFF2-40B4-BE49-F238E27FC236}">
              <a16:creationId xmlns:a16="http://schemas.microsoft.com/office/drawing/2014/main" id="{ABD4AC12-C666-4794-A9FC-C0553F0A3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714376</xdr:colOff>
      <xdr:row>73</xdr:row>
      <xdr:rowOff>95250</xdr:rowOff>
    </xdr:from>
    <xdr:to>
      <xdr:col>10</xdr:col>
      <xdr:colOff>389358</xdr:colOff>
      <xdr:row>87</xdr:row>
      <xdr:rowOff>179789</xdr:rowOff>
    </xdr:to>
    <xdr:pic>
      <xdr:nvPicPr>
        <xdr:cNvPr id="9" name="Imagen 8">
          <a:extLst>
            <a:ext uri="{FF2B5EF4-FFF2-40B4-BE49-F238E27FC236}">
              <a16:creationId xmlns:a16="http://schemas.microsoft.com/office/drawing/2014/main" id="{29869700-6ADB-4A50-AAFF-9C5CEC8F7B3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95876" y="14156531"/>
          <a:ext cx="4580357" cy="2751539"/>
        </a:xfrm>
        <a:prstGeom prst="rect">
          <a:avLst/>
        </a:prstGeom>
      </xdr:spPr>
    </xdr:pic>
    <xdr:clientData/>
  </xdr:twoCellAnchor>
  <xdr:twoCellAnchor editAs="oneCell">
    <xdr:from>
      <xdr:col>6</xdr:col>
      <xdr:colOff>0</xdr:colOff>
      <xdr:row>58</xdr:row>
      <xdr:rowOff>0</xdr:rowOff>
    </xdr:from>
    <xdr:to>
      <xdr:col>10</xdr:col>
      <xdr:colOff>436982</xdr:colOff>
      <xdr:row>72</xdr:row>
      <xdr:rowOff>60727</xdr:rowOff>
    </xdr:to>
    <xdr:pic>
      <xdr:nvPicPr>
        <xdr:cNvPr id="13" name="Imagen 12">
          <a:extLst>
            <a:ext uri="{FF2B5EF4-FFF2-40B4-BE49-F238E27FC236}">
              <a16:creationId xmlns:a16="http://schemas.microsoft.com/office/drawing/2014/main" id="{6F0FC8AE-F641-4ABA-A98B-61108E2AFC2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143500" y="11168063"/>
          <a:ext cx="4580357" cy="27515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619125</xdr:colOff>
      <xdr:row>1</xdr:row>
      <xdr:rowOff>1701</xdr:rowOff>
    </xdr:from>
    <xdr:to>
      <xdr:col>11</xdr:col>
      <xdr:colOff>895350</xdr:colOff>
      <xdr:row>8</xdr:row>
      <xdr:rowOff>121444</xdr:rowOff>
    </xdr:to>
    <xdr:sp macro="" textlink="">
      <xdr:nvSpPr>
        <xdr:cNvPr id="11" name="10 CuadroTexto">
          <a:extLst>
            <a:ext uri="{FF2B5EF4-FFF2-40B4-BE49-F238E27FC236}">
              <a16:creationId xmlns:a16="http://schemas.microsoft.com/office/drawing/2014/main" id="{00000000-0008-0000-0200-00000B000000}"/>
            </a:ext>
          </a:extLst>
        </xdr:cNvPr>
        <xdr:cNvSpPr txBox="1"/>
      </xdr:nvSpPr>
      <xdr:spPr>
        <a:xfrm>
          <a:off x="3929063" y="204107"/>
          <a:ext cx="7277100" cy="1453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ysClr val="windowText" lastClr="000000"/>
              </a:solidFill>
              <a:latin typeface="+mn-lt"/>
              <a:ea typeface="+mn-ea"/>
              <a:cs typeface="+mn-cs"/>
            </a:rPr>
            <a:t>EVALUACIÓN DEL FILTRO 1.</a:t>
          </a:r>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chemeClr val="dk1"/>
              </a:solidFill>
              <a:latin typeface="+mn-lt"/>
              <a:ea typeface="+mn-ea"/>
              <a:cs typeface="+mn-cs"/>
            </a:rPr>
            <a:t>1- Evaluación del potencial del filtro dejando los parámetros de la lógica fijos. (P1:110)</a:t>
          </a:r>
          <a:endParaRPr lang="es-ES"/>
        </a:p>
        <a:p>
          <a:pPr rtl="0"/>
          <a:r>
            <a:rPr lang="es-ES" sz="1100" b="0" i="0" baseline="0">
              <a:solidFill>
                <a:schemeClr val="dk1"/>
              </a:solidFill>
              <a:latin typeface="+mn-lt"/>
              <a:ea typeface="+mn-ea"/>
              <a:cs typeface="+mn-cs"/>
            </a:rPr>
            <a:t>2- Selección de los parámetros de referencia del filtro en el Training Period.</a:t>
          </a:r>
          <a:endParaRPr lang="es-ES"/>
        </a:p>
        <a:p>
          <a:pPr rtl="0"/>
          <a:r>
            <a:rPr lang="es-ES" sz="1100" b="0" i="0" baseline="0">
              <a:solidFill>
                <a:schemeClr val="dk1"/>
              </a:solidFill>
              <a:latin typeface="+mn-lt"/>
              <a:ea typeface="+mn-ea"/>
              <a:cs typeface="+mn-cs"/>
            </a:rPr>
            <a:t>3- Aplicación de la lógica de la estrategia + el filtro sobre el Training Period, Test Period y Validation Period.</a:t>
          </a:r>
          <a:endParaRPr lang="es-ES" sz="1100"/>
        </a:p>
      </xdr:txBody>
    </xdr:sp>
    <xdr:clientData/>
  </xdr:twoCellAnchor>
  <xdr:twoCellAnchor>
    <xdr:from>
      <xdr:col>18</xdr:col>
      <xdr:colOff>457199</xdr:colOff>
      <xdr:row>30</xdr:row>
      <xdr:rowOff>170103</xdr:rowOff>
    </xdr:from>
    <xdr:to>
      <xdr:col>18</xdr:col>
      <xdr:colOff>683985</xdr:colOff>
      <xdr:row>32</xdr:row>
      <xdr:rowOff>173831</xdr:rowOff>
    </xdr:to>
    <xdr:cxnSp macro="">
      <xdr:nvCxnSpPr>
        <xdr:cNvPr id="21" name="10 Conector recto de flecha">
          <a:extLst>
            <a:ext uri="{FF2B5EF4-FFF2-40B4-BE49-F238E27FC236}">
              <a16:creationId xmlns:a16="http://schemas.microsoft.com/office/drawing/2014/main" id="{6CFCB94B-0EAD-4CE6-A1EB-AEC784C20BC9}"/>
            </a:ext>
          </a:extLst>
        </xdr:cNvPr>
        <xdr:cNvCxnSpPr>
          <a:cxnSpLocks/>
        </xdr:cNvCxnSpPr>
      </xdr:nvCxnSpPr>
      <xdr:spPr>
        <a:xfrm rot="16200000" flipH="1">
          <a:off x="12541653" y="5602124"/>
          <a:ext cx="384728" cy="2267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457199</xdr:colOff>
      <xdr:row>118</xdr:row>
      <xdr:rowOff>170103</xdr:rowOff>
    </xdr:from>
    <xdr:to>
      <xdr:col>18</xdr:col>
      <xdr:colOff>683985</xdr:colOff>
      <xdr:row>120</xdr:row>
      <xdr:rowOff>173831</xdr:rowOff>
    </xdr:to>
    <xdr:cxnSp macro="">
      <xdr:nvCxnSpPr>
        <xdr:cNvPr id="22" name="10 Conector recto de flecha">
          <a:extLst>
            <a:ext uri="{FF2B5EF4-FFF2-40B4-BE49-F238E27FC236}">
              <a16:creationId xmlns:a16="http://schemas.microsoft.com/office/drawing/2014/main" id="{60660292-2032-4849-9946-C15399CAB0A3}"/>
            </a:ext>
          </a:extLst>
        </xdr:cNvPr>
        <xdr:cNvCxnSpPr>
          <a:cxnSpLocks/>
        </xdr:cNvCxnSpPr>
      </xdr:nvCxnSpPr>
      <xdr:spPr>
        <a:xfrm rot="16200000" flipH="1">
          <a:off x="12541653" y="5602124"/>
          <a:ext cx="384728" cy="2267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419099</xdr:colOff>
      <xdr:row>1</xdr:row>
      <xdr:rowOff>19050</xdr:rowOff>
    </xdr:from>
    <xdr:to>
      <xdr:col>13</xdr:col>
      <xdr:colOff>380999</xdr:colOff>
      <xdr:row>9</xdr:row>
      <xdr:rowOff>138793</xdr:rowOff>
    </xdr:to>
    <xdr:sp macro="" textlink="">
      <xdr:nvSpPr>
        <xdr:cNvPr id="4" name="3 CuadroTexto">
          <a:extLst>
            <a:ext uri="{FF2B5EF4-FFF2-40B4-BE49-F238E27FC236}">
              <a16:creationId xmlns:a16="http://schemas.microsoft.com/office/drawing/2014/main" id="{00000000-0008-0000-0500-000004000000}"/>
            </a:ext>
          </a:extLst>
        </xdr:cNvPr>
        <xdr:cNvSpPr txBox="1"/>
      </xdr:nvSpPr>
      <xdr:spPr>
        <a:xfrm>
          <a:off x="4086224" y="221456"/>
          <a:ext cx="6938963" cy="1453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ysClr val="windowText" lastClr="000000"/>
              </a:solidFill>
              <a:latin typeface="+mn-lt"/>
              <a:ea typeface="+mn-ea"/>
              <a:cs typeface="+mn-cs"/>
            </a:rPr>
            <a:t>COMPARATIVA 1: LÓGICA VS LÓGICA + FILTROS  EN EL TEST PERIOD.</a:t>
          </a:r>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ysClr val="windowText" lastClr="000000"/>
              </a:solidFill>
              <a:latin typeface="+mn-lt"/>
              <a:ea typeface="+mn-ea"/>
              <a:cs typeface="+mn-cs"/>
            </a:rPr>
            <a:t>1- Se obtienen los resultados de la lógica (sin mecanismos de soporte) sobre el periodo de Test. </a:t>
          </a:r>
          <a:endParaRPr lang="es-ES" sz="1100" b="0" i="0" u="none" strike="noStrike" baseline="0">
            <a:solidFill>
              <a:sysClr val="windowText" lastClr="000000"/>
            </a:solidFill>
            <a:latin typeface="+mn-lt"/>
            <a:ea typeface="+mn-ea"/>
            <a:cs typeface="+mn-cs"/>
          </a:endParaRPr>
        </a:p>
        <a:p>
          <a:pPr rtl="0"/>
          <a:r>
            <a:rPr lang="es-ES" sz="1100" b="0" i="0" u="none" strike="noStrike" baseline="0">
              <a:solidFill>
                <a:sysClr val="windowText" lastClr="000000"/>
              </a:solidFill>
              <a:latin typeface="+mn-lt"/>
              <a:ea typeface="+mn-ea"/>
              <a:cs typeface="+mn-cs"/>
            </a:rPr>
            <a:t>2- Se obtienen los resultados de la lógica + los tres mecanismos de soporte sobre el periodo de Test.</a:t>
          </a:r>
          <a:endParaRPr lang="es-ES" sz="1100" b="0">
            <a:solidFill>
              <a:sysClr val="windowText" lastClr="000000"/>
            </a:solidFill>
          </a:endParaRPr>
        </a:p>
      </xdr:txBody>
    </xdr:sp>
    <xdr:clientData/>
  </xdr:twoCellAnchor>
  <xdr:twoCellAnchor>
    <xdr:from>
      <xdr:col>13</xdr:col>
      <xdr:colOff>485775</xdr:colOff>
      <xdr:row>1</xdr:row>
      <xdr:rowOff>9525</xdr:rowOff>
    </xdr:from>
    <xdr:to>
      <xdr:col>17</xdr:col>
      <xdr:colOff>752475</xdr:colOff>
      <xdr:row>9</xdr:row>
      <xdr:rowOff>107157</xdr:rowOff>
    </xdr:to>
    <xdr:sp macro="" textlink="">
      <xdr:nvSpPr>
        <xdr:cNvPr id="5" name="4 CuadroTexto">
          <a:extLst>
            <a:ext uri="{FF2B5EF4-FFF2-40B4-BE49-F238E27FC236}">
              <a16:creationId xmlns:a16="http://schemas.microsoft.com/office/drawing/2014/main" id="{00000000-0008-0000-0500-000005000000}"/>
            </a:ext>
          </a:extLst>
        </xdr:cNvPr>
        <xdr:cNvSpPr txBox="1"/>
      </xdr:nvSpPr>
      <xdr:spPr>
        <a:xfrm>
          <a:off x="11129963" y="211931"/>
          <a:ext cx="3314700" cy="14311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CONCLUSIONES:</a:t>
          </a:r>
        </a:p>
        <a:p>
          <a:endParaRPr lang="es-ES" sz="1100">
            <a:solidFill>
              <a:sysClr val="windowText" lastClr="000000"/>
            </a:solidFill>
          </a:endParaRPr>
        </a:p>
        <a:p>
          <a:r>
            <a:rPr lang="es-ES" sz="1100">
              <a:solidFill>
                <a:sysClr val="windowText" lastClr="000000"/>
              </a:solidFill>
            </a:rPr>
            <a:t>Los resultados de la lógica + los</a:t>
          </a:r>
          <a:r>
            <a:rPr lang="es-ES" sz="1100" baseline="0">
              <a:solidFill>
                <a:sysClr val="windowText" lastClr="000000"/>
              </a:solidFill>
            </a:rPr>
            <a:t> mecanismos de soporte en el periodo de Training son mucho mejores que los resultados de la lógica sin mecanismos de soporte.</a:t>
          </a:r>
        </a:p>
        <a:p>
          <a:endParaRPr lang="es-ES" sz="1100" baseline="0">
            <a:solidFill>
              <a:sysClr val="windowText" lastClr="000000"/>
            </a:solidFill>
          </a:endParaRPr>
        </a:p>
        <a:p>
          <a:r>
            <a:rPr lang="es-ES" sz="1100" baseline="0">
              <a:solidFill>
                <a:sysClr val="windowText" lastClr="000000"/>
              </a:solidFill>
            </a:rPr>
            <a:t>Esta prueba confirma la validez de los filtros implementados sobre el periodo de Training.</a:t>
          </a:r>
        </a:p>
      </xdr:txBody>
    </xdr:sp>
    <xdr:clientData/>
  </xdr:twoCellAnchor>
  <xdr:twoCellAnchor>
    <xdr:from>
      <xdr:col>15</xdr:col>
      <xdr:colOff>457199</xdr:colOff>
      <xdr:row>28</xdr:row>
      <xdr:rowOff>170103</xdr:rowOff>
    </xdr:from>
    <xdr:to>
      <xdr:col>15</xdr:col>
      <xdr:colOff>683985</xdr:colOff>
      <xdr:row>30</xdr:row>
      <xdr:rowOff>173831</xdr:rowOff>
    </xdr:to>
    <xdr:cxnSp macro="">
      <xdr:nvCxnSpPr>
        <xdr:cNvPr id="11" name="10 Conector recto de flecha">
          <a:extLst>
            <a:ext uri="{FF2B5EF4-FFF2-40B4-BE49-F238E27FC236}">
              <a16:creationId xmlns:a16="http://schemas.microsoft.com/office/drawing/2014/main" id="{00000000-0008-0000-0500-00000B000000}"/>
            </a:ext>
          </a:extLst>
        </xdr:cNvPr>
        <xdr:cNvCxnSpPr>
          <a:cxnSpLocks/>
        </xdr:cNvCxnSpPr>
      </xdr:nvCxnSpPr>
      <xdr:spPr>
        <a:xfrm rot="16200000" flipH="1">
          <a:off x="12546416" y="5606887"/>
          <a:ext cx="384728" cy="2267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419099</xdr:colOff>
      <xdr:row>1</xdr:row>
      <xdr:rowOff>19050</xdr:rowOff>
    </xdr:from>
    <xdr:to>
      <xdr:col>13</xdr:col>
      <xdr:colOff>416717</xdr:colOff>
      <xdr:row>10</xdr:row>
      <xdr:rowOff>11906</xdr:rowOff>
    </xdr:to>
    <xdr:sp macro="" textlink="">
      <xdr:nvSpPr>
        <xdr:cNvPr id="4" name="3 CuadroTexto">
          <a:extLst>
            <a:ext uri="{FF2B5EF4-FFF2-40B4-BE49-F238E27FC236}">
              <a16:creationId xmlns:a16="http://schemas.microsoft.com/office/drawing/2014/main" id="{00000000-0008-0000-0600-000004000000}"/>
            </a:ext>
          </a:extLst>
        </xdr:cNvPr>
        <xdr:cNvSpPr txBox="1"/>
      </xdr:nvSpPr>
      <xdr:spPr>
        <a:xfrm>
          <a:off x="4086224" y="221456"/>
          <a:ext cx="6974681" cy="1528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chemeClr val="dk1"/>
              </a:solidFill>
              <a:latin typeface="+mn-lt"/>
              <a:ea typeface="+mn-ea"/>
              <a:cs typeface="+mn-cs"/>
            </a:rPr>
            <a:t>COMPARATIVA 2: LÓGICA VS LÓGICA + FILTROS  EN EL TRAINING PERIOD.</a:t>
          </a:r>
          <a:endParaRPr lang="es-ES" sz="1600"/>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ysClr val="windowText" lastClr="000000"/>
              </a:solidFill>
              <a:latin typeface="+mn-lt"/>
              <a:ea typeface="+mn-ea"/>
              <a:cs typeface="+mn-cs"/>
            </a:rPr>
            <a:t>1- Se obtienen los resultados de la lógica (sin mecanismos de soporte) sobre el periodo de Training. </a:t>
          </a:r>
          <a:endParaRPr lang="es-ES" sz="1100" b="0" i="0" u="none" strike="noStrike" baseline="0">
            <a:solidFill>
              <a:sysClr val="windowText" lastClr="000000"/>
            </a:solidFill>
            <a:latin typeface="+mn-lt"/>
            <a:ea typeface="+mn-ea"/>
            <a:cs typeface="+mn-cs"/>
          </a:endParaRPr>
        </a:p>
        <a:p>
          <a:pPr rtl="0"/>
          <a:r>
            <a:rPr lang="es-ES" sz="1100" b="0" i="0" u="none" strike="noStrike" baseline="0">
              <a:solidFill>
                <a:sysClr val="windowText" lastClr="000000"/>
              </a:solidFill>
              <a:latin typeface="+mn-lt"/>
              <a:ea typeface="+mn-ea"/>
              <a:cs typeface="+mn-cs"/>
            </a:rPr>
            <a:t>2- Se obtienen los resultados de la lógica + los tres mecanismos de soporte sobre el periodo de Training.</a:t>
          </a:r>
          <a:endParaRPr lang="es-ES" sz="1100" b="0">
            <a:solidFill>
              <a:sysClr val="windowText" lastClr="000000"/>
            </a:solidFill>
          </a:endParaRPr>
        </a:p>
      </xdr:txBody>
    </xdr:sp>
    <xdr:clientData/>
  </xdr:twoCellAnchor>
  <xdr:twoCellAnchor>
    <xdr:from>
      <xdr:col>13</xdr:col>
      <xdr:colOff>485775</xdr:colOff>
      <xdr:row>1</xdr:row>
      <xdr:rowOff>9525</xdr:rowOff>
    </xdr:from>
    <xdr:to>
      <xdr:col>17</xdr:col>
      <xdr:colOff>752475</xdr:colOff>
      <xdr:row>10</xdr:row>
      <xdr:rowOff>11906</xdr:rowOff>
    </xdr:to>
    <xdr:sp macro="" textlink="">
      <xdr:nvSpPr>
        <xdr:cNvPr id="5" name="4 CuadroTexto">
          <a:extLst>
            <a:ext uri="{FF2B5EF4-FFF2-40B4-BE49-F238E27FC236}">
              <a16:creationId xmlns:a16="http://schemas.microsoft.com/office/drawing/2014/main" id="{00000000-0008-0000-0600-000005000000}"/>
            </a:ext>
          </a:extLst>
        </xdr:cNvPr>
        <xdr:cNvSpPr txBox="1"/>
      </xdr:nvSpPr>
      <xdr:spPr>
        <a:xfrm>
          <a:off x="11129963" y="211931"/>
          <a:ext cx="3314700" cy="15382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CONCLUSIONES:</a:t>
          </a:r>
        </a:p>
        <a:p>
          <a:endParaRPr lang="es-ES" sz="1100"/>
        </a:p>
        <a:p>
          <a:r>
            <a:rPr lang="es-ES" sz="1100">
              <a:solidFill>
                <a:sysClr val="windowText" lastClr="000000"/>
              </a:solidFill>
            </a:rPr>
            <a:t>Los resultados de la lógica + los</a:t>
          </a:r>
          <a:r>
            <a:rPr lang="es-ES" sz="1100" baseline="0">
              <a:solidFill>
                <a:sysClr val="windowText" lastClr="000000"/>
              </a:solidFill>
            </a:rPr>
            <a:t> mecanismos de soporte en el Test Period son ligeramente mejores que que los resultados de la lógica sin mecanismos de soporte. Aquí el SQN muestra una ligera mejora pasando de 0.3 a 0.37.</a:t>
          </a:r>
          <a:endParaRPr lang="es-E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1</xdr:row>
      <xdr:rowOff>19050</xdr:rowOff>
    </xdr:from>
    <xdr:to>
      <xdr:col>13</xdr:col>
      <xdr:colOff>180975</xdr:colOff>
      <xdr:row>9</xdr:row>
      <xdr:rowOff>138793</xdr:rowOff>
    </xdr:to>
    <xdr:sp macro="" textlink="">
      <xdr:nvSpPr>
        <xdr:cNvPr id="4" name="3 CuadroTexto">
          <a:extLst>
            <a:ext uri="{FF2B5EF4-FFF2-40B4-BE49-F238E27FC236}">
              <a16:creationId xmlns:a16="http://schemas.microsoft.com/office/drawing/2014/main" id="{00000000-0008-0000-0700-000004000000}"/>
            </a:ext>
          </a:extLst>
        </xdr:cNvPr>
        <xdr:cNvSpPr txBox="1"/>
      </xdr:nvSpPr>
      <xdr:spPr>
        <a:xfrm>
          <a:off x="4086225" y="219075"/>
          <a:ext cx="6734175" cy="1453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chemeClr val="dk1"/>
              </a:solidFill>
              <a:latin typeface="+mn-lt"/>
              <a:ea typeface="+mn-ea"/>
              <a:cs typeface="+mn-cs"/>
            </a:rPr>
            <a:t>COMPARATIVA 3: LÓGICA VS LÓGICA + FILTROS  EN EL VALIDATION PERIOD.</a:t>
          </a:r>
          <a:endParaRPr lang="es-ES" sz="1600">
            <a:solidFill>
              <a:schemeClr val="dk1"/>
            </a:solidFill>
            <a:latin typeface="+mn-lt"/>
            <a:ea typeface="+mn-ea"/>
            <a:cs typeface="+mn-cs"/>
          </a:endParaRPr>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ysClr val="windowText" lastClr="000000"/>
              </a:solidFill>
              <a:latin typeface="+mn-lt"/>
              <a:ea typeface="+mn-ea"/>
              <a:cs typeface="+mn-cs"/>
            </a:rPr>
            <a:t>1- Se obtienen los resultados de la lógica (sin mecanismos de soporte) sobre el periodo de Validation. </a:t>
          </a:r>
          <a:endParaRPr lang="es-ES" sz="1100" b="0" i="0" u="none" strike="noStrike" baseline="0">
            <a:solidFill>
              <a:sysClr val="windowText" lastClr="000000"/>
            </a:solidFill>
            <a:latin typeface="+mn-lt"/>
            <a:ea typeface="+mn-ea"/>
            <a:cs typeface="+mn-cs"/>
          </a:endParaRPr>
        </a:p>
        <a:p>
          <a:pPr rtl="0"/>
          <a:r>
            <a:rPr lang="es-ES" sz="1100" b="0" i="0" u="none" strike="noStrike" baseline="0">
              <a:solidFill>
                <a:sysClr val="windowText" lastClr="000000"/>
              </a:solidFill>
              <a:latin typeface="+mn-lt"/>
              <a:ea typeface="+mn-ea"/>
              <a:cs typeface="+mn-cs"/>
            </a:rPr>
            <a:t>2- Se obtienen los resultados de la lógica + los tres mecanismos de soporte sobre el periodo de Validation.</a:t>
          </a:r>
          <a:endParaRPr lang="es-ES" sz="1100" b="0">
            <a:solidFill>
              <a:sysClr val="windowText" lastClr="000000"/>
            </a:solidFill>
          </a:endParaRPr>
        </a:p>
      </xdr:txBody>
    </xdr:sp>
    <xdr:clientData/>
  </xdr:twoCellAnchor>
  <xdr:twoCellAnchor>
    <xdr:from>
      <xdr:col>15</xdr:col>
      <xdr:colOff>457199</xdr:colOff>
      <xdr:row>28</xdr:row>
      <xdr:rowOff>170103</xdr:rowOff>
    </xdr:from>
    <xdr:to>
      <xdr:col>15</xdr:col>
      <xdr:colOff>683985</xdr:colOff>
      <xdr:row>30</xdr:row>
      <xdr:rowOff>173831</xdr:rowOff>
    </xdr:to>
    <xdr:cxnSp macro="">
      <xdr:nvCxnSpPr>
        <xdr:cNvPr id="13" name="10 Conector recto de flecha">
          <a:extLst>
            <a:ext uri="{FF2B5EF4-FFF2-40B4-BE49-F238E27FC236}">
              <a16:creationId xmlns:a16="http://schemas.microsoft.com/office/drawing/2014/main" id="{8C2C5FBE-4953-4D4F-BCB1-6A098CE19231}"/>
            </a:ext>
          </a:extLst>
        </xdr:cNvPr>
        <xdr:cNvCxnSpPr>
          <a:cxnSpLocks/>
        </xdr:cNvCxnSpPr>
      </xdr:nvCxnSpPr>
      <xdr:spPr>
        <a:xfrm rot="16200000" flipH="1">
          <a:off x="12541653" y="5602124"/>
          <a:ext cx="384728" cy="2267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581027</xdr:colOff>
      <xdr:row>1</xdr:row>
      <xdr:rowOff>0</xdr:rowOff>
    </xdr:from>
    <xdr:to>
      <xdr:col>7</xdr:col>
      <xdr:colOff>6360585</xdr:colOff>
      <xdr:row>10</xdr:row>
      <xdr:rowOff>148166</xdr:rowOff>
    </xdr:to>
    <xdr:sp macro="" textlink="">
      <xdr:nvSpPr>
        <xdr:cNvPr id="2" name="1 CuadroTexto">
          <a:extLst>
            <a:ext uri="{FF2B5EF4-FFF2-40B4-BE49-F238E27FC236}">
              <a16:creationId xmlns:a16="http://schemas.microsoft.com/office/drawing/2014/main" id="{00000000-0008-0000-0800-000002000000}"/>
            </a:ext>
          </a:extLst>
        </xdr:cNvPr>
        <xdr:cNvSpPr txBox="1"/>
      </xdr:nvSpPr>
      <xdr:spPr>
        <a:xfrm>
          <a:off x="4655610" y="201083"/>
          <a:ext cx="8933392" cy="187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1" i="0" baseline="0">
            <a:solidFill>
              <a:srgbClr val="FF0000"/>
            </a:solidFill>
            <a:latin typeface="+mn-lt"/>
            <a:ea typeface="+mn-ea"/>
            <a:cs typeface="+mn-cs"/>
          </a:endParaRPr>
        </a:p>
        <a:p>
          <a:pPr rtl="0"/>
          <a:r>
            <a:rPr lang="es-ES" sz="1100" b="1" i="0" baseline="0">
              <a:solidFill>
                <a:sysClr val="windowText" lastClr="000000"/>
              </a:solidFill>
              <a:latin typeface="+mn-lt"/>
              <a:ea typeface="+mn-ea"/>
              <a:cs typeface="+mn-cs"/>
            </a:rPr>
            <a:t>Periodo de Training: </a:t>
          </a:r>
          <a:r>
            <a:rPr lang="es-ES" sz="1100" b="0" i="0" baseline="0">
              <a:solidFill>
                <a:sysClr val="windowText" lastClr="000000"/>
              </a:solidFill>
              <a:latin typeface="+mn-lt"/>
              <a:ea typeface="+mn-ea"/>
              <a:cs typeface="+mn-cs"/>
            </a:rPr>
            <a:t>Se comparan los resultados de la lógica sin filtros con los resultados de la lógica con cada filtro.</a:t>
          </a:r>
        </a:p>
        <a:p>
          <a:pPr rtl="0"/>
          <a:endParaRPr lang="es-ES" sz="1100" b="0" i="0" baseline="0">
            <a:solidFill>
              <a:sysClr val="windowText" lastClr="000000"/>
            </a:solidFill>
            <a:latin typeface="+mn-lt"/>
            <a:ea typeface="+mn-ea"/>
            <a:cs typeface="+mn-cs"/>
          </a:endParaRPr>
        </a:p>
        <a:p>
          <a:pPr rtl="0"/>
          <a:r>
            <a:rPr lang="es-ES" sz="1100" b="1" i="0" baseline="0">
              <a:solidFill>
                <a:sysClr val="windowText" lastClr="000000"/>
              </a:solidFill>
              <a:latin typeface="+mn-lt"/>
              <a:ea typeface="+mn-ea"/>
              <a:cs typeface="+mn-cs"/>
            </a:rPr>
            <a:t>Test Period: </a:t>
          </a:r>
          <a:r>
            <a:rPr lang="es-ES" sz="1100" b="0" i="0" baseline="0">
              <a:solidFill>
                <a:sysClr val="windowText" lastClr="000000"/>
              </a:solidFill>
              <a:latin typeface="+mn-lt"/>
              <a:ea typeface="+mn-ea"/>
              <a:cs typeface="+mn-cs"/>
            </a:rPr>
            <a:t>Se comparan los resultados de la lógica sin filtros con los resultados de la lógica con cada uno de los filtros. Los filtros que no hayan mostrado mejoras importantes en este periodo deben ser descartados.</a:t>
          </a:r>
        </a:p>
        <a:p>
          <a:pPr rtl="0"/>
          <a:endParaRPr lang="es-ES" sz="1100" b="0" i="0" baseline="0">
            <a:solidFill>
              <a:sysClr val="windowText" lastClr="000000"/>
            </a:solidFill>
            <a:latin typeface="+mn-lt"/>
            <a:ea typeface="+mn-ea"/>
            <a:cs typeface="+mn-cs"/>
          </a:endParaRPr>
        </a:p>
        <a:p>
          <a:pPr rtl="0"/>
          <a:r>
            <a:rPr lang="es-ES" sz="1100" b="1" i="0" baseline="0">
              <a:solidFill>
                <a:sysClr val="windowText" lastClr="000000"/>
              </a:solidFill>
              <a:latin typeface="+mn-lt"/>
              <a:ea typeface="+mn-ea"/>
              <a:cs typeface="+mn-cs"/>
            </a:rPr>
            <a:t>Validation Period: </a:t>
          </a:r>
          <a:r>
            <a:rPr lang="es-ES" sz="1100" b="0" i="0" baseline="0">
              <a:solidFill>
                <a:sysClr val="windowText" lastClr="000000"/>
              </a:solidFill>
              <a:latin typeface="+mn-lt"/>
              <a:ea typeface="+mn-ea"/>
              <a:cs typeface="+mn-cs"/>
            </a:rPr>
            <a:t>Se comparan los resultados de la lógica sin filtros con los resultados de la lógica incluyendo todos los filtros. Para dar por validos los filtros implementados, en este periodo la lógica con filtros debe mostrar resultados mejores que la lógica sin filtros.</a:t>
          </a:r>
          <a:endParaRPr lang="es-ES">
            <a:solidFill>
              <a:sysClr val="windowText" lastClr="000000"/>
            </a:solidFill>
          </a:endParaRPr>
        </a:p>
        <a:p>
          <a:endParaRPr lang="es-E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B15:L22" totalsRowShown="0" dataDxfId="2" headerRowBorderDxfId="14" tableBorderDxfId="13" totalsRowBorderDxfId="12">
  <autoFilter ref="B15:L22" xr:uid="{00000000-0009-0000-0100-000002000000}"/>
  <sortState xmlns:xlrd2="http://schemas.microsoft.com/office/spreadsheetml/2017/richdata2" ref="B15:N36">
    <sortCondition ref="E14:E36"/>
  </sortState>
  <tableColumns count="11">
    <tableColumn id="1" xr3:uid="{00000000-0010-0000-0100-000001000000}" name="Instrument" dataDxfId="11"/>
    <tableColumn id="2" xr3:uid="{00000000-0010-0000-0100-000002000000}" name="Performance" dataDxfId="10"/>
    <tableColumn id="13" xr3:uid="{00000000-0010-0000-0100-00000D000000}" name="Parameters" dataDxfId="9"/>
    <tableColumn id="3" xr3:uid="{00000000-0010-0000-0100-000003000000}" name="Total net profit" dataDxfId="8"/>
    <tableColumn id="4" xr3:uid="{00000000-0010-0000-0100-000004000000}" name="Gross profit" dataDxfId="7"/>
    <tableColumn id="5" xr3:uid="{00000000-0010-0000-0100-000005000000}" name="Gross loss" dataDxfId="6"/>
    <tableColumn id="6" xr3:uid="{00000000-0010-0000-0100-000006000000}" name="Profit factor" dataDxfId="5"/>
    <tableColumn id="7" xr3:uid="{00000000-0010-0000-0100-000007000000}" name="Max. drawdown" dataDxfId="4"/>
    <tableColumn id="8" xr3:uid="{00000000-0010-0000-0100-000008000000}" name="Total # of trades" dataDxfId="3"/>
    <tableColumn id="9" xr3:uid="{00000000-0010-0000-0100-000009000000}" name="Percent profitable" dataDxfId="1"/>
    <tableColumn id="10" xr3:uid="{A35681AF-1CC9-4445-B8D6-2A7472A44415}" name="BMO" dataDxfId="0"/>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5"/>
  <sheetViews>
    <sheetView showGridLines="0" tabSelected="1" zoomScale="70" zoomScaleNormal="70" workbookViewId="0"/>
  </sheetViews>
  <sheetFormatPr baseColWidth="10" defaultRowHeight="15" x14ac:dyDescent="0.25"/>
  <cols>
    <col min="1" max="1" width="3" customWidth="1"/>
    <col min="2" max="2" width="13.85546875" customWidth="1"/>
    <col min="3" max="3" width="10.28515625" customWidth="1"/>
    <col min="4" max="4" width="22.28515625" customWidth="1"/>
  </cols>
  <sheetData>
    <row r="1" spans="2:4" ht="15.75" thickBot="1" x14ac:dyDescent="0.3"/>
    <row r="2" spans="2:4" x14ac:dyDescent="0.25">
      <c r="B2" s="44" t="s">
        <v>29</v>
      </c>
      <c r="C2" s="45"/>
      <c r="D2" s="46"/>
    </row>
    <row r="3" spans="2:4" x14ac:dyDescent="0.25">
      <c r="B3" s="8" t="s">
        <v>11</v>
      </c>
      <c r="C3" s="10" t="s">
        <v>31</v>
      </c>
      <c r="D3" s="42"/>
    </row>
    <row r="4" spans="2:4" x14ac:dyDescent="0.25">
      <c r="B4" s="8" t="s">
        <v>12</v>
      </c>
      <c r="C4" s="10" t="s">
        <v>39</v>
      </c>
      <c r="D4" s="42"/>
    </row>
    <row r="5" spans="2:4" ht="15.75" thickBot="1" x14ac:dyDescent="0.3">
      <c r="B5" s="11" t="s">
        <v>13</v>
      </c>
      <c r="C5" s="13" t="s">
        <v>38</v>
      </c>
      <c r="D5" s="43"/>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AX153"/>
  <sheetViews>
    <sheetView showGridLines="0" topLeftCell="AI6" zoomScale="80" zoomScaleNormal="80" workbookViewId="0">
      <selection activeCell="AN7" sqref="AN7"/>
    </sheetView>
  </sheetViews>
  <sheetFormatPr baseColWidth="10" defaultRowHeight="15" x14ac:dyDescent="0.25"/>
  <cols>
    <col min="1" max="1" width="4.42578125" customWidth="1"/>
    <col min="2" max="2" width="14.42578125" customWidth="1"/>
    <col min="3" max="3" width="15.42578125" customWidth="1"/>
    <col min="4" max="4" width="20" customWidth="1"/>
    <col min="7" max="7" width="15.5703125" customWidth="1"/>
    <col min="8" max="8" width="13.140625" style="14" customWidth="1"/>
    <col min="9" max="9" width="16" style="14" customWidth="1"/>
    <col min="10" max="10" width="17.28515625" customWidth="1"/>
    <col min="11" max="11" width="17.7109375" customWidth="1"/>
    <col min="12" max="12" width="15.140625" customWidth="1"/>
    <col min="13" max="13" width="20.28515625" style="14" customWidth="1"/>
    <col min="15" max="15" width="16" customWidth="1"/>
    <col min="16" max="16" width="20.5703125" customWidth="1"/>
    <col min="17" max="17" width="6.140625" customWidth="1"/>
    <col min="18" max="18" width="13.7109375" style="17" customWidth="1"/>
    <col min="19" max="20" width="13.7109375" style="16" customWidth="1"/>
    <col min="21" max="21" width="6.140625" customWidth="1"/>
    <col min="22" max="22" width="8.5703125" customWidth="1"/>
    <col min="23" max="23" width="9.140625" customWidth="1"/>
    <col min="24" max="27" width="6.140625" customWidth="1"/>
    <col min="28" max="28" width="12.85546875" customWidth="1"/>
    <col min="29" max="29" width="19.140625" customWidth="1"/>
    <col min="30" max="30" width="18.28515625" customWidth="1"/>
    <col min="36" max="36" width="12.85546875" customWidth="1"/>
    <col min="38" max="38" width="16.42578125" customWidth="1"/>
    <col min="44" max="44" width="13.28515625" customWidth="1"/>
    <col min="45" max="45" width="19" customWidth="1"/>
    <col min="46" max="46" width="18.85546875" customWidth="1"/>
  </cols>
  <sheetData>
    <row r="1" spans="2:46" ht="15.75" thickBot="1" x14ac:dyDescent="0.3"/>
    <row r="2" spans="2:46" x14ac:dyDescent="0.25">
      <c r="B2" s="5" t="s">
        <v>6</v>
      </c>
      <c r="C2" s="6"/>
      <c r="D2" s="7" t="s">
        <v>32</v>
      </c>
    </row>
    <row r="3" spans="2:46" x14ac:dyDescent="0.25">
      <c r="B3" s="8" t="s">
        <v>7</v>
      </c>
      <c r="C3" s="9"/>
      <c r="D3" s="10" t="s">
        <v>33</v>
      </c>
    </row>
    <row r="4" spans="2:46" x14ac:dyDescent="0.25">
      <c r="B4" s="8" t="s">
        <v>19</v>
      </c>
      <c r="C4" s="9"/>
      <c r="D4" s="10" t="s">
        <v>34</v>
      </c>
    </row>
    <row r="5" spans="2:46" x14ac:dyDescent="0.25">
      <c r="B5" s="8" t="s">
        <v>8</v>
      </c>
      <c r="C5" s="9"/>
      <c r="D5" s="10" t="s">
        <v>35</v>
      </c>
    </row>
    <row r="6" spans="2:46" x14ac:dyDescent="0.25">
      <c r="B6" s="8" t="s">
        <v>9</v>
      </c>
      <c r="C6" s="9"/>
      <c r="D6" s="10" t="s">
        <v>216</v>
      </c>
    </row>
    <row r="7" spans="2:46" x14ac:dyDescent="0.25">
      <c r="B7" s="8" t="s">
        <v>10</v>
      </c>
      <c r="C7" s="9"/>
      <c r="D7" s="10"/>
    </row>
    <row r="8" spans="2:46" x14ac:dyDescent="0.25">
      <c r="B8" s="8"/>
      <c r="C8" s="9" t="s">
        <v>11</v>
      </c>
      <c r="D8" s="10" t="s">
        <v>36</v>
      </c>
    </row>
    <row r="9" spans="2:46" x14ac:dyDescent="0.25">
      <c r="B9" s="8"/>
      <c r="C9" s="9" t="s">
        <v>12</v>
      </c>
      <c r="D9" s="10" t="s">
        <v>37</v>
      </c>
    </row>
    <row r="10" spans="2:46" ht="15.75" thickBot="1" x14ac:dyDescent="0.3">
      <c r="B10" s="11"/>
      <c r="C10" s="12" t="s">
        <v>13</v>
      </c>
      <c r="D10" s="13" t="s">
        <v>38</v>
      </c>
    </row>
    <row r="13" spans="2:46" x14ac:dyDescent="0.25">
      <c r="B13" s="14"/>
      <c r="AI13" s="36"/>
      <c r="AJ13" s="36"/>
      <c r="AK13" s="36"/>
      <c r="AL13" s="36"/>
      <c r="AM13" s="36"/>
      <c r="AN13" s="36"/>
      <c r="AO13" s="36"/>
      <c r="AP13" s="36"/>
      <c r="AQ13" s="36"/>
      <c r="AR13" s="36"/>
      <c r="AS13" s="36"/>
      <c r="AT13" s="36"/>
    </row>
    <row r="14" spans="2:46" x14ac:dyDescent="0.25">
      <c r="B14" s="47" t="s">
        <v>30</v>
      </c>
      <c r="AI14" s="36"/>
      <c r="AJ14" s="36"/>
      <c r="AK14" s="36"/>
      <c r="AL14" s="36"/>
      <c r="AM14" s="36"/>
      <c r="AN14" s="36"/>
      <c r="AO14" s="36"/>
      <c r="AP14" s="36"/>
      <c r="AQ14" s="36"/>
      <c r="AR14" s="36"/>
      <c r="AS14" s="36"/>
      <c r="AT14" s="36"/>
    </row>
    <row r="15" spans="2:46" ht="15.75" thickBot="1" x14ac:dyDescent="0.3">
      <c r="H15"/>
      <c r="I15"/>
      <c r="L15" s="15"/>
      <c r="M15" s="15"/>
      <c r="R15"/>
      <c r="S15"/>
      <c r="T15"/>
      <c r="AI15" s="75"/>
      <c r="AJ15" s="75"/>
      <c r="AK15" s="75"/>
      <c r="AL15" s="75"/>
      <c r="AM15" s="75"/>
      <c r="AN15" s="75"/>
      <c r="AO15" s="75"/>
      <c r="AP15" s="75"/>
      <c r="AQ15" s="75"/>
      <c r="AR15" s="75"/>
      <c r="AS15" s="75"/>
      <c r="AT15" s="75"/>
    </row>
    <row r="16" spans="2:46" ht="15.75" thickBot="1" x14ac:dyDescent="0.3">
      <c r="B16" s="41" t="s">
        <v>14</v>
      </c>
      <c r="C16" s="41" t="s">
        <v>15</v>
      </c>
      <c r="D16" s="41" t="s">
        <v>40</v>
      </c>
      <c r="E16" s="41" t="s">
        <v>41</v>
      </c>
      <c r="F16" s="41" t="s">
        <v>42</v>
      </c>
      <c r="G16" s="41" t="s">
        <v>43</v>
      </c>
      <c r="H16" s="41" t="s">
        <v>44</v>
      </c>
      <c r="I16" s="41" t="s">
        <v>45</v>
      </c>
      <c r="J16" s="41" t="s">
        <v>46</v>
      </c>
      <c r="K16" s="41" t="s">
        <v>47</v>
      </c>
      <c r="L16" s="91" t="s">
        <v>1</v>
      </c>
      <c r="M16" s="60"/>
      <c r="N16" s="73" t="s">
        <v>97</v>
      </c>
      <c r="O16" s="73" t="s">
        <v>99</v>
      </c>
      <c r="R16"/>
      <c r="S16"/>
      <c r="T16"/>
      <c r="AI16" s="75"/>
      <c r="AJ16" s="75"/>
      <c r="AK16" s="75"/>
      <c r="AL16" s="75"/>
      <c r="AM16" s="75"/>
      <c r="AN16" s="75"/>
      <c r="AO16" s="75"/>
      <c r="AP16" s="75"/>
      <c r="AQ16" s="75"/>
      <c r="AR16" s="75"/>
      <c r="AS16" s="75"/>
      <c r="AT16" s="75"/>
    </row>
    <row r="17" spans="2:50" x14ac:dyDescent="0.25">
      <c r="B17" s="41" t="s">
        <v>48</v>
      </c>
      <c r="C17" s="90">
        <v>1.9244007352374199</v>
      </c>
      <c r="D17" s="31">
        <v>40</v>
      </c>
      <c r="E17" s="31">
        <v>50125</v>
      </c>
      <c r="F17" s="31">
        <v>449075</v>
      </c>
      <c r="G17" s="31">
        <v>-398950</v>
      </c>
      <c r="H17" s="31">
        <v>1.1256423110665501</v>
      </c>
      <c r="I17" s="31">
        <v>-11875</v>
      </c>
      <c r="J17" s="31">
        <v>4867</v>
      </c>
      <c r="K17" s="31">
        <v>0.25642079309636301</v>
      </c>
      <c r="L17" s="49">
        <v>10.2989521265667</v>
      </c>
      <c r="M17" s="60">
        <v>55000</v>
      </c>
      <c r="N17" s="71">
        <v>-15000</v>
      </c>
      <c r="O17" s="15">
        <v>4</v>
      </c>
      <c r="R17"/>
      <c r="S17"/>
      <c r="T17"/>
      <c r="V17" s="74" t="s">
        <v>0</v>
      </c>
      <c r="W17" s="74"/>
      <c r="AB17" s="77" t="s">
        <v>213</v>
      </c>
      <c r="AC17" s="78"/>
      <c r="AD17" s="78"/>
      <c r="AE17" s="78"/>
      <c r="AF17" s="78"/>
      <c r="AG17" s="78"/>
      <c r="AH17" s="79"/>
      <c r="AI17" s="36"/>
      <c r="AJ17" s="77" t="s">
        <v>214</v>
      </c>
      <c r="AK17" s="78"/>
      <c r="AL17" s="78"/>
      <c r="AM17" s="78"/>
      <c r="AN17" s="78"/>
      <c r="AO17" s="78"/>
      <c r="AP17" s="79"/>
      <c r="AQ17" s="36"/>
      <c r="AR17" s="77" t="s">
        <v>215</v>
      </c>
      <c r="AS17" s="78"/>
      <c r="AT17" s="78"/>
      <c r="AU17" s="78"/>
      <c r="AV17" s="78"/>
      <c r="AW17" s="78"/>
      <c r="AX17" s="79"/>
    </row>
    <row r="18" spans="2:50" x14ac:dyDescent="0.25">
      <c r="B18" s="41" t="s">
        <v>48</v>
      </c>
      <c r="C18" s="90">
        <v>1.9151437093708501</v>
      </c>
      <c r="D18" s="31">
        <v>38</v>
      </c>
      <c r="E18" s="31">
        <v>48825</v>
      </c>
      <c r="F18" s="31">
        <v>440325</v>
      </c>
      <c r="G18" s="31">
        <v>-391500</v>
      </c>
      <c r="H18" s="31">
        <v>1.12471264367816</v>
      </c>
      <c r="I18" s="31">
        <v>-16800</v>
      </c>
      <c r="J18" s="31">
        <v>4832</v>
      </c>
      <c r="K18" s="31">
        <v>0.258278145695364</v>
      </c>
      <c r="L18" s="49">
        <v>10.104511589404</v>
      </c>
      <c r="M18" s="15">
        <v>50000</v>
      </c>
      <c r="N18" s="71">
        <v>-10000</v>
      </c>
      <c r="O18" s="15">
        <v>2</v>
      </c>
      <c r="R18"/>
      <c r="S18"/>
      <c r="T18"/>
      <c r="V18" s="15"/>
      <c r="W18" s="15"/>
      <c r="AB18" s="41" t="s">
        <v>15</v>
      </c>
      <c r="AC18" s="41" t="s">
        <v>50</v>
      </c>
      <c r="AD18" s="41" t="s">
        <v>51</v>
      </c>
      <c r="AE18" s="41" t="s">
        <v>52</v>
      </c>
      <c r="AF18" s="41"/>
      <c r="AG18" s="41"/>
      <c r="AH18" s="41"/>
      <c r="AI18" s="84"/>
      <c r="AJ18" s="41" t="s">
        <v>15</v>
      </c>
      <c r="AK18" s="41" t="s">
        <v>50</v>
      </c>
      <c r="AL18" s="41" t="s">
        <v>51</v>
      </c>
      <c r="AM18" s="41" t="s">
        <v>52</v>
      </c>
      <c r="AN18" s="85"/>
      <c r="AO18" s="85"/>
      <c r="AP18" s="85"/>
      <c r="AQ18" s="84"/>
      <c r="AR18" s="41" t="s">
        <v>15</v>
      </c>
      <c r="AS18" s="41" t="s">
        <v>50</v>
      </c>
      <c r="AT18" s="41" t="s">
        <v>51</v>
      </c>
      <c r="AU18" s="41" t="s">
        <v>52</v>
      </c>
      <c r="AV18" s="41"/>
      <c r="AW18" s="41"/>
      <c r="AX18" s="41"/>
    </row>
    <row r="19" spans="2:50" x14ac:dyDescent="0.25">
      <c r="B19" s="41" t="s">
        <v>48</v>
      </c>
      <c r="C19" s="90">
        <v>1.8972929505846501</v>
      </c>
      <c r="D19" s="31">
        <v>39</v>
      </c>
      <c r="E19" s="31">
        <v>48325</v>
      </c>
      <c r="F19" s="31">
        <v>437800</v>
      </c>
      <c r="G19" s="31">
        <v>-389475</v>
      </c>
      <c r="H19" s="31">
        <v>1.12407728352269</v>
      </c>
      <c r="I19" s="31">
        <v>-14450</v>
      </c>
      <c r="J19" s="31">
        <v>4761</v>
      </c>
      <c r="K19" s="31">
        <v>0.25834908632640202</v>
      </c>
      <c r="L19" s="49">
        <v>10.1501785339214</v>
      </c>
      <c r="M19" s="60">
        <v>45000</v>
      </c>
      <c r="N19" s="71">
        <v>-5000</v>
      </c>
      <c r="O19" s="15">
        <v>2</v>
      </c>
      <c r="R19"/>
      <c r="S19"/>
      <c r="T19"/>
      <c r="V19" s="15" t="s">
        <v>84</v>
      </c>
      <c r="W19" s="15">
        <v>15440</v>
      </c>
      <c r="AB19" s="41" t="s">
        <v>41</v>
      </c>
      <c r="AC19" s="31" t="s">
        <v>105</v>
      </c>
      <c r="AD19" s="31" t="s">
        <v>106</v>
      </c>
      <c r="AE19" s="31" t="s">
        <v>107</v>
      </c>
      <c r="AF19" s="31"/>
      <c r="AG19" s="31"/>
      <c r="AH19" s="31"/>
      <c r="AI19" s="84"/>
      <c r="AJ19" s="41" t="s">
        <v>41</v>
      </c>
      <c r="AK19" s="31" t="s">
        <v>154</v>
      </c>
      <c r="AL19" s="31" t="s">
        <v>155</v>
      </c>
      <c r="AM19" s="31" t="s">
        <v>156</v>
      </c>
      <c r="AN19" s="86"/>
      <c r="AO19" s="86"/>
      <c r="AP19" s="86"/>
      <c r="AQ19" s="84"/>
      <c r="AR19" s="41" t="s">
        <v>41</v>
      </c>
      <c r="AS19" s="31" t="s">
        <v>224</v>
      </c>
      <c r="AT19" s="31" t="s">
        <v>225</v>
      </c>
      <c r="AU19" s="31" t="s">
        <v>226</v>
      </c>
      <c r="AV19" s="31"/>
      <c r="AW19" s="31"/>
      <c r="AX19" s="31"/>
    </row>
    <row r="20" spans="2:50" x14ac:dyDescent="0.25">
      <c r="B20" s="41" t="s">
        <v>48</v>
      </c>
      <c r="C20" s="90">
        <v>1.51426904660878</v>
      </c>
      <c r="D20" s="31">
        <v>48</v>
      </c>
      <c r="E20" s="31">
        <v>41650</v>
      </c>
      <c r="F20" s="31">
        <v>468850</v>
      </c>
      <c r="G20" s="31">
        <v>-427200</v>
      </c>
      <c r="H20" s="31">
        <v>1.0974953183520599</v>
      </c>
      <c r="I20" s="31">
        <v>-27300</v>
      </c>
      <c r="J20" s="31">
        <v>4990</v>
      </c>
      <c r="K20" s="31">
        <v>0.25050100200400799</v>
      </c>
      <c r="L20" s="49">
        <v>8.3466933867735502</v>
      </c>
      <c r="M20" s="15">
        <v>40000</v>
      </c>
      <c r="N20" s="71">
        <v>0</v>
      </c>
      <c r="O20" s="15">
        <v>2</v>
      </c>
      <c r="R20"/>
      <c r="S20"/>
      <c r="T20"/>
      <c r="V20" s="15" t="s">
        <v>85</v>
      </c>
      <c r="W20" s="15">
        <v>3657.7911551172219</v>
      </c>
      <c r="AB20" s="41" t="s">
        <v>42</v>
      </c>
      <c r="AC20" s="31" t="s">
        <v>108</v>
      </c>
      <c r="AD20" s="31" t="s">
        <v>109</v>
      </c>
      <c r="AE20" s="31" t="s">
        <v>110</v>
      </c>
      <c r="AF20" s="31"/>
      <c r="AG20" s="31"/>
      <c r="AH20" s="31"/>
      <c r="AI20" s="84"/>
      <c r="AJ20" s="41" t="s">
        <v>42</v>
      </c>
      <c r="AK20" s="31" t="s">
        <v>157</v>
      </c>
      <c r="AL20" s="31" t="s">
        <v>158</v>
      </c>
      <c r="AM20" s="31" t="s">
        <v>159</v>
      </c>
      <c r="AN20" s="86"/>
      <c r="AO20" s="86"/>
      <c r="AP20" s="86"/>
      <c r="AQ20" s="84"/>
      <c r="AR20" s="41" t="s">
        <v>42</v>
      </c>
      <c r="AS20" s="31" t="s">
        <v>227</v>
      </c>
      <c r="AT20" s="31" t="s">
        <v>228</v>
      </c>
      <c r="AU20" s="31" t="s">
        <v>229</v>
      </c>
      <c r="AV20" s="31"/>
      <c r="AW20" s="31"/>
      <c r="AX20" s="31"/>
    </row>
    <row r="21" spans="2:50" x14ac:dyDescent="0.25">
      <c r="B21" s="41" t="s">
        <v>48</v>
      </c>
      <c r="C21" s="90">
        <v>1.48543457933374</v>
      </c>
      <c r="D21" s="31">
        <v>46</v>
      </c>
      <c r="E21" s="31">
        <v>39975</v>
      </c>
      <c r="F21" s="31">
        <v>450125</v>
      </c>
      <c r="G21" s="31">
        <v>-410150</v>
      </c>
      <c r="H21" s="31">
        <v>1.09746434231379</v>
      </c>
      <c r="I21" s="31">
        <v>-17250</v>
      </c>
      <c r="J21" s="31">
        <v>4818</v>
      </c>
      <c r="K21" s="31">
        <v>0.251764217517642</v>
      </c>
      <c r="L21" s="49">
        <v>8.2970112079701099</v>
      </c>
      <c r="M21" s="60">
        <v>35000</v>
      </c>
      <c r="N21" s="71">
        <v>5000</v>
      </c>
      <c r="O21" s="15">
        <v>1</v>
      </c>
      <c r="R21"/>
      <c r="S21"/>
      <c r="T21"/>
      <c r="V21" s="15" t="s">
        <v>86</v>
      </c>
      <c r="W21" s="15">
        <v>17200</v>
      </c>
      <c r="AB21" s="41" t="s">
        <v>43</v>
      </c>
      <c r="AC21" s="31" t="s">
        <v>111</v>
      </c>
      <c r="AD21" s="31" t="s">
        <v>112</v>
      </c>
      <c r="AE21" s="31" t="s">
        <v>113</v>
      </c>
      <c r="AF21" s="31"/>
      <c r="AG21" s="31"/>
      <c r="AH21" s="31"/>
      <c r="AI21" s="84"/>
      <c r="AJ21" s="41" t="s">
        <v>43</v>
      </c>
      <c r="AK21" s="31" t="s">
        <v>160</v>
      </c>
      <c r="AL21" s="31" t="s">
        <v>161</v>
      </c>
      <c r="AM21" s="31" t="s">
        <v>162</v>
      </c>
      <c r="AN21" s="86"/>
      <c r="AO21" s="86"/>
      <c r="AP21" s="86"/>
      <c r="AQ21" s="84"/>
      <c r="AR21" s="41" t="s">
        <v>43</v>
      </c>
      <c r="AS21" s="31" t="s">
        <v>230</v>
      </c>
      <c r="AT21" s="31" t="s">
        <v>231</v>
      </c>
      <c r="AU21" s="31" t="s">
        <v>232</v>
      </c>
      <c r="AV21" s="31"/>
      <c r="AW21" s="31"/>
      <c r="AX21" s="31"/>
    </row>
    <row r="22" spans="2:50" x14ac:dyDescent="0.25">
      <c r="B22" s="41" t="s">
        <v>48</v>
      </c>
      <c r="C22" s="90">
        <v>1.4428467981066599</v>
      </c>
      <c r="D22" s="31">
        <v>41</v>
      </c>
      <c r="E22" s="31">
        <v>37000</v>
      </c>
      <c r="F22" s="31">
        <v>433850</v>
      </c>
      <c r="G22" s="31">
        <v>-396850</v>
      </c>
      <c r="H22" s="31">
        <v>1.0932342194783899</v>
      </c>
      <c r="I22" s="31">
        <v>-12250</v>
      </c>
      <c r="J22" s="31">
        <v>4800</v>
      </c>
      <c r="K22" s="31">
        <v>0.25416666666666698</v>
      </c>
      <c r="L22" s="49">
        <v>7.7083333333333304</v>
      </c>
      <c r="M22" s="15">
        <v>30000</v>
      </c>
      <c r="N22" s="71">
        <v>10000</v>
      </c>
      <c r="O22" s="15">
        <v>2</v>
      </c>
      <c r="R22"/>
      <c r="S22"/>
      <c r="T22"/>
      <c r="V22" s="15" t="s">
        <v>87</v>
      </c>
      <c r="W22" s="15">
        <v>-19800</v>
      </c>
      <c r="AB22" s="41" t="s">
        <v>114</v>
      </c>
      <c r="AC22" s="31" t="s">
        <v>115</v>
      </c>
      <c r="AD22" s="31" t="s">
        <v>116</v>
      </c>
      <c r="AE22" s="31" t="s">
        <v>117</v>
      </c>
      <c r="AF22" s="31"/>
      <c r="AG22" s="31"/>
      <c r="AH22" s="31"/>
      <c r="AI22" s="84"/>
      <c r="AJ22" s="41" t="s">
        <v>114</v>
      </c>
      <c r="AK22" s="31" t="s">
        <v>163</v>
      </c>
      <c r="AL22" s="31" t="s">
        <v>164</v>
      </c>
      <c r="AM22" s="31" t="s">
        <v>165</v>
      </c>
      <c r="AN22" s="86"/>
      <c r="AO22" s="86"/>
      <c r="AP22" s="86"/>
      <c r="AQ22" s="84"/>
      <c r="AR22" s="41" t="s">
        <v>114</v>
      </c>
      <c r="AS22" s="31" t="s">
        <v>233</v>
      </c>
      <c r="AT22" s="31" t="s">
        <v>234</v>
      </c>
      <c r="AU22" s="31" t="s">
        <v>235</v>
      </c>
      <c r="AV22" s="31"/>
      <c r="AW22" s="31"/>
      <c r="AX22" s="31"/>
    </row>
    <row r="23" spans="2:50" x14ac:dyDescent="0.25">
      <c r="B23" s="41" t="s">
        <v>48</v>
      </c>
      <c r="C23" s="90">
        <v>1.42577808140206</v>
      </c>
      <c r="D23" s="31">
        <v>37</v>
      </c>
      <c r="E23" s="31">
        <v>36525</v>
      </c>
      <c r="F23" s="31">
        <v>434675</v>
      </c>
      <c r="G23" s="31">
        <v>-398150</v>
      </c>
      <c r="H23" s="31">
        <v>1.09173678261962</v>
      </c>
      <c r="I23" s="31">
        <v>-16650</v>
      </c>
      <c r="J23" s="31">
        <v>4877</v>
      </c>
      <c r="K23" s="31">
        <v>0.25527988517531303</v>
      </c>
      <c r="L23" s="49">
        <v>7.4892351855649002</v>
      </c>
      <c r="M23" s="60">
        <v>25000</v>
      </c>
      <c r="N23" s="71">
        <v>15000</v>
      </c>
      <c r="O23" s="15">
        <v>4</v>
      </c>
      <c r="R23"/>
      <c r="S23"/>
      <c r="T23"/>
      <c r="V23" s="15" t="s">
        <v>88</v>
      </c>
      <c r="W23" s="15">
        <v>21639.784303589589</v>
      </c>
      <c r="AB23" s="41" t="s">
        <v>44</v>
      </c>
      <c r="AC23" s="31">
        <v>1.07</v>
      </c>
      <c r="AD23" s="31">
        <v>1.03</v>
      </c>
      <c r="AE23" s="31">
        <v>1.1100000000000001</v>
      </c>
      <c r="AF23" s="31"/>
      <c r="AG23" s="31"/>
      <c r="AH23" s="31"/>
      <c r="AI23" s="84"/>
      <c r="AJ23" s="41" t="s">
        <v>44</v>
      </c>
      <c r="AK23" s="31">
        <v>1.05</v>
      </c>
      <c r="AL23" s="31">
        <v>1.08</v>
      </c>
      <c r="AM23" s="31">
        <v>1.02</v>
      </c>
      <c r="AN23" s="86"/>
      <c r="AO23" s="86"/>
      <c r="AP23" s="86"/>
      <c r="AQ23" s="84"/>
      <c r="AR23" s="41" t="s">
        <v>44</v>
      </c>
      <c r="AS23" s="31">
        <v>0.99</v>
      </c>
      <c r="AT23" s="31">
        <v>0.98</v>
      </c>
      <c r="AU23" s="31">
        <v>1</v>
      </c>
      <c r="AV23" s="31"/>
      <c r="AW23" s="31"/>
      <c r="AX23" s="31"/>
    </row>
    <row r="24" spans="2:50" x14ac:dyDescent="0.25">
      <c r="B24" s="41" t="s">
        <v>48</v>
      </c>
      <c r="C24" s="90">
        <v>1.3725914555825101</v>
      </c>
      <c r="D24" s="31">
        <v>32</v>
      </c>
      <c r="E24" s="31">
        <v>32675</v>
      </c>
      <c r="F24" s="31">
        <v>406075</v>
      </c>
      <c r="G24" s="31">
        <v>-373400</v>
      </c>
      <c r="H24" s="31">
        <v>1.0875066952329899</v>
      </c>
      <c r="I24" s="31">
        <v>-19375</v>
      </c>
      <c r="J24" s="31">
        <v>4711</v>
      </c>
      <c r="K24" s="31">
        <v>0.26236467841222699</v>
      </c>
      <c r="L24" s="49">
        <v>6.9358947144979801</v>
      </c>
      <c r="M24" s="15">
        <v>20000</v>
      </c>
      <c r="N24" s="71">
        <v>20000</v>
      </c>
      <c r="O24" s="15">
        <v>2</v>
      </c>
      <c r="R24"/>
      <c r="S24"/>
      <c r="T24"/>
      <c r="V24" s="15" t="s">
        <v>89</v>
      </c>
      <c r="W24" s="15">
        <v>468280264.70588237</v>
      </c>
      <c r="AB24" s="41" t="s">
        <v>67</v>
      </c>
      <c r="AC24" s="31" t="s">
        <v>118</v>
      </c>
      <c r="AD24" s="31" t="s">
        <v>119</v>
      </c>
      <c r="AE24" s="31" t="s">
        <v>120</v>
      </c>
      <c r="AF24" s="31"/>
      <c r="AG24" s="31"/>
      <c r="AH24" s="31"/>
      <c r="AI24" s="84"/>
      <c r="AJ24" s="41" t="s">
        <v>67</v>
      </c>
      <c r="AK24" s="31" t="s">
        <v>166</v>
      </c>
      <c r="AL24" s="31" t="s">
        <v>167</v>
      </c>
      <c r="AM24" s="31" t="s">
        <v>168</v>
      </c>
      <c r="AN24" s="86"/>
      <c r="AO24" s="86"/>
      <c r="AP24" s="86"/>
      <c r="AQ24" s="84"/>
      <c r="AR24" s="41" t="s">
        <v>67</v>
      </c>
      <c r="AS24" s="31" t="s">
        <v>202</v>
      </c>
      <c r="AT24" s="31" t="s">
        <v>203</v>
      </c>
      <c r="AU24" s="31" t="s">
        <v>204</v>
      </c>
      <c r="AV24" s="31"/>
      <c r="AW24" s="31"/>
      <c r="AX24" s="31"/>
    </row>
    <row r="25" spans="2:50" x14ac:dyDescent="0.25">
      <c r="B25" s="41" t="s">
        <v>48</v>
      </c>
      <c r="C25" s="90">
        <v>1.22813099206125</v>
      </c>
      <c r="D25" s="31">
        <v>42</v>
      </c>
      <c r="E25" s="31">
        <v>31850</v>
      </c>
      <c r="F25" s="31">
        <v>437375</v>
      </c>
      <c r="G25" s="31">
        <v>-405525</v>
      </c>
      <c r="H25" s="31">
        <v>1.0785401639849601</v>
      </c>
      <c r="I25" s="31">
        <v>-20950</v>
      </c>
      <c r="J25" s="31">
        <v>4881</v>
      </c>
      <c r="K25" s="31">
        <v>0.24769514443761501</v>
      </c>
      <c r="L25" s="49">
        <v>6.5253021921737302</v>
      </c>
      <c r="M25" s="60">
        <v>15000</v>
      </c>
      <c r="N25" s="71">
        <v>25000</v>
      </c>
      <c r="O25" s="15">
        <v>1</v>
      </c>
      <c r="R25"/>
      <c r="S25"/>
      <c r="T25"/>
      <c r="V25" s="15" t="s">
        <v>90</v>
      </c>
      <c r="W25" s="15">
        <v>-1.0613282546888874</v>
      </c>
      <c r="AB25" s="41" t="s">
        <v>53</v>
      </c>
      <c r="AC25" s="31">
        <v>0.21</v>
      </c>
      <c r="AD25" s="31">
        <v>0.1</v>
      </c>
      <c r="AE25" s="31">
        <v>0.21</v>
      </c>
      <c r="AF25" s="31"/>
      <c r="AG25" s="31"/>
      <c r="AH25" s="31"/>
      <c r="AI25" s="84"/>
      <c r="AJ25" s="41" t="s">
        <v>53</v>
      </c>
      <c r="AK25" s="31">
        <v>0.23</v>
      </c>
      <c r="AL25" s="31">
        <v>0.16</v>
      </c>
      <c r="AM25" s="31">
        <v>0.03</v>
      </c>
      <c r="AN25" s="86"/>
      <c r="AO25" s="86"/>
      <c r="AP25" s="86"/>
      <c r="AQ25" s="84"/>
      <c r="AR25" s="41" t="s">
        <v>53</v>
      </c>
      <c r="AS25" s="31">
        <v>-0.11</v>
      </c>
      <c r="AT25" s="31">
        <v>-0.1</v>
      </c>
      <c r="AU25" s="31">
        <v>-0.03</v>
      </c>
      <c r="AV25" s="31"/>
      <c r="AW25" s="31"/>
      <c r="AX25" s="31"/>
    </row>
    <row r="26" spans="2:50" x14ac:dyDescent="0.25">
      <c r="B26" s="41" t="s">
        <v>48</v>
      </c>
      <c r="C26" s="90">
        <v>1.21191081244912</v>
      </c>
      <c r="D26" s="31">
        <v>36</v>
      </c>
      <c r="E26" s="31">
        <v>30675</v>
      </c>
      <c r="F26" s="31">
        <v>424425</v>
      </c>
      <c r="G26" s="31">
        <v>-393750</v>
      </c>
      <c r="H26" s="31">
        <v>1.0779047619047599</v>
      </c>
      <c r="I26" s="31">
        <v>-23575</v>
      </c>
      <c r="J26" s="31">
        <v>4826</v>
      </c>
      <c r="K26" s="31">
        <v>0.25694156651471201</v>
      </c>
      <c r="L26" s="49">
        <v>6.3561956071280603</v>
      </c>
      <c r="M26" s="15">
        <v>10000</v>
      </c>
      <c r="N26" s="71">
        <v>30000</v>
      </c>
      <c r="O26" s="15">
        <v>4</v>
      </c>
      <c r="R26"/>
      <c r="S26"/>
      <c r="T26"/>
      <c r="V26" s="15" t="s">
        <v>91</v>
      </c>
      <c r="W26" s="15">
        <v>-0.22686303566387842</v>
      </c>
      <c r="AB26" s="41" t="s">
        <v>54</v>
      </c>
      <c r="AC26" s="31">
        <v>0.34</v>
      </c>
      <c r="AD26" s="31">
        <v>0.17</v>
      </c>
      <c r="AE26" s="31">
        <v>0.37</v>
      </c>
      <c r="AF26" s="31"/>
      <c r="AG26" s="31"/>
      <c r="AH26" s="31"/>
      <c r="AI26" s="84"/>
      <c r="AJ26" s="41" t="s">
        <v>54</v>
      </c>
      <c r="AK26" s="31">
        <v>0.51</v>
      </c>
      <c r="AL26" s="31">
        <v>0.23</v>
      </c>
      <c r="AM26" s="31">
        <v>0.05</v>
      </c>
      <c r="AN26" s="86"/>
      <c r="AO26" s="86"/>
      <c r="AP26" s="86"/>
      <c r="AQ26" s="84"/>
      <c r="AR26" s="41" t="s">
        <v>54</v>
      </c>
      <c r="AS26" s="31">
        <v>-0.14000000000000001</v>
      </c>
      <c r="AT26" s="31">
        <v>-0.13</v>
      </c>
      <c r="AU26" s="31">
        <v>-0.04</v>
      </c>
      <c r="AV26" s="31"/>
      <c r="AW26" s="31"/>
      <c r="AX26" s="31"/>
    </row>
    <row r="27" spans="2:50" x14ac:dyDescent="0.25">
      <c r="B27" s="41" t="s">
        <v>48</v>
      </c>
      <c r="C27" s="90">
        <v>1.2114210333511699</v>
      </c>
      <c r="D27" s="31">
        <v>45</v>
      </c>
      <c r="E27" s="31">
        <v>32075</v>
      </c>
      <c r="F27" s="31">
        <v>453575</v>
      </c>
      <c r="G27" s="31">
        <v>-421500</v>
      </c>
      <c r="H27" s="31">
        <v>1.0760972716488699</v>
      </c>
      <c r="I27" s="31">
        <v>-20175</v>
      </c>
      <c r="J27" s="31">
        <v>5009</v>
      </c>
      <c r="K27" s="31">
        <v>0.25394290277500497</v>
      </c>
      <c r="L27" s="49">
        <v>6.4034737472549397</v>
      </c>
      <c r="M27" s="60">
        <v>5000</v>
      </c>
      <c r="N27" s="71">
        <v>35000</v>
      </c>
      <c r="O27" s="15">
        <v>4</v>
      </c>
      <c r="R27"/>
      <c r="S27"/>
      <c r="T27"/>
      <c r="V27" s="15" t="s">
        <v>92</v>
      </c>
      <c r="W27" s="15">
        <v>71850</v>
      </c>
      <c r="AB27" s="41" t="s">
        <v>55</v>
      </c>
      <c r="AC27" s="31">
        <v>0.03</v>
      </c>
      <c r="AD27" s="31">
        <v>0.03</v>
      </c>
      <c r="AE27" s="31">
        <v>0.02</v>
      </c>
      <c r="AF27" s="31"/>
      <c r="AG27" s="31"/>
      <c r="AH27" s="31"/>
      <c r="AI27" s="84"/>
      <c r="AJ27" s="41" t="s">
        <v>55</v>
      </c>
      <c r="AK27" s="31">
        <v>0.02</v>
      </c>
      <c r="AL27" s="31">
        <v>0.02</v>
      </c>
      <c r="AM27" s="31">
        <v>0.02</v>
      </c>
      <c r="AN27" s="86"/>
      <c r="AO27" s="86"/>
      <c r="AP27" s="86"/>
      <c r="AQ27" s="84"/>
      <c r="AR27" s="41" t="s">
        <v>55</v>
      </c>
      <c r="AS27" s="31">
        <v>0.13</v>
      </c>
      <c r="AT27" s="31">
        <v>0.09</v>
      </c>
      <c r="AU27" s="31">
        <v>0.06</v>
      </c>
      <c r="AV27" s="31"/>
      <c r="AW27" s="31"/>
      <c r="AX27" s="31"/>
    </row>
    <row r="28" spans="2:50" x14ac:dyDescent="0.25">
      <c r="B28" s="41" t="s">
        <v>48</v>
      </c>
      <c r="C28" s="90">
        <v>1.0790386542141901</v>
      </c>
      <c r="D28" s="31">
        <v>33</v>
      </c>
      <c r="E28" s="31">
        <v>26275</v>
      </c>
      <c r="F28" s="31">
        <v>406975</v>
      </c>
      <c r="G28" s="31">
        <v>-380700</v>
      </c>
      <c r="H28" s="31">
        <v>1.0690175991594399</v>
      </c>
      <c r="I28" s="31">
        <v>-21850</v>
      </c>
      <c r="J28" s="31">
        <v>4731</v>
      </c>
      <c r="K28" s="31">
        <v>0.25998731769181999</v>
      </c>
      <c r="L28" s="49">
        <v>5.5537941238638799</v>
      </c>
      <c r="M28" s="15">
        <v>0</v>
      </c>
      <c r="N28" s="71">
        <v>40000</v>
      </c>
      <c r="O28" s="15">
        <v>3</v>
      </c>
      <c r="R28"/>
      <c r="S28"/>
      <c r="T28"/>
      <c r="V28" s="15" t="s">
        <v>93</v>
      </c>
      <c r="W28" s="15">
        <v>-21725</v>
      </c>
      <c r="AB28" s="41" t="s">
        <v>56</v>
      </c>
      <c r="AC28" s="31">
        <v>0.71</v>
      </c>
      <c r="AD28" s="31">
        <v>0.15</v>
      </c>
      <c r="AE28" s="31">
        <v>0.81</v>
      </c>
      <c r="AF28" s="31"/>
      <c r="AG28" s="31"/>
      <c r="AH28" s="31"/>
      <c r="AI28" s="84"/>
      <c r="AJ28" s="41" t="s">
        <v>56</v>
      </c>
      <c r="AK28" s="31">
        <v>0.05</v>
      </c>
      <c r="AL28" s="31">
        <v>0.2</v>
      </c>
      <c r="AM28" s="31">
        <v>0.05</v>
      </c>
      <c r="AN28" s="86"/>
      <c r="AO28" s="86"/>
      <c r="AP28" s="86"/>
      <c r="AQ28" s="84"/>
      <c r="AR28" s="41" t="s">
        <v>56</v>
      </c>
      <c r="AS28" s="31">
        <v>0.09</v>
      </c>
      <c r="AT28" s="31">
        <v>0.02</v>
      </c>
      <c r="AU28" s="31">
        <v>0.17</v>
      </c>
      <c r="AV28" s="31"/>
      <c r="AW28" s="31"/>
      <c r="AX28" s="31"/>
    </row>
    <row r="29" spans="2:50" x14ac:dyDescent="0.25">
      <c r="B29" s="41" t="s">
        <v>48</v>
      </c>
      <c r="C29" s="90">
        <v>1.04156953303094</v>
      </c>
      <c r="D29" s="31">
        <v>50</v>
      </c>
      <c r="E29" s="31">
        <v>27675</v>
      </c>
      <c r="F29" s="31">
        <v>442300</v>
      </c>
      <c r="G29" s="31">
        <v>-414625</v>
      </c>
      <c r="H29" s="31">
        <v>1.06674706059692</v>
      </c>
      <c r="I29" s="31">
        <v>-32275</v>
      </c>
      <c r="J29" s="31">
        <v>4817</v>
      </c>
      <c r="K29" s="31">
        <v>0.24849491384679301</v>
      </c>
      <c r="L29" s="49">
        <v>5.7452771434502798</v>
      </c>
      <c r="M29" s="60">
        <v>-5000</v>
      </c>
      <c r="N29" s="71">
        <v>45000</v>
      </c>
      <c r="O29" s="15">
        <v>1</v>
      </c>
      <c r="R29"/>
      <c r="S29"/>
      <c r="T29"/>
      <c r="V29" s="15" t="s">
        <v>94</v>
      </c>
      <c r="W29" s="15">
        <v>50125</v>
      </c>
      <c r="AB29" s="41" t="s">
        <v>57</v>
      </c>
      <c r="AC29" s="50">
        <v>0.13700000000000001</v>
      </c>
      <c r="AD29" s="50">
        <v>0.28239999999999998</v>
      </c>
      <c r="AE29" s="50">
        <v>0.16</v>
      </c>
      <c r="AF29" s="31"/>
      <c r="AG29" s="31"/>
      <c r="AH29" s="31"/>
      <c r="AI29" s="84"/>
      <c r="AJ29" s="41" t="s">
        <v>57</v>
      </c>
      <c r="AK29" s="50">
        <v>0.3049</v>
      </c>
      <c r="AL29" s="50">
        <v>0.27879999999999999</v>
      </c>
      <c r="AM29" s="50">
        <v>0.4506</v>
      </c>
      <c r="AN29" s="86"/>
      <c r="AO29" s="86"/>
      <c r="AP29" s="86"/>
      <c r="AQ29" s="84"/>
      <c r="AR29" s="41" t="s">
        <v>57</v>
      </c>
      <c r="AS29" s="50">
        <v>0.63939999999999997</v>
      </c>
      <c r="AT29" s="50">
        <v>0.68200000000000005</v>
      </c>
      <c r="AU29" s="50">
        <v>0.52539999999999998</v>
      </c>
      <c r="AV29" s="31"/>
      <c r="AW29" s="31"/>
      <c r="AX29" s="31"/>
    </row>
    <row r="30" spans="2:50" x14ac:dyDescent="0.25">
      <c r="B30" s="41" t="s">
        <v>48</v>
      </c>
      <c r="C30" s="90">
        <v>1.03043659064048</v>
      </c>
      <c r="D30" s="31">
        <v>43</v>
      </c>
      <c r="E30" s="31">
        <v>27625</v>
      </c>
      <c r="F30" s="31">
        <v>441875</v>
      </c>
      <c r="G30" s="31">
        <v>-414250</v>
      </c>
      <c r="H30" s="31">
        <v>1.06668678334339</v>
      </c>
      <c r="I30" s="31">
        <v>-27625</v>
      </c>
      <c r="J30" s="31">
        <v>4875</v>
      </c>
      <c r="K30" s="31">
        <v>0.247794871794872</v>
      </c>
      <c r="L30" s="49">
        <v>5.6666666666666696</v>
      </c>
      <c r="M30" s="15">
        <v>-10000</v>
      </c>
      <c r="N30" s="71">
        <v>50000</v>
      </c>
      <c r="O30" s="15">
        <v>2</v>
      </c>
      <c r="R30"/>
      <c r="S30"/>
      <c r="T30"/>
      <c r="V30" s="15" t="s">
        <v>95</v>
      </c>
      <c r="W30" s="15">
        <v>540400</v>
      </c>
      <c r="AB30" s="41"/>
      <c r="AC30" s="31"/>
      <c r="AD30" s="31"/>
      <c r="AE30" s="31"/>
      <c r="AF30" s="31"/>
      <c r="AG30" s="31"/>
      <c r="AH30" s="31"/>
      <c r="AI30" s="84"/>
      <c r="AJ30" s="41"/>
      <c r="AK30" s="31"/>
      <c r="AL30" s="31"/>
      <c r="AM30" s="31"/>
      <c r="AN30" s="86"/>
      <c r="AO30" s="86"/>
      <c r="AP30" s="86"/>
      <c r="AQ30" s="84"/>
      <c r="AR30" s="41"/>
      <c r="AS30" s="31"/>
      <c r="AT30" s="31"/>
      <c r="AU30" s="31"/>
      <c r="AV30" s="31"/>
      <c r="AW30" s="31"/>
      <c r="AX30" s="31"/>
    </row>
    <row r="31" spans="2:50" ht="15.75" thickBot="1" x14ac:dyDescent="0.3">
      <c r="B31" s="41" t="s">
        <v>48</v>
      </c>
      <c r="C31" s="90">
        <v>0.95042056610486503</v>
      </c>
      <c r="D31" s="31">
        <v>47</v>
      </c>
      <c r="E31" s="31">
        <v>25575</v>
      </c>
      <c r="F31" s="31">
        <v>445725</v>
      </c>
      <c r="G31" s="31">
        <v>-420150</v>
      </c>
      <c r="H31" s="31">
        <v>1.0608711174580501</v>
      </c>
      <c r="I31" s="31">
        <v>-21800</v>
      </c>
      <c r="J31" s="31">
        <v>4888</v>
      </c>
      <c r="K31" s="31">
        <v>0.24713584288052401</v>
      </c>
      <c r="L31" s="49">
        <v>5.2322013093289703</v>
      </c>
      <c r="M31" s="60">
        <v>-15000</v>
      </c>
      <c r="N31" s="71">
        <v>55000</v>
      </c>
      <c r="O31" s="15">
        <v>1</v>
      </c>
      <c r="R31"/>
      <c r="S31"/>
      <c r="T31"/>
      <c r="V31" s="72" t="s">
        <v>96</v>
      </c>
      <c r="W31" s="72">
        <v>35</v>
      </c>
      <c r="AB31" s="41" t="s">
        <v>58</v>
      </c>
      <c r="AC31" s="51">
        <v>42401</v>
      </c>
      <c r="AD31" s="31"/>
      <c r="AE31" s="31"/>
      <c r="AF31" s="31"/>
      <c r="AG31" s="31"/>
      <c r="AH31" s="31"/>
      <c r="AI31" s="84"/>
      <c r="AJ31" s="41" t="s">
        <v>58</v>
      </c>
      <c r="AK31" s="51">
        <v>43375</v>
      </c>
      <c r="AL31" s="31"/>
      <c r="AM31" s="31"/>
      <c r="AN31" s="86"/>
      <c r="AO31" s="86"/>
      <c r="AP31" s="86"/>
      <c r="AQ31" s="84"/>
      <c r="AR31" s="41" t="s">
        <v>58</v>
      </c>
      <c r="AS31" s="51">
        <v>43831</v>
      </c>
      <c r="AT31" s="31"/>
      <c r="AU31" s="31"/>
      <c r="AV31" s="31"/>
      <c r="AW31" s="31"/>
      <c r="AX31" s="31"/>
    </row>
    <row r="32" spans="2:50" ht="15.75" thickBot="1" x14ac:dyDescent="0.3">
      <c r="B32" s="41" t="s">
        <v>48</v>
      </c>
      <c r="C32" s="90">
        <v>0.82072867532016303</v>
      </c>
      <c r="D32" s="31">
        <v>35</v>
      </c>
      <c r="E32" s="31">
        <v>20050</v>
      </c>
      <c r="F32" s="31">
        <v>391550</v>
      </c>
      <c r="G32" s="31">
        <v>-371500</v>
      </c>
      <c r="H32" s="31">
        <v>1.0539703903095601</v>
      </c>
      <c r="I32" s="31">
        <v>-21275</v>
      </c>
      <c r="J32" s="31">
        <v>4581</v>
      </c>
      <c r="K32" s="31">
        <v>0.261733246016154</v>
      </c>
      <c r="L32" s="49">
        <v>4.3767736302117397</v>
      </c>
      <c r="M32" s="15">
        <v>-20000</v>
      </c>
      <c r="N32" s="71"/>
      <c r="O32" s="15">
        <v>0</v>
      </c>
      <c r="R32"/>
      <c r="S32"/>
      <c r="T32"/>
      <c r="V32" s="72"/>
      <c r="W32" s="72"/>
      <c r="AB32" s="41" t="s">
        <v>59</v>
      </c>
      <c r="AC32" s="51">
        <v>43374</v>
      </c>
      <c r="AD32" s="31"/>
      <c r="AE32" s="31"/>
      <c r="AF32" s="31"/>
      <c r="AG32" s="31"/>
      <c r="AH32" s="31"/>
      <c r="AI32" s="84"/>
      <c r="AJ32" s="41" t="s">
        <v>59</v>
      </c>
      <c r="AK32" s="51">
        <v>43831</v>
      </c>
      <c r="AL32" s="31"/>
      <c r="AM32" s="31"/>
      <c r="AN32" s="86"/>
      <c r="AO32" s="86"/>
      <c r="AP32" s="86"/>
      <c r="AQ32" s="84"/>
      <c r="AR32" s="41" t="s">
        <v>59</v>
      </c>
      <c r="AS32" s="51">
        <v>44510</v>
      </c>
      <c r="AT32" s="31"/>
      <c r="AU32" s="31"/>
      <c r="AV32" s="31"/>
      <c r="AW32" s="31"/>
      <c r="AX32" s="31"/>
    </row>
    <row r="33" spans="2:50" ht="15.75" thickBot="1" x14ac:dyDescent="0.3">
      <c r="B33" s="41" t="s">
        <v>48</v>
      </c>
      <c r="C33" s="90">
        <v>0.75200227849293499</v>
      </c>
      <c r="D33" s="31">
        <v>44</v>
      </c>
      <c r="E33" s="31">
        <v>19675</v>
      </c>
      <c r="F33" s="31">
        <v>438025</v>
      </c>
      <c r="G33" s="31">
        <v>-418350</v>
      </c>
      <c r="H33" s="31">
        <v>1.0470299988048299</v>
      </c>
      <c r="I33" s="31">
        <v>-23375</v>
      </c>
      <c r="J33" s="31">
        <v>4982</v>
      </c>
      <c r="K33" s="31">
        <v>0.247089522280209</v>
      </c>
      <c r="L33" s="49">
        <v>3.9492171818546802</v>
      </c>
      <c r="M33" s="60">
        <v>-25000</v>
      </c>
      <c r="N33" s="72" t="s">
        <v>98</v>
      </c>
      <c r="O33" s="72" t="e">
        <v>#N/A</v>
      </c>
      <c r="R33"/>
      <c r="S33"/>
      <c r="T33"/>
      <c r="AB33" s="41"/>
      <c r="AC33" s="31"/>
      <c r="AD33" s="31"/>
      <c r="AE33" s="31"/>
      <c r="AF33" s="31"/>
      <c r="AG33" s="31"/>
      <c r="AH33" s="31"/>
      <c r="AI33" s="84"/>
      <c r="AJ33" s="41"/>
      <c r="AK33" s="31"/>
      <c r="AL33" s="31"/>
      <c r="AM33" s="31"/>
      <c r="AN33" s="86"/>
      <c r="AO33" s="86"/>
      <c r="AP33" s="86"/>
      <c r="AQ33" s="84"/>
      <c r="AR33" s="41"/>
      <c r="AS33" s="31"/>
      <c r="AT33" s="31"/>
      <c r="AU33" s="31"/>
      <c r="AV33" s="31"/>
      <c r="AW33" s="31"/>
      <c r="AX33" s="31"/>
    </row>
    <row r="34" spans="2:50" x14ac:dyDescent="0.25">
      <c r="B34" s="41" t="s">
        <v>48</v>
      </c>
      <c r="C34" s="90">
        <v>0.734638212746896</v>
      </c>
      <c r="D34" s="31">
        <v>31</v>
      </c>
      <c r="E34" s="31">
        <v>17200</v>
      </c>
      <c r="F34" s="31">
        <v>392050</v>
      </c>
      <c r="G34" s="31">
        <v>-374850</v>
      </c>
      <c r="H34" s="31">
        <v>1.0458850206749399</v>
      </c>
      <c r="I34" s="31">
        <v>-22075</v>
      </c>
      <c r="J34" s="31">
        <v>4691</v>
      </c>
      <c r="K34" s="31">
        <v>0.261991046685142</v>
      </c>
      <c r="L34" s="49">
        <v>3.6665956086122402</v>
      </c>
      <c r="M34" s="15"/>
      <c r="N34" s="73" t="s">
        <v>97</v>
      </c>
      <c r="O34" s="73" t="s">
        <v>99</v>
      </c>
      <c r="P34" s="60"/>
      <c r="Q34" s="24"/>
      <c r="R34" s="61"/>
      <c r="S34" s="62"/>
      <c r="T34" s="70"/>
      <c r="U34" s="70"/>
      <c r="V34" s="74" t="s">
        <v>2</v>
      </c>
      <c r="W34" s="74"/>
      <c r="X34" s="24"/>
      <c r="Y34" s="24"/>
      <c r="Z34" s="24"/>
      <c r="AA34" s="24"/>
      <c r="AB34" s="41" t="s">
        <v>46</v>
      </c>
      <c r="AC34" s="31">
        <v>4761</v>
      </c>
      <c r="AD34" s="31">
        <v>2621</v>
      </c>
      <c r="AE34" s="31">
        <v>2140</v>
      </c>
      <c r="AF34" s="31"/>
      <c r="AG34" s="31"/>
      <c r="AH34" s="31"/>
      <c r="AI34" s="84"/>
      <c r="AJ34" s="41" t="s">
        <v>46</v>
      </c>
      <c r="AK34" s="31">
        <v>2079</v>
      </c>
      <c r="AL34" s="31">
        <v>1135</v>
      </c>
      <c r="AM34" s="31">
        <v>944</v>
      </c>
      <c r="AN34" s="86"/>
      <c r="AO34" s="86"/>
      <c r="AP34" s="86"/>
      <c r="AQ34" s="84"/>
      <c r="AR34" s="41" t="s">
        <v>46</v>
      </c>
      <c r="AS34" s="31">
        <v>3243</v>
      </c>
      <c r="AT34" s="31">
        <v>1770</v>
      </c>
      <c r="AU34" s="31">
        <v>1473</v>
      </c>
      <c r="AV34" s="31"/>
      <c r="AW34" s="31"/>
      <c r="AX34" s="31"/>
    </row>
    <row r="35" spans="2:50" x14ac:dyDescent="0.25">
      <c r="B35" s="41" t="s">
        <v>48</v>
      </c>
      <c r="C35" s="90">
        <v>0.62704737277119205</v>
      </c>
      <c r="D35" s="31">
        <v>30</v>
      </c>
      <c r="E35" s="31">
        <v>14125</v>
      </c>
      <c r="F35" s="31">
        <v>383100</v>
      </c>
      <c r="G35" s="31">
        <v>-368975</v>
      </c>
      <c r="H35" s="31">
        <v>1.0382817264042301</v>
      </c>
      <c r="I35" s="31">
        <v>-24150</v>
      </c>
      <c r="J35" s="31">
        <v>4635</v>
      </c>
      <c r="K35" s="31">
        <v>0.26343042071197398</v>
      </c>
      <c r="L35" s="49">
        <v>3.0474649406688199</v>
      </c>
      <c r="M35" s="15">
        <v>2</v>
      </c>
      <c r="N35" s="71">
        <v>-2</v>
      </c>
      <c r="O35" s="15">
        <v>0</v>
      </c>
      <c r="P35" s="60"/>
      <c r="Q35" s="26"/>
      <c r="R35" s="61"/>
      <c r="S35" s="62"/>
      <c r="T35" s="36"/>
      <c r="U35" s="36"/>
      <c r="V35" s="15"/>
      <c r="W35" s="15"/>
      <c r="X35" s="26"/>
      <c r="Y35" s="26"/>
      <c r="Z35" s="26"/>
      <c r="AA35" s="26"/>
      <c r="AB35" s="41" t="s">
        <v>47</v>
      </c>
      <c r="AC35" s="50">
        <v>0.25829999999999997</v>
      </c>
      <c r="AD35" s="50">
        <v>0.25679999999999997</v>
      </c>
      <c r="AE35" s="50">
        <v>0.26029999999999998</v>
      </c>
      <c r="AF35" s="31"/>
      <c r="AG35" s="31"/>
      <c r="AH35" s="31"/>
      <c r="AI35" s="84"/>
      <c r="AJ35" s="41" t="s">
        <v>47</v>
      </c>
      <c r="AK35" s="50">
        <v>0.26119999999999999</v>
      </c>
      <c r="AL35" s="50">
        <v>0.26519999999999999</v>
      </c>
      <c r="AM35" s="50">
        <v>0.25640000000000002</v>
      </c>
      <c r="AN35" s="86"/>
      <c r="AO35" s="86"/>
      <c r="AP35" s="86"/>
      <c r="AQ35" s="84"/>
      <c r="AR35" s="41" t="s">
        <v>47</v>
      </c>
      <c r="AS35" s="50">
        <v>0.26490000000000002</v>
      </c>
      <c r="AT35" s="50">
        <v>0.26050000000000001</v>
      </c>
      <c r="AU35" s="50">
        <v>0.2702</v>
      </c>
      <c r="AV35" s="31"/>
      <c r="AW35" s="31"/>
      <c r="AX35" s="31"/>
    </row>
    <row r="36" spans="2:50" x14ac:dyDescent="0.25">
      <c r="B36" s="41" t="s">
        <v>48</v>
      </c>
      <c r="C36" s="90">
        <v>0.62583042123585297</v>
      </c>
      <c r="D36" s="31">
        <v>28</v>
      </c>
      <c r="E36" s="31">
        <v>14700</v>
      </c>
      <c r="F36" s="31">
        <v>406450</v>
      </c>
      <c r="G36" s="31">
        <v>-391750</v>
      </c>
      <c r="H36" s="31">
        <v>1.0375239310784901</v>
      </c>
      <c r="I36" s="31">
        <v>-30200</v>
      </c>
      <c r="J36" s="31">
        <v>4755</v>
      </c>
      <c r="K36" s="31">
        <v>0.25993690851735002</v>
      </c>
      <c r="L36" s="49">
        <v>3.0914826498422698</v>
      </c>
      <c r="M36" s="15">
        <v>1.6</v>
      </c>
      <c r="N36" s="71">
        <v>-1.6</v>
      </c>
      <c r="O36" s="15">
        <v>0</v>
      </c>
      <c r="P36" s="60"/>
      <c r="Q36" s="26"/>
      <c r="R36" s="61"/>
      <c r="S36" s="62"/>
      <c r="T36"/>
      <c r="V36" s="15" t="s">
        <v>84</v>
      </c>
      <c r="W36" s="15">
        <v>0.58226983822045797</v>
      </c>
      <c r="X36" s="26"/>
      <c r="Y36" s="26"/>
      <c r="Z36" s="26"/>
      <c r="AA36" s="26"/>
      <c r="AB36" s="41" t="s">
        <v>60</v>
      </c>
      <c r="AC36" s="31">
        <v>1230</v>
      </c>
      <c r="AD36" s="31">
        <v>673</v>
      </c>
      <c r="AE36" s="31">
        <v>557</v>
      </c>
      <c r="AF36" s="31"/>
      <c r="AG36" s="31"/>
      <c r="AH36" s="31"/>
      <c r="AI36" s="84"/>
      <c r="AJ36" s="41" t="s">
        <v>60</v>
      </c>
      <c r="AK36" s="31">
        <v>543</v>
      </c>
      <c r="AL36" s="31">
        <v>301</v>
      </c>
      <c r="AM36" s="31">
        <v>242</v>
      </c>
      <c r="AN36" s="86"/>
      <c r="AO36" s="86"/>
      <c r="AP36" s="86"/>
      <c r="AQ36" s="84"/>
      <c r="AR36" s="41" t="s">
        <v>60</v>
      </c>
      <c r="AS36" s="31">
        <v>859</v>
      </c>
      <c r="AT36" s="31">
        <v>461</v>
      </c>
      <c r="AU36" s="31">
        <v>398</v>
      </c>
      <c r="AV36" s="31"/>
      <c r="AW36" s="31"/>
      <c r="AX36" s="31"/>
    </row>
    <row r="37" spans="2:50" x14ac:dyDescent="0.25">
      <c r="B37" s="41" t="s">
        <v>48</v>
      </c>
      <c r="C37" s="90">
        <v>0.58192228232117005</v>
      </c>
      <c r="D37" s="31">
        <v>34</v>
      </c>
      <c r="E37" s="31">
        <v>14175</v>
      </c>
      <c r="F37" s="31">
        <v>392925</v>
      </c>
      <c r="G37" s="31">
        <v>-378750</v>
      </c>
      <c r="H37" s="31">
        <v>1.0374257425742599</v>
      </c>
      <c r="I37" s="31">
        <v>-23750</v>
      </c>
      <c r="J37" s="31">
        <v>4619</v>
      </c>
      <c r="K37" s="31">
        <v>0.26326044598397902</v>
      </c>
      <c r="L37" s="49">
        <v>3.0688460705780498</v>
      </c>
      <c r="M37" s="15">
        <v>1.2</v>
      </c>
      <c r="N37" s="71">
        <v>-1.2</v>
      </c>
      <c r="O37" s="15">
        <v>0</v>
      </c>
      <c r="P37" s="26"/>
      <c r="Q37" s="26"/>
      <c r="R37" s="61"/>
      <c r="S37" s="62"/>
      <c r="T37"/>
      <c r="V37" s="15" t="s">
        <v>85</v>
      </c>
      <c r="W37" s="15">
        <v>0.14773197773707739</v>
      </c>
      <c r="X37" s="26"/>
      <c r="Y37" s="26"/>
      <c r="Z37" s="26"/>
      <c r="AA37" s="26"/>
      <c r="AB37" s="41" t="s">
        <v>61</v>
      </c>
      <c r="AC37" s="31">
        <v>3531</v>
      </c>
      <c r="AD37" s="31">
        <v>1948</v>
      </c>
      <c r="AE37" s="31">
        <v>1583</v>
      </c>
      <c r="AF37" s="31"/>
      <c r="AG37" s="31"/>
      <c r="AH37" s="31"/>
      <c r="AI37" s="84"/>
      <c r="AJ37" s="41" t="s">
        <v>61</v>
      </c>
      <c r="AK37" s="31">
        <v>1536</v>
      </c>
      <c r="AL37" s="31">
        <v>834</v>
      </c>
      <c r="AM37" s="31">
        <v>702</v>
      </c>
      <c r="AN37" s="86"/>
      <c r="AO37" s="86"/>
      <c r="AP37" s="86"/>
      <c r="AQ37" s="84"/>
      <c r="AR37" s="41" t="s">
        <v>61</v>
      </c>
      <c r="AS37" s="31">
        <v>2384</v>
      </c>
      <c r="AT37" s="31">
        <v>1309</v>
      </c>
      <c r="AU37" s="31">
        <v>1075</v>
      </c>
      <c r="AV37" s="31"/>
      <c r="AW37" s="31"/>
      <c r="AX37" s="31"/>
    </row>
    <row r="38" spans="2:50" x14ac:dyDescent="0.25">
      <c r="B38" s="41" t="s">
        <v>48</v>
      </c>
      <c r="C38" s="90">
        <v>0.497369998586567</v>
      </c>
      <c r="D38" s="31">
        <v>49</v>
      </c>
      <c r="E38" s="31">
        <v>13075</v>
      </c>
      <c r="F38" s="31">
        <v>438650</v>
      </c>
      <c r="G38" s="31">
        <v>-425575</v>
      </c>
      <c r="H38" s="31">
        <v>1.0307231392821501</v>
      </c>
      <c r="I38" s="31">
        <v>-33175</v>
      </c>
      <c r="J38" s="31">
        <v>4934</v>
      </c>
      <c r="K38" s="31">
        <v>0.25010133765707299</v>
      </c>
      <c r="L38" s="49">
        <v>2.6499797324685899</v>
      </c>
      <c r="M38" s="15">
        <v>0.8</v>
      </c>
      <c r="N38" s="71">
        <v>-0.8</v>
      </c>
      <c r="O38" s="15">
        <v>3</v>
      </c>
      <c r="P38" s="26"/>
      <c r="Q38" s="26"/>
      <c r="R38" s="61"/>
      <c r="S38" s="62"/>
      <c r="T38"/>
      <c r="V38" s="15" t="s">
        <v>86</v>
      </c>
      <c r="W38" s="15">
        <v>0.734638212746896</v>
      </c>
      <c r="X38" s="26"/>
      <c r="Y38" s="26"/>
      <c r="Z38" s="26"/>
      <c r="AA38" s="26"/>
      <c r="AB38" s="41" t="s">
        <v>62</v>
      </c>
      <c r="AC38" s="31">
        <v>0</v>
      </c>
      <c r="AD38" s="31">
        <v>0</v>
      </c>
      <c r="AE38" s="31">
        <v>0</v>
      </c>
      <c r="AF38" s="31"/>
      <c r="AG38" s="31"/>
      <c r="AH38" s="31"/>
      <c r="AI38" s="84"/>
      <c r="AJ38" s="41" t="s">
        <v>62</v>
      </c>
      <c r="AK38" s="31">
        <v>0</v>
      </c>
      <c r="AL38" s="31">
        <v>0</v>
      </c>
      <c r="AM38" s="31">
        <v>0</v>
      </c>
      <c r="AN38" s="86"/>
      <c r="AO38" s="86"/>
      <c r="AP38" s="86"/>
      <c r="AQ38" s="84"/>
      <c r="AR38" s="41" t="s">
        <v>62</v>
      </c>
      <c r="AS38" s="31">
        <v>0</v>
      </c>
      <c r="AT38" s="31">
        <v>0</v>
      </c>
      <c r="AU38" s="31">
        <v>0</v>
      </c>
      <c r="AV38" s="31"/>
      <c r="AW38" s="31"/>
      <c r="AX38" s="31"/>
    </row>
    <row r="39" spans="2:50" x14ac:dyDescent="0.25">
      <c r="B39" s="41" t="s">
        <v>48</v>
      </c>
      <c r="C39" s="90">
        <v>0.33061672641123002</v>
      </c>
      <c r="D39" s="31">
        <v>27</v>
      </c>
      <c r="E39" s="31">
        <v>7925</v>
      </c>
      <c r="F39" s="31">
        <v>419300</v>
      </c>
      <c r="G39" s="31">
        <v>-411375</v>
      </c>
      <c r="H39" s="31">
        <v>1.0192646611972001</v>
      </c>
      <c r="I39" s="31">
        <v>-29675</v>
      </c>
      <c r="J39" s="31">
        <v>4926</v>
      </c>
      <c r="K39" s="31">
        <v>0.264108810393829</v>
      </c>
      <c r="L39" s="49">
        <v>1.60881039382866</v>
      </c>
      <c r="M39" s="15">
        <v>0.4</v>
      </c>
      <c r="N39" s="71">
        <v>-0.4</v>
      </c>
      <c r="O39" s="15">
        <v>4</v>
      </c>
      <c r="P39" s="26"/>
      <c r="Q39" s="26"/>
      <c r="R39" s="61"/>
      <c r="S39" s="62"/>
      <c r="T39"/>
      <c r="V39" s="15" t="s">
        <v>87</v>
      </c>
      <c r="W39" s="15" t="e">
        <v>#N/A</v>
      </c>
      <c r="X39" s="26"/>
      <c r="Y39" s="26"/>
      <c r="Z39" s="26"/>
      <c r="AA39" s="26"/>
      <c r="AB39" s="41"/>
      <c r="AC39" s="31"/>
      <c r="AD39" s="31"/>
      <c r="AE39" s="31"/>
      <c r="AF39" s="31"/>
      <c r="AG39" s="31"/>
      <c r="AH39" s="31"/>
      <c r="AI39" s="84"/>
      <c r="AJ39" s="41"/>
      <c r="AK39" s="31"/>
      <c r="AL39" s="31"/>
      <c r="AM39" s="31"/>
      <c r="AN39" s="86"/>
      <c r="AO39" s="86"/>
      <c r="AP39" s="86"/>
      <c r="AQ39" s="84"/>
      <c r="AR39" s="41"/>
      <c r="AS39" s="31"/>
      <c r="AT39" s="31"/>
      <c r="AU39" s="31"/>
      <c r="AV39" s="31"/>
      <c r="AW39" s="31"/>
      <c r="AX39" s="31"/>
    </row>
    <row r="40" spans="2:50" x14ac:dyDescent="0.25">
      <c r="B40" s="41" t="s">
        <v>48</v>
      </c>
      <c r="C40" s="90">
        <v>0.25434211898464698</v>
      </c>
      <c r="D40" s="31">
        <v>29</v>
      </c>
      <c r="E40" s="31">
        <v>5725</v>
      </c>
      <c r="F40" s="31">
        <v>385625</v>
      </c>
      <c r="G40" s="31">
        <v>-379900</v>
      </c>
      <c r="H40" s="31">
        <v>1.01506975519874</v>
      </c>
      <c r="I40" s="31">
        <v>-30475</v>
      </c>
      <c r="J40" s="31">
        <v>4716</v>
      </c>
      <c r="K40" s="31">
        <v>0.26208651399491101</v>
      </c>
      <c r="L40" s="49">
        <v>1.21395250212044</v>
      </c>
      <c r="M40" s="15">
        <v>0</v>
      </c>
      <c r="N40" s="71">
        <v>0</v>
      </c>
      <c r="O40" s="15">
        <v>3</v>
      </c>
      <c r="P40" s="26"/>
      <c r="Q40" s="26"/>
      <c r="R40" s="61"/>
      <c r="S40" s="62"/>
      <c r="T40"/>
      <c r="V40" s="15" t="s">
        <v>88</v>
      </c>
      <c r="W40" s="15">
        <v>0.87399416680764608</v>
      </c>
      <c r="X40" s="26"/>
      <c r="Y40" s="26"/>
      <c r="Z40" s="26"/>
      <c r="AA40" s="26"/>
      <c r="AB40" s="41"/>
      <c r="AC40" s="31"/>
      <c r="AD40" s="31"/>
      <c r="AE40" s="31"/>
      <c r="AF40" s="31"/>
      <c r="AG40" s="31"/>
      <c r="AH40" s="31"/>
      <c r="AI40" s="84"/>
      <c r="AJ40" s="41"/>
      <c r="AK40" s="31"/>
      <c r="AL40" s="31"/>
      <c r="AM40" s="31"/>
      <c r="AN40" s="86"/>
      <c r="AO40" s="86"/>
      <c r="AP40" s="86"/>
      <c r="AQ40" s="84"/>
      <c r="AR40" s="41"/>
      <c r="AS40" s="31"/>
      <c r="AT40" s="31"/>
      <c r="AU40" s="31"/>
      <c r="AV40" s="31"/>
      <c r="AW40" s="31"/>
      <c r="AX40" s="31"/>
    </row>
    <row r="41" spans="2:50" x14ac:dyDescent="0.25">
      <c r="B41" s="41" t="s">
        <v>48</v>
      </c>
      <c r="C41" s="90">
        <v>0.20625494651395099</v>
      </c>
      <c r="D41" s="31">
        <v>23</v>
      </c>
      <c r="E41" s="31">
        <v>4800</v>
      </c>
      <c r="F41" s="31">
        <v>398600</v>
      </c>
      <c r="G41" s="31">
        <v>-393800</v>
      </c>
      <c r="H41" s="31">
        <v>1.01218892839005</v>
      </c>
      <c r="I41" s="31">
        <v>-28300</v>
      </c>
      <c r="J41" s="31">
        <v>4708</v>
      </c>
      <c r="K41" s="31">
        <v>0.27357689039931998</v>
      </c>
      <c r="L41" s="49">
        <v>1.0195412064570899</v>
      </c>
      <c r="M41" s="15">
        <v>-0.4</v>
      </c>
      <c r="N41" s="71">
        <v>0.4</v>
      </c>
      <c r="O41" s="15">
        <v>3</v>
      </c>
      <c r="P41" s="64"/>
      <c r="Q41" s="26"/>
      <c r="R41" s="65"/>
      <c r="S41" s="66"/>
      <c r="T41"/>
      <c r="V41" s="15" t="s">
        <v>89</v>
      </c>
      <c r="W41" s="15">
        <v>0.76386580361379142</v>
      </c>
      <c r="X41" s="26"/>
      <c r="Y41" s="26"/>
      <c r="Z41" s="26"/>
      <c r="AA41" s="26"/>
      <c r="AB41" s="41" t="s">
        <v>68</v>
      </c>
      <c r="AC41" s="31" t="s">
        <v>121</v>
      </c>
      <c r="AD41" s="31" t="s">
        <v>122</v>
      </c>
      <c r="AE41" s="31" t="s">
        <v>123</v>
      </c>
      <c r="AF41" s="31"/>
      <c r="AG41" s="31"/>
      <c r="AH41" s="31"/>
      <c r="AI41" s="84"/>
      <c r="AJ41" s="41" t="s">
        <v>68</v>
      </c>
      <c r="AK41" s="31" t="s">
        <v>169</v>
      </c>
      <c r="AL41" s="31" t="s">
        <v>170</v>
      </c>
      <c r="AM41" s="31" t="s">
        <v>171</v>
      </c>
      <c r="AN41" s="86"/>
      <c r="AO41" s="86"/>
      <c r="AP41" s="86"/>
      <c r="AQ41" s="84"/>
      <c r="AR41" s="41" t="s">
        <v>68</v>
      </c>
      <c r="AS41" s="31" t="s">
        <v>236</v>
      </c>
      <c r="AT41" s="31" t="s">
        <v>237</v>
      </c>
      <c r="AU41" s="31" t="s">
        <v>238</v>
      </c>
      <c r="AV41" s="31"/>
      <c r="AW41" s="31"/>
      <c r="AX41" s="31"/>
    </row>
    <row r="42" spans="2:50" x14ac:dyDescent="0.25">
      <c r="B42" s="41" t="s">
        <v>48</v>
      </c>
      <c r="C42" s="90">
        <v>-4.4982116057568099E-2</v>
      </c>
      <c r="D42" s="31">
        <v>25</v>
      </c>
      <c r="E42" s="31">
        <v>-1075</v>
      </c>
      <c r="F42" s="31">
        <v>402050</v>
      </c>
      <c r="G42" s="31">
        <v>-403125</v>
      </c>
      <c r="H42" s="31">
        <v>0.99733333333333296</v>
      </c>
      <c r="I42" s="31">
        <v>-33025</v>
      </c>
      <c r="J42" s="31">
        <v>4765</v>
      </c>
      <c r="K42" s="31">
        <v>0.268415529905561</v>
      </c>
      <c r="L42" s="49">
        <v>-0.225603357817419</v>
      </c>
      <c r="M42" s="15">
        <v>-0.8</v>
      </c>
      <c r="N42" s="71">
        <v>0.8</v>
      </c>
      <c r="O42" s="15">
        <v>6</v>
      </c>
      <c r="P42" s="60"/>
      <c r="Q42" s="26"/>
      <c r="R42" s="61"/>
      <c r="S42" s="62"/>
      <c r="T42"/>
      <c r="V42" s="15" t="s">
        <v>90</v>
      </c>
      <c r="W42" s="15">
        <v>-0.93517248888861593</v>
      </c>
      <c r="X42" s="26"/>
      <c r="Y42" s="26"/>
      <c r="Z42" s="26"/>
      <c r="AA42" s="26"/>
      <c r="AB42" s="41" t="s">
        <v>69</v>
      </c>
      <c r="AC42" s="31" t="s">
        <v>124</v>
      </c>
      <c r="AD42" s="31" t="s">
        <v>125</v>
      </c>
      <c r="AE42" s="31" t="s">
        <v>126</v>
      </c>
      <c r="AF42" s="31"/>
      <c r="AG42" s="31"/>
      <c r="AH42" s="31"/>
      <c r="AI42" s="84"/>
      <c r="AJ42" s="41" t="s">
        <v>69</v>
      </c>
      <c r="AK42" s="31" t="s">
        <v>172</v>
      </c>
      <c r="AL42" s="31" t="s">
        <v>173</v>
      </c>
      <c r="AM42" s="31" t="s">
        <v>174</v>
      </c>
      <c r="AN42" s="86"/>
      <c r="AO42" s="86"/>
      <c r="AP42" s="86"/>
      <c r="AQ42" s="84"/>
      <c r="AR42" s="41" t="s">
        <v>69</v>
      </c>
      <c r="AS42" s="31" t="s">
        <v>239</v>
      </c>
      <c r="AT42" s="31" t="s">
        <v>240</v>
      </c>
      <c r="AU42" s="31" t="s">
        <v>241</v>
      </c>
      <c r="AV42" s="31"/>
      <c r="AW42" s="31"/>
      <c r="AX42" s="31"/>
    </row>
    <row r="43" spans="2:50" x14ac:dyDescent="0.25">
      <c r="B43" s="41" t="s">
        <v>48</v>
      </c>
      <c r="C43" s="90">
        <v>-0.146714844887287</v>
      </c>
      <c r="D43" s="31">
        <v>20</v>
      </c>
      <c r="E43" s="31">
        <v>-3325</v>
      </c>
      <c r="F43" s="31">
        <v>394450</v>
      </c>
      <c r="G43" s="31">
        <v>-397775</v>
      </c>
      <c r="H43" s="31">
        <v>0.99164100307962999</v>
      </c>
      <c r="I43" s="31">
        <v>-41225</v>
      </c>
      <c r="J43" s="31">
        <v>4701</v>
      </c>
      <c r="K43" s="31">
        <v>0.28334396936821998</v>
      </c>
      <c r="L43" s="49">
        <v>-0.70729631993192899</v>
      </c>
      <c r="M43" s="15">
        <v>-1.2</v>
      </c>
      <c r="N43" s="71">
        <v>1.2</v>
      </c>
      <c r="O43" s="15">
        <v>5</v>
      </c>
      <c r="P43" s="60"/>
      <c r="Q43" s="26"/>
      <c r="R43" s="61"/>
      <c r="S43" s="62"/>
      <c r="T43"/>
      <c r="V43" s="15" t="s">
        <v>91</v>
      </c>
      <c r="W43" s="15">
        <v>-0.35810169451606083</v>
      </c>
      <c r="X43" s="26"/>
      <c r="Y43" s="26"/>
      <c r="Z43" s="26"/>
      <c r="AA43" s="26"/>
      <c r="AB43" s="41" t="s">
        <v>70</v>
      </c>
      <c r="AC43" s="31" t="s">
        <v>127</v>
      </c>
      <c r="AD43" s="31" t="s">
        <v>128</v>
      </c>
      <c r="AE43" s="31" t="s">
        <v>129</v>
      </c>
      <c r="AF43" s="31"/>
      <c r="AG43" s="31"/>
      <c r="AH43" s="31"/>
      <c r="AI43" s="84"/>
      <c r="AJ43" s="41" t="s">
        <v>70</v>
      </c>
      <c r="AK43" s="31" t="s">
        <v>175</v>
      </c>
      <c r="AL43" s="31" t="s">
        <v>176</v>
      </c>
      <c r="AM43" s="31" t="s">
        <v>177</v>
      </c>
      <c r="AN43" s="86"/>
      <c r="AO43" s="86"/>
      <c r="AP43" s="86"/>
      <c r="AQ43" s="84"/>
      <c r="AR43" s="41" t="s">
        <v>70</v>
      </c>
      <c r="AS43" s="31" t="s">
        <v>242</v>
      </c>
      <c r="AT43" s="31" t="s">
        <v>243</v>
      </c>
      <c r="AU43" s="31" t="s">
        <v>244</v>
      </c>
      <c r="AV43" s="31"/>
      <c r="AW43" s="31"/>
      <c r="AX43" s="31"/>
    </row>
    <row r="44" spans="2:50" x14ac:dyDescent="0.25">
      <c r="B44" s="41" t="s">
        <v>48</v>
      </c>
      <c r="C44" s="90">
        <v>-0.389852963273909</v>
      </c>
      <c r="D44" s="31">
        <v>26</v>
      </c>
      <c r="E44" s="31">
        <v>-9175</v>
      </c>
      <c r="F44" s="31">
        <v>402025</v>
      </c>
      <c r="G44" s="31">
        <v>-411200</v>
      </c>
      <c r="H44" s="31">
        <v>0.97768725680933899</v>
      </c>
      <c r="I44" s="31">
        <v>-38375</v>
      </c>
      <c r="J44" s="31">
        <v>4872</v>
      </c>
      <c r="K44" s="31">
        <v>0.26272577996715901</v>
      </c>
      <c r="L44" s="49">
        <v>-1.8832101806239701</v>
      </c>
      <c r="M44" s="15">
        <v>-1.6</v>
      </c>
      <c r="N44" s="71">
        <v>1.6</v>
      </c>
      <c r="O44" s="15">
        <v>8</v>
      </c>
      <c r="P44" s="60"/>
      <c r="Q44" s="26"/>
      <c r="R44" s="61"/>
      <c r="S44" s="62"/>
      <c r="T44"/>
      <c r="V44" s="15" t="s">
        <v>92</v>
      </c>
      <c r="W44" s="15">
        <v>2.9781126979835499</v>
      </c>
      <c r="X44" s="26"/>
      <c r="Y44" s="26"/>
      <c r="Z44" s="26"/>
      <c r="AA44" s="26"/>
      <c r="AB44" s="41" t="s">
        <v>71</v>
      </c>
      <c r="AC44" s="31">
        <v>3.06</v>
      </c>
      <c r="AD44" s="31">
        <v>2.98</v>
      </c>
      <c r="AE44" s="31">
        <v>3.17</v>
      </c>
      <c r="AF44" s="31"/>
      <c r="AG44" s="31"/>
      <c r="AH44" s="31"/>
      <c r="AI44" s="84"/>
      <c r="AJ44" s="41" t="s">
        <v>71</v>
      </c>
      <c r="AK44" s="31">
        <v>2.98</v>
      </c>
      <c r="AL44" s="31">
        <v>2.99</v>
      </c>
      <c r="AM44" s="31">
        <v>2.96</v>
      </c>
      <c r="AN44" s="86"/>
      <c r="AO44" s="86"/>
      <c r="AP44" s="86"/>
      <c r="AQ44" s="84"/>
      <c r="AR44" s="41" t="s">
        <v>71</v>
      </c>
      <c r="AS44" s="31">
        <v>2.75</v>
      </c>
      <c r="AT44" s="31">
        <v>2.77</v>
      </c>
      <c r="AU44" s="31">
        <v>2.71</v>
      </c>
      <c r="AV44" s="31"/>
      <c r="AW44" s="31"/>
      <c r="AX44" s="31"/>
    </row>
    <row r="45" spans="2:50" x14ac:dyDescent="0.25">
      <c r="B45" s="41" t="s">
        <v>48</v>
      </c>
      <c r="C45" s="90">
        <v>-0.40348482419585902</v>
      </c>
      <c r="D45" s="31">
        <v>24</v>
      </c>
      <c r="E45" s="31">
        <v>-9350</v>
      </c>
      <c r="F45" s="31">
        <v>394375</v>
      </c>
      <c r="G45" s="31">
        <v>-403725</v>
      </c>
      <c r="H45" s="31">
        <v>0.97684067124899399</v>
      </c>
      <c r="I45" s="31">
        <v>-35850</v>
      </c>
      <c r="J45" s="31">
        <v>4852</v>
      </c>
      <c r="K45" s="31">
        <v>0.26937345424567199</v>
      </c>
      <c r="L45" s="49">
        <v>-1.9270403957131099</v>
      </c>
      <c r="M45" s="15">
        <v>-2</v>
      </c>
      <c r="N45" s="71">
        <v>2</v>
      </c>
      <c r="O45" s="15">
        <v>3</v>
      </c>
      <c r="P45" s="60"/>
      <c r="Q45" s="26"/>
      <c r="R45" s="61"/>
      <c r="S45" s="62"/>
      <c r="T45"/>
      <c r="V45" s="15" t="s">
        <v>93</v>
      </c>
      <c r="W45" s="15">
        <v>-1.05371196274613</v>
      </c>
      <c r="X45" s="26"/>
      <c r="Y45" s="26"/>
      <c r="Z45" s="26"/>
      <c r="AA45" s="26"/>
      <c r="AB45" s="41"/>
      <c r="AC45" s="31"/>
      <c r="AD45" s="31"/>
      <c r="AE45" s="31"/>
      <c r="AF45" s="31"/>
      <c r="AG45" s="31"/>
      <c r="AH45" s="31"/>
      <c r="AI45" s="84"/>
      <c r="AJ45" s="41"/>
      <c r="AK45" s="31"/>
      <c r="AL45" s="31"/>
      <c r="AM45" s="31"/>
      <c r="AN45" s="86"/>
      <c r="AO45" s="86"/>
      <c r="AP45" s="86"/>
      <c r="AQ45" s="84"/>
      <c r="AR45" s="41"/>
      <c r="AS45" s="31"/>
      <c r="AT45" s="31"/>
      <c r="AU45" s="31"/>
      <c r="AV45" s="31"/>
      <c r="AW45" s="31"/>
      <c r="AX45" s="31"/>
    </row>
    <row r="46" spans="2:50" ht="15.75" thickBot="1" x14ac:dyDescent="0.3">
      <c r="B46" s="41" t="s">
        <v>48</v>
      </c>
      <c r="C46" s="90">
        <v>-0.55522731660049696</v>
      </c>
      <c r="D46" s="31">
        <v>22</v>
      </c>
      <c r="E46" s="31">
        <v>-12600</v>
      </c>
      <c r="F46" s="31">
        <v>395675</v>
      </c>
      <c r="G46" s="31">
        <v>-408275</v>
      </c>
      <c r="H46" s="31">
        <v>0.96913844834976404</v>
      </c>
      <c r="I46" s="31">
        <v>-36350</v>
      </c>
      <c r="J46" s="31">
        <v>4813</v>
      </c>
      <c r="K46" s="31">
        <v>0.27695823810513198</v>
      </c>
      <c r="L46" s="49">
        <v>-2.6179098275503798</v>
      </c>
      <c r="M46" s="15"/>
      <c r="N46" s="72" t="s">
        <v>98</v>
      </c>
      <c r="O46" s="72">
        <v>0</v>
      </c>
      <c r="P46" s="60"/>
      <c r="Q46" s="26"/>
      <c r="R46" s="61"/>
      <c r="S46" s="62"/>
      <c r="T46"/>
      <c r="V46" s="15" t="s">
        <v>94</v>
      </c>
      <c r="W46" s="15">
        <v>1.9244007352374199</v>
      </c>
      <c r="X46" s="26"/>
      <c r="Y46" s="26"/>
      <c r="Z46" s="26"/>
      <c r="AA46" s="26"/>
      <c r="AB46" s="41" t="s">
        <v>72</v>
      </c>
      <c r="AC46" s="31">
        <v>5</v>
      </c>
      <c r="AD46" s="31">
        <v>7</v>
      </c>
      <c r="AE46" s="31">
        <v>5</v>
      </c>
      <c r="AF46" s="31"/>
      <c r="AG46" s="31"/>
      <c r="AH46" s="31"/>
      <c r="AI46" s="84"/>
      <c r="AJ46" s="41" t="s">
        <v>72</v>
      </c>
      <c r="AK46" s="31">
        <v>4</v>
      </c>
      <c r="AL46" s="31">
        <v>5</v>
      </c>
      <c r="AM46" s="31">
        <v>6</v>
      </c>
      <c r="AN46" s="86"/>
      <c r="AO46" s="86"/>
      <c r="AP46" s="86"/>
      <c r="AQ46" s="84"/>
      <c r="AR46" s="41" t="s">
        <v>72</v>
      </c>
      <c r="AS46" s="31">
        <v>5</v>
      </c>
      <c r="AT46" s="31">
        <v>9</v>
      </c>
      <c r="AU46" s="31">
        <v>4</v>
      </c>
      <c r="AV46" s="31"/>
      <c r="AW46" s="31"/>
      <c r="AX46" s="31"/>
    </row>
    <row r="47" spans="2:50" x14ac:dyDescent="0.25">
      <c r="B47" s="41" t="s">
        <v>48</v>
      </c>
      <c r="C47" s="90">
        <v>-0.64952669523239204</v>
      </c>
      <c r="D47" s="31">
        <v>21</v>
      </c>
      <c r="E47" s="31">
        <v>-14925</v>
      </c>
      <c r="F47" s="31">
        <v>399125</v>
      </c>
      <c r="G47" s="31">
        <v>-414050</v>
      </c>
      <c r="H47" s="31">
        <v>0.96395362878879398</v>
      </c>
      <c r="I47" s="31">
        <v>-36900</v>
      </c>
      <c r="J47" s="31">
        <v>4846</v>
      </c>
      <c r="K47" s="31">
        <v>0.281675608749484</v>
      </c>
      <c r="L47" s="49">
        <v>-3.07985967808502</v>
      </c>
      <c r="M47" s="15"/>
      <c r="N47" s="73" t="s">
        <v>97</v>
      </c>
      <c r="O47" s="73" t="s">
        <v>99</v>
      </c>
      <c r="P47" s="60"/>
      <c r="Q47" s="26"/>
      <c r="R47" s="61"/>
      <c r="S47" s="62"/>
      <c r="T47" s="36"/>
      <c r="U47" s="36"/>
      <c r="V47" s="15" t="s">
        <v>95</v>
      </c>
      <c r="W47" s="15">
        <v>20.379444337716031</v>
      </c>
      <c r="X47" s="26"/>
      <c r="Y47" s="26"/>
      <c r="Z47" s="26"/>
      <c r="AA47" s="26"/>
      <c r="AB47" s="41" t="s">
        <v>73</v>
      </c>
      <c r="AC47" s="31">
        <v>24</v>
      </c>
      <c r="AD47" s="31">
        <v>20</v>
      </c>
      <c r="AE47" s="31">
        <v>22</v>
      </c>
      <c r="AF47" s="31"/>
      <c r="AG47" s="31"/>
      <c r="AH47" s="31"/>
      <c r="AI47" s="84"/>
      <c r="AJ47" s="41" t="s">
        <v>73</v>
      </c>
      <c r="AK47" s="31">
        <v>21</v>
      </c>
      <c r="AL47" s="31">
        <v>14</v>
      </c>
      <c r="AM47" s="31">
        <v>22</v>
      </c>
      <c r="AN47" s="86"/>
      <c r="AO47" s="86"/>
      <c r="AP47" s="86"/>
      <c r="AQ47" s="84"/>
      <c r="AR47" s="41" t="s">
        <v>73</v>
      </c>
      <c r="AS47" s="31">
        <v>22</v>
      </c>
      <c r="AT47" s="31">
        <v>18</v>
      </c>
      <c r="AU47" s="31">
        <v>20</v>
      </c>
      <c r="AV47" s="31"/>
      <c r="AW47" s="31"/>
      <c r="AX47" s="31"/>
    </row>
    <row r="48" spans="2:50" ht="15.75" thickBot="1" x14ac:dyDescent="0.3">
      <c r="B48" s="41" t="s">
        <v>48</v>
      </c>
      <c r="C48" s="90">
        <v>-0.74016153549786601</v>
      </c>
      <c r="D48" s="31">
        <v>17</v>
      </c>
      <c r="E48" s="31">
        <v>-16125</v>
      </c>
      <c r="F48" s="31">
        <v>367925</v>
      </c>
      <c r="G48" s="31">
        <v>-384050</v>
      </c>
      <c r="H48" s="31">
        <v>0.95801327952089599</v>
      </c>
      <c r="I48" s="31">
        <v>-45350</v>
      </c>
      <c r="J48" s="31">
        <v>4606</v>
      </c>
      <c r="K48" s="31">
        <v>0.283977420755536</v>
      </c>
      <c r="L48" s="49">
        <v>-3.5008684324793702</v>
      </c>
      <c r="M48" s="15">
        <v>-52000</v>
      </c>
      <c r="N48" s="71">
        <v>-52000</v>
      </c>
      <c r="O48" s="15">
        <v>0</v>
      </c>
      <c r="P48" s="60"/>
      <c r="Q48" s="26"/>
      <c r="R48" s="61"/>
      <c r="S48" s="62"/>
      <c r="T48" s="36"/>
      <c r="U48" s="36"/>
      <c r="V48" s="72" t="s">
        <v>96</v>
      </c>
      <c r="W48" s="72">
        <v>35</v>
      </c>
      <c r="X48" s="26"/>
      <c r="Y48" s="26"/>
      <c r="Z48" s="26"/>
      <c r="AA48" s="26"/>
      <c r="AB48" s="41" t="s">
        <v>63</v>
      </c>
      <c r="AC48" s="31" t="s">
        <v>130</v>
      </c>
      <c r="AD48" s="31" t="s">
        <v>131</v>
      </c>
      <c r="AE48" s="31" t="s">
        <v>130</v>
      </c>
      <c r="AF48" s="31"/>
      <c r="AG48" s="31"/>
      <c r="AH48" s="31"/>
      <c r="AI48" s="84"/>
      <c r="AJ48" s="41" t="s">
        <v>63</v>
      </c>
      <c r="AK48" s="31" t="s">
        <v>178</v>
      </c>
      <c r="AL48" s="31" t="s">
        <v>179</v>
      </c>
      <c r="AM48" s="31" t="s">
        <v>178</v>
      </c>
      <c r="AN48" s="86"/>
      <c r="AO48" s="86"/>
      <c r="AP48" s="86"/>
      <c r="AQ48" s="84"/>
      <c r="AR48" s="41" t="s">
        <v>63</v>
      </c>
      <c r="AS48" s="31" t="s">
        <v>205</v>
      </c>
      <c r="AT48" s="31" t="s">
        <v>206</v>
      </c>
      <c r="AU48" s="31" t="s">
        <v>205</v>
      </c>
      <c r="AV48" s="31"/>
      <c r="AW48" s="31"/>
      <c r="AX48" s="31"/>
    </row>
    <row r="49" spans="2:50" ht="15.75" thickBot="1" x14ac:dyDescent="0.3">
      <c r="B49" s="41" t="s">
        <v>48</v>
      </c>
      <c r="C49" s="90">
        <v>-0.89326527938677902</v>
      </c>
      <c r="D49" s="31">
        <v>19</v>
      </c>
      <c r="E49" s="31">
        <v>-19800</v>
      </c>
      <c r="F49" s="31">
        <v>362850</v>
      </c>
      <c r="G49" s="31">
        <v>-382650</v>
      </c>
      <c r="H49" s="31">
        <v>0.94825558604468796</v>
      </c>
      <c r="I49" s="31">
        <v>-50600</v>
      </c>
      <c r="J49" s="31">
        <v>4452</v>
      </c>
      <c r="K49" s="31">
        <v>0.279649595687332</v>
      </c>
      <c r="L49" s="49">
        <v>-4.44743935309973</v>
      </c>
      <c r="M49" s="15">
        <v>-48000</v>
      </c>
      <c r="N49" s="71">
        <v>-48000</v>
      </c>
      <c r="O49" s="15">
        <v>2</v>
      </c>
      <c r="P49" s="60"/>
      <c r="Q49" s="26"/>
      <c r="R49" s="61"/>
      <c r="S49" s="62"/>
      <c r="T49" s="67"/>
      <c r="U49" s="26"/>
      <c r="V49" s="26"/>
      <c r="W49" s="26">
        <v>0</v>
      </c>
      <c r="X49" s="26"/>
      <c r="Y49" s="26"/>
      <c r="Z49" s="26"/>
      <c r="AA49" s="26"/>
      <c r="AB49" s="41" t="s">
        <v>64</v>
      </c>
      <c r="AC49" s="31" t="s">
        <v>132</v>
      </c>
      <c r="AD49" s="31" t="s">
        <v>133</v>
      </c>
      <c r="AE49" s="31" t="s">
        <v>132</v>
      </c>
      <c r="AF49" s="31"/>
      <c r="AG49" s="31"/>
      <c r="AH49" s="31"/>
      <c r="AI49" s="84"/>
      <c r="AJ49" s="41" t="s">
        <v>64</v>
      </c>
      <c r="AK49" s="31" t="s">
        <v>132</v>
      </c>
      <c r="AL49" s="31" t="s">
        <v>132</v>
      </c>
      <c r="AM49" s="31" t="s">
        <v>180</v>
      </c>
      <c r="AN49" s="86"/>
      <c r="AO49" s="86"/>
      <c r="AP49" s="86"/>
      <c r="AQ49" s="84"/>
      <c r="AR49" s="41" t="s">
        <v>64</v>
      </c>
      <c r="AS49" s="31" t="s">
        <v>207</v>
      </c>
      <c r="AT49" s="31" t="s">
        <v>208</v>
      </c>
      <c r="AU49" s="31" t="s">
        <v>207</v>
      </c>
      <c r="AV49" s="31"/>
      <c r="AW49" s="31"/>
      <c r="AX49" s="31"/>
    </row>
    <row r="50" spans="2:50" x14ac:dyDescent="0.25">
      <c r="B50" s="41" t="s">
        <v>48</v>
      </c>
      <c r="C50" s="90">
        <v>-0.90506669586896105</v>
      </c>
      <c r="D50" s="31">
        <v>18</v>
      </c>
      <c r="E50" s="31">
        <v>-19800</v>
      </c>
      <c r="F50" s="31">
        <v>358975</v>
      </c>
      <c r="G50" s="31">
        <v>-378775</v>
      </c>
      <c r="H50" s="31">
        <v>0.94772622269157103</v>
      </c>
      <c r="I50" s="31">
        <v>-45325</v>
      </c>
      <c r="J50" s="31">
        <v>4413</v>
      </c>
      <c r="K50" s="31">
        <v>0.27940176750509899</v>
      </c>
      <c r="L50" s="49">
        <v>-4.4867437117607096</v>
      </c>
      <c r="M50" s="15">
        <v>-44000</v>
      </c>
      <c r="N50" s="71">
        <v>-44000</v>
      </c>
      <c r="O50" s="15">
        <v>2</v>
      </c>
      <c r="P50" s="60"/>
      <c r="Q50" s="26"/>
      <c r="R50" s="61"/>
      <c r="S50" s="62"/>
      <c r="T50" s="70"/>
      <c r="U50" s="70"/>
      <c r="V50" s="74" t="s">
        <v>102</v>
      </c>
      <c r="W50" s="74"/>
      <c r="X50" s="26"/>
      <c r="Y50" s="26"/>
      <c r="Z50" s="26"/>
      <c r="AA50" s="26"/>
      <c r="AB50" s="41"/>
      <c r="AC50" s="31"/>
      <c r="AD50" s="31"/>
      <c r="AE50" s="31"/>
      <c r="AF50" s="31"/>
      <c r="AG50" s="31"/>
      <c r="AH50" s="31"/>
      <c r="AI50" s="84"/>
      <c r="AJ50" s="41"/>
      <c r="AK50" s="31"/>
      <c r="AL50" s="31"/>
      <c r="AM50" s="31"/>
      <c r="AN50" s="86"/>
      <c r="AO50" s="86"/>
      <c r="AP50" s="86"/>
      <c r="AQ50" s="84"/>
      <c r="AR50" s="41"/>
      <c r="AS50" s="31"/>
      <c r="AT50" s="31"/>
      <c r="AU50" s="31"/>
      <c r="AV50" s="31"/>
      <c r="AW50" s="31"/>
      <c r="AX50" s="31"/>
    </row>
    <row r="51" spans="2:50" x14ac:dyDescent="0.25">
      <c r="B51" s="41" t="s">
        <v>48</v>
      </c>
      <c r="C51" s="90">
        <v>-1.05371196274613</v>
      </c>
      <c r="D51" s="31">
        <v>15</v>
      </c>
      <c r="E51" s="31">
        <v>-21725</v>
      </c>
      <c r="F51" s="31">
        <v>336875</v>
      </c>
      <c r="G51" s="31">
        <v>-358600</v>
      </c>
      <c r="H51" s="31">
        <v>0.93941717791410995</v>
      </c>
      <c r="I51" s="31">
        <v>-51800</v>
      </c>
      <c r="J51" s="31">
        <v>4314</v>
      </c>
      <c r="K51" s="31">
        <v>0.28419100602688901</v>
      </c>
      <c r="L51" s="49">
        <v>-5.0359295317570698</v>
      </c>
      <c r="M51" s="15">
        <v>-40000</v>
      </c>
      <c r="N51" s="71">
        <v>-40000</v>
      </c>
      <c r="O51" s="15">
        <v>1</v>
      </c>
      <c r="P51" s="60"/>
      <c r="Q51" s="26"/>
      <c r="R51" s="61"/>
      <c r="S51" s="62"/>
      <c r="T51" s="36"/>
      <c r="U51" s="36"/>
      <c r="V51" s="15"/>
      <c r="W51" s="15"/>
      <c r="X51" s="26"/>
      <c r="Y51" s="26"/>
      <c r="Z51" s="26"/>
      <c r="AA51" s="26"/>
      <c r="AB51" s="41" t="s">
        <v>74</v>
      </c>
      <c r="AC51" s="31">
        <v>7.3</v>
      </c>
      <c r="AD51" s="31">
        <v>4.0199999999999996</v>
      </c>
      <c r="AE51" s="31">
        <v>3.28</v>
      </c>
      <c r="AF51" s="31"/>
      <c r="AG51" s="31"/>
      <c r="AH51" s="31"/>
      <c r="AI51" s="84"/>
      <c r="AJ51" s="41" t="s">
        <v>74</v>
      </c>
      <c r="AK51" s="31">
        <v>7.09</v>
      </c>
      <c r="AL51" s="31">
        <v>3.87</v>
      </c>
      <c r="AM51" s="31">
        <v>3.22</v>
      </c>
      <c r="AN51" s="86"/>
      <c r="AO51" s="86"/>
      <c r="AP51" s="86"/>
      <c r="AQ51" s="84"/>
      <c r="AR51" s="41" t="s">
        <v>74</v>
      </c>
      <c r="AS51" s="31">
        <v>7.23</v>
      </c>
      <c r="AT51" s="31">
        <v>3.94</v>
      </c>
      <c r="AU51" s="31">
        <v>3.28</v>
      </c>
      <c r="AV51" s="31"/>
      <c r="AW51" s="31"/>
      <c r="AX51" s="31"/>
    </row>
    <row r="52" spans="2:50" x14ac:dyDescent="0.25">
      <c r="B52" s="15"/>
      <c r="C52" s="15"/>
      <c r="D52" s="15"/>
      <c r="E52" s="15"/>
      <c r="F52" s="15"/>
      <c r="G52" s="15"/>
      <c r="H52" s="15"/>
      <c r="I52" s="15"/>
      <c r="J52" s="15"/>
      <c r="K52" s="15"/>
      <c r="L52" s="15"/>
      <c r="M52" s="15">
        <v>-36000</v>
      </c>
      <c r="N52" s="71">
        <v>-36000</v>
      </c>
      <c r="O52" s="15">
        <v>3</v>
      </c>
      <c r="P52" s="60"/>
      <c r="Q52" s="26"/>
      <c r="R52" s="61"/>
      <c r="S52" s="62"/>
      <c r="T52" s="36"/>
      <c r="U52" s="36"/>
      <c r="V52" s="15" t="s">
        <v>84</v>
      </c>
      <c r="W52" s="15">
        <v>-28155.714285714286</v>
      </c>
      <c r="X52" s="26"/>
      <c r="Y52" s="26"/>
      <c r="Z52" s="26"/>
      <c r="AA52" s="26"/>
      <c r="AB52" s="41" t="s">
        <v>75</v>
      </c>
      <c r="AC52" s="31" t="s">
        <v>134</v>
      </c>
      <c r="AD52" s="31" t="s">
        <v>135</v>
      </c>
      <c r="AE52" s="31" t="s">
        <v>136</v>
      </c>
      <c r="AF52" s="31"/>
      <c r="AG52" s="31"/>
      <c r="AH52" s="31"/>
      <c r="AI52" s="84"/>
      <c r="AJ52" s="41" t="s">
        <v>75</v>
      </c>
      <c r="AK52" s="31" t="s">
        <v>181</v>
      </c>
      <c r="AL52" s="31" t="s">
        <v>182</v>
      </c>
      <c r="AM52" s="31" t="s">
        <v>183</v>
      </c>
      <c r="AN52" s="86"/>
      <c r="AO52" s="86"/>
      <c r="AP52" s="86"/>
      <c r="AQ52" s="84"/>
      <c r="AR52" s="41" t="s">
        <v>75</v>
      </c>
      <c r="AS52" s="31" t="s">
        <v>245</v>
      </c>
      <c r="AT52" s="31" t="s">
        <v>246</v>
      </c>
      <c r="AU52" s="31" t="s">
        <v>247</v>
      </c>
      <c r="AV52" s="31"/>
      <c r="AW52" s="31"/>
      <c r="AX52" s="31"/>
    </row>
    <row r="53" spans="2:50" x14ac:dyDescent="0.25">
      <c r="B53" s="15"/>
      <c r="C53" s="15"/>
      <c r="D53" s="15"/>
      <c r="E53" s="15"/>
      <c r="F53" s="15"/>
      <c r="G53" s="15"/>
      <c r="H53" s="15"/>
      <c r="I53" s="15"/>
      <c r="J53" s="15"/>
      <c r="K53" s="15"/>
      <c r="L53" s="15"/>
      <c r="M53" s="15">
        <v>-32000</v>
      </c>
      <c r="N53" s="71">
        <v>-32000</v>
      </c>
      <c r="O53" s="15">
        <v>4</v>
      </c>
      <c r="P53" s="60"/>
      <c r="Q53" s="26"/>
      <c r="R53" s="61"/>
      <c r="S53" s="62"/>
      <c r="T53"/>
      <c r="V53" s="15" t="s">
        <v>85</v>
      </c>
      <c r="W53" s="15">
        <v>1771.0804415305784</v>
      </c>
      <c r="X53" s="26"/>
      <c r="Y53" s="26"/>
      <c r="Z53" s="26"/>
      <c r="AA53" s="26"/>
      <c r="AB53" s="41" t="s">
        <v>76</v>
      </c>
      <c r="AC53" s="31">
        <v>0</v>
      </c>
      <c r="AD53" s="31">
        <v>0</v>
      </c>
      <c r="AE53" s="31">
        <v>0</v>
      </c>
      <c r="AF53" s="31"/>
      <c r="AG53" s="31"/>
      <c r="AH53" s="31"/>
      <c r="AI53" s="84"/>
      <c r="AJ53" s="41" t="s">
        <v>76</v>
      </c>
      <c r="AK53" s="31">
        <v>0</v>
      </c>
      <c r="AL53" s="31">
        <v>0</v>
      </c>
      <c r="AM53" s="31">
        <v>0</v>
      </c>
      <c r="AN53" s="86"/>
      <c r="AO53" s="86"/>
      <c r="AP53" s="86"/>
      <c r="AQ53" s="84"/>
      <c r="AR53" s="41" t="s">
        <v>76</v>
      </c>
      <c r="AS53" s="31">
        <v>0</v>
      </c>
      <c r="AT53" s="31">
        <v>0</v>
      </c>
      <c r="AU53" s="31">
        <v>0</v>
      </c>
      <c r="AV53" s="31"/>
      <c r="AW53" s="31"/>
      <c r="AX53" s="31"/>
    </row>
    <row r="54" spans="2:50" x14ac:dyDescent="0.25">
      <c r="B54" s="15" t="s">
        <v>104</v>
      </c>
      <c r="C54" s="15"/>
      <c r="D54" s="15"/>
      <c r="E54" s="15"/>
      <c r="F54" s="15"/>
      <c r="G54" s="15"/>
      <c r="H54" s="15"/>
      <c r="I54" s="15"/>
      <c r="J54" s="15"/>
      <c r="K54" s="15"/>
      <c r="L54" s="15"/>
      <c r="M54" s="15">
        <v>-28000</v>
      </c>
      <c r="N54" s="71">
        <v>-28000</v>
      </c>
      <c r="O54" s="15">
        <v>4</v>
      </c>
      <c r="P54" s="60"/>
      <c r="Q54" s="26"/>
      <c r="R54" s="61"/>
      <c r="S54" s="62"/>
      <c r="T54"/>
      <c r="V54" s="15" t="s">
        <v>86</v>
      </c>
      <c r="W54" s="15">
        <v>-27300</v>
      </c>
      <c r="X54" s="26"/>
      <c r="Y54" s="26"/>
      <c r="Z54" s="26"/>
      <c r="AA54" s="26"/>
      <c r="AB54" s="41" t="s">
        <v>65</v>
      </c>
      <c r="AC54" s="31" t="s">
        <v>137</v>
      </c>
      <c r="AD54" s="31" t="s">
        <v>138</v>
      </c>
      <c r="AE54" s="31" t="s">
        <v>139</v>
      </c>
      <c r="AF54" s="31"/>
      <c r="AG54" s="31"/>
      <c r="AH54" s="31"/>
      <c r="AI54" s="84"/>
      <c r="AJ54" s="41" t="s">
        <v>65</v>
      </c>
      <c r="AK54" s="31" t="s">
        <v>184</v>
      </c>
      <c r="AL54" s="31" t="s">
        <v>185</v>
      </c>
      <c r="AM54" s="31" t="s">
        <v>186</v>
      </c>
      <c r="AN54" s="86"/>
      <c r="AO54" s="86"/>
      <c r="AP54" s="86"/>
      <c r="AQ54" s="84"/>
      <c r="AR54" s="41" t="s">
        <v>65</v>
      </c>
      <c r="AS54" s="31" t="s">
        <v>248</v>
      </c>
      <c r="AT54" s="31" t="s">
        <v>249</v>
      </c>
      <c r="AU54" s="31" t="s">
        <v>250</v>
      </c>
      <c r="AV54" s="31"/>
      <c r="AW54" s="31"/>
      <c r="AX54" s="31"/>
    </row>
    <row r="55" spans="2:50" x14ac:dyDescent="0.25">
      <c r="B55" s="15" t="s">
        <v>100</v>
      </c>
      <c r="C55" s="15"/>
      <c r="D55" s="15"/>
      <c r="E55" s="15"/>
      <c r="F55" s="15"/>
      <c r="G55" s="15"/>
      <c r="H55" s="15"/>
      <c r="I55" s="15"/>
      <c r="J55" s="15"/>
      <c r="K55" s="15"/>
      <c r="L55" s="15"/>
      <c r="M55" s="15">
        <v>-24000</v>
      </c>
      <c r="N55" s="71">
        <v>-24000</v>
      </c>
      <c r="O55" s="15">
        <v>3</v>
      </c>
      <c r="P55" s="60"/>
      <c r="Q55" s="26"/>
      <c r="R55" s="61"/>
      <c r="S55" s="62"/>
      <c r="T55"/>
      <c r="V55" s="15" t="s">
        <v>87</v>
      </c>
      <c r="W55" s="15">
        <v>-20000</v>
      </c>
      <c r="X55" s="26"/>
      <c r="Y55" s="26"/>
      <c r="Z55" s="26"/>
      <c r="AA55" s="26"/>
      <c r="AB55" s="41" t="s">
        <v>77</v>
      </c>
      <c r="AC55" s="31" t="s">
        <v>140</v>
      </c>
      <c r="AD55" s="31" t="s">
        <v>141</v>
      </c>
      <c r="AE55" s="31" t="s">
        <v>142</v>
      </c>
      <c r="AF55" s="31"/>
      <c r="AG55" s="31"/>
      <c r="AH55" s="31"/>
      <c r="AI55" s="84"/>
      <c r="AJ55" s="41" t="s">
        <v>77</v>
      </c>
      <c r="AK55" s="31" t="s">
        <v>187</v>
      </c>
      <c r="AL55" s="31" t="s">
        <v>188</v>
      </c>
      <c r="AM55" s="31" t="s">
        <v>189</v>
      </c>
      <c r="AN55" s="86"/>
      <c r="AO55" s="86"/>
      <c r="AP55" s="86"/>
      <c r="AQ55" s="84"/>
      <c r="AR55" s="41" t="s">
        <v>77</v>
      </c>
      <c r="AS55" s="31" t="s">
        <v>209</v>
      </c>
      <c r="AT55" s="31" t="s">
        <v>209</v>
      </c>
      <c r="AU55" s="31" t="s">
        <v>210</v>
      </c>
      <c r="AV55" s="31"/>
      <c r="AW55" s="31"/>
      <c r="AX55" s="31"/>
    </row>
    <row r="56" spans="2:50" x14ac:dyDescent="0.25">
      <c r="B56" s="15" t="s">
        <v>101</v>
      </c>
      <c r="C56" s="15"/>
      <c r="D56" s="15"/>
      <c r="E56" s="15"/>
      <c r="F56" s="15"/>
      <c r="G56" s="15"/>
      <c r="H56" s="15"/>
      <c r="I56" s="15"/>
      <c r="J56" s="15"/>
      <c r="K56" s="15"/>
      <c r="L56" s="15"/>
      <c r="M56" s="15">
        <v>-20000</v>
      </c>
      <c r="N56" s="71">
        <v>-20000</v>
      </c>
      <c r="O56" s="15">
        <v>9</v>
      </c>
      <c r="P56" s="60"/>
      <c r="Q56" s="26"/>
      <c r="R56" s="61"/>
      <c r="S56" s="62"/>
      <c r="T56"/>
      <c r="V56" s="15" t="s">
        <v>88</v>
      </c>
      <c r="W56" s="15">
        <v>10477.853194382196</v>
      </c>
      <c r="X56" s="26"/>
      <c r="Y56" s="26"/>
      <c r="Z56" s="26"/>
      <c r="AA56" s="26"/>
      <c r="AB56" s="41" t="s">
        <v>66</v>
      </c>
      <c r="AC56" s="31" t="s">
        <v>143</v>
      </c>
      <c r="AD56" s="31" t="s">
        <v>144</v>
      </c>
      <c r="AE56" s="31" t="s">
        <v>144</v>
      </c>
      <c r="AF56" s="31"/>
      <c r="AG56" s="31"/>
      <c r="AH56" s="31"/>
      <c r="AI56" s="84"/>
      <c r="AJ56" s="41" t="s">
        <v>66</v>
      </c>
      <c r="AK56" s="31" t="s">
        <v>190</v>
      </c>
      <c r="AL56" s="31" t="s">
        <v>191</v>
      </c>
      <c r="AM56" s="31" t="s">
        <v>192</v>
      </c>
      <c r="AN56" s="86"/>
      <c r="AO56" s="86"/>
      <c r="AP56" s="86"/>
      <c r="AQ56" s="84"/>
      <c r="AR56" s="41" t="s">
        <v>66</v>
      </c>
      <c r="AS56" s="31" t="s">
        <v>211</v>
      </c>
      <c r="AT56" s="31" t="s">
        <v>211</v>
      </c>
      <c r="AU56" s="31" t="s">
        <v>212</v>
      </c>
      <c r="AV56" s="31"/>
      <c r="AW56" s="31"/>
      <c r="AX56" s="31"/>
    </row>
    <row r="57" spans="2:50" x14ac:dyDescent="0.25">
      <c r="B57" s="15"/>
      <c r="C57" s="15"/>
      <c r="F57" s="15"/>
      <c r="G57" s="15"/>
      <c r="H57" s="15"/>
      <c r="I57" s="15"/>
      <c r="J57" s="15"/>
      <c r="K57" s="15"/>
      <c r="L57" s="15"/>
      <c r="M57" s="15">
        <v>-16000</v>
      </c>
      <c r="N57" s="71">
        <v>-16000</v>
      </c>
      <c r="O57" s="15">
        <v>4</v>
      </c>
      <c r="P57" s="26"/>
      <c r="Q57" s="26"/>
      <c r="R57" s="61"/>
      <c r="S57" s="62"/>
      <c r="T57"/>
      <c r="V57" s="15" t="s">
        <v>89</v>
      </c>
      <c r="W57" s="15">
        <v>109785407.56302519</v>
      </c>
      <c r="X57" s="26"/>
      <c r="Y57" s="26"/>
      <c r="Z57" s="26"/>
      <c r="AA57" s="26"/>
      <c r="AB57" s="41"/>
      <c r="AC57" s="31"/>
      <c r="AD57" s="31"/>
      <c r="AE57" s="31"/>
      <c r="AF57" s="31"/>
      <c r="AG57" s="31"/>
      <c r="AH57" s="31"/>
      <c r="AI57" s="84"/>
      <c r="AJ57" s="41"/>
      <c r="AK57" s="31"/>
      <c r="AL57" s="31"/>
      <c r="AM57" s="31"/>
      <c r="AN57" s="86"/>
      <c r="AO57" s="86"/>
      <c r="AP57" s="86"/>
      <c r="AQ57" s="84"/>
      <c r="AR57" s="41"/>
      <c r="AS57" s="31"/>
      <c r="AT57" s="31"/>
      <c r="AU57" s="31"/>
      <c r="AV57" s="31"/>
      <c r="AW57" s="31"/>
      <c r="AX57" s="31"/>
    </row>
    <row r="58" spans="2:50" x14ac:dyDescent="0.25">
      <c r="B58" s="15"/>
      <c r="C58" s="15"/>
      <c r="F58" s="15"/>
      <c r="G58" s="15"/>
      <c r="H58" s="15"/>
      <c r="I58" s="15"/>
      <c r="J58" s="15"/>
      <c r="K58" s="15"/>
      <c r="L58" s="15"/>
      <c r="M58" s="15">
        <v>-12000</v>
      </c>
      <c r="N58" s="71">
        <v>-12000</v>
      </c>
      <c r="O58" s="15">
        <v>2</v>
      </c>
      <c r="P58" s="26"/>
      <c r="Q58" s="26"/>
      <c r="R58" s="61"/>
      <c r="S58" s="62"/>
      <c r="T58"/>
      <c r="V58" s="15" t="s">
        <v>90</v>
      </c>
      <c r="W58" s="15">
        <v>-0.27041021894432848</v>
      </c>
      <c r="X58" s="26"/>
      <c r="Y58" s="26"/>
      <c r="Z58" s="26"/>
      <c r="AA58" s="26"/>
      <c r="AB58" s="41" t="s">
        <v>78</v>
      </c>
      <c r="AC58" s="31" t="s">
        <v>145</v>
      </c>
      <c r="AD58" s="31" t="s">
        <v>146</v>
      </c>
      <c r="AE58" s="31" t="s">
        <v>147</v>
      </c>
      <c r="AF58" s="31"/>
      <c r="AG58" s="31"/>
      <c r="AH58" s="31"/>
      <c r="AI58" s="87"/>
      <c r="AJ58" s="41" t="s">
        <v>78</v>
      </c>
      <c r="AK58" s="31" t="s">
        <v>193</v>
      </c>
      <c r="AL58" s="31" t="s">
        <v>194</v>
      </c>
      <c r="AM58" s="31" t="s">
        <v>195</v>
      </c>
      <c r="AN58" s="86"/>
      <c r="AO58" s="86"/>
      <c r="AP58" s="86"/>
      <c r="AQ58" s="87"/>
      <c r="AR58" s="41" t="s">
        <v>78</v>
      </c>
      <c r="AS58" s="31" t="s">
        <v>251</v>
      </c>
      <c r="AT58" s="31" t="s">
        <v>252</v>
      </c>
      <c r="AU58" s="31" t="s">
        <v>253</v>
      </c>
      <c r="AV58" s="31"/>
      <c r="AW58" s="31"/>
      <c r="AX58" s="31"/>
    </row>
    <row r="59" spans="2:50" x14ac:dyDescent="0.25">
      <c r="B59" s="15"/>
      <c r="C59" s="15"/>
      <c r="F59" s="15"/>
      <c r="G59" s="15"/>
      <c r="H59" s="15"/>
      <c r="I59" s="15"/>
      <c r="J59" s="15"/>
      <c r="K59" s="15"/>
      <c r="L59" s="15"/>
      <c r="M59" s="15">
        <v>-8000</v>
      </c>
      <c r="N59" s="71">
        <v>-8000</v>
      </c>
      <c r="O59" s="15">
        <v>1</v>
      </c>
      <c r="P59" s="26"/>
      <c r="Q59" s="26"/>
      <c r="R59" s="61"/>
      <c r="S59" s="62"/>
      <c r="T59"/>
      <c r="V59" s="15" t="s">
        <v>91</v>
      </c>
      <c r="W59" s="15">
        <v>-0.59137551427784774</v>
      </c>
      <c r="X59" s="26"/>
      <c r="Y59" s="26"/>
      <c r="Z59" s="26"/>
      <c r="AA59" s="26"/>
      <c r="AB59" s="41" t="s">
        <v>79</v>
      </c>
      <c r="AC59" s="31" t="s">
        <v>148</v>
      </c>
      <c r="AD59" s="31" t="s">
        <v>149</v>
      </c>
      <c r="AE59" s="31" t="s">
        <v>150</v>
      </c>
      <c r="AF59" s="31"/>
      <c r="AG59" s="31"/>
      <c r="AH59" s="31"/>
      <c r="AI59" s="87"/>
      <c r="AJ59" s="41" t="s">
        <v>79</v>
      </c>
      <c r="AK59" s="31" t="s">
        <v>196</v>
      </c>
      <c r="AL59" s="31" t="s">
        <v>197</v>
      </c>
      <c r="AM59" s="31" t="s">
        <v>198</v>
      </c>
      <c r="AN59" s="86"/>
      <c r="AO59" s="86"/>
      <c r="AP59" s="86"/>
      <c r="AQ59" s="87"/>
      <c r="AR59" s="41" t="s">
        <v>79</v>
      </c>
      <c r="AS59" s="31" t="s">
        <v>254</v>
      </c>
      <c r="AT59" s="31" t="s">
        <v>255</v>
      </c>
      <c r="AU59" s="31" t="s">
        <v>256</v>
      </c>
      <c r="AV59" s="31"/>
      <c r="AW59" s="31"/>
      <c r="AX59" s="31"/>
    </row>
    <row r="60" spans="2:50" ht="15.75" thickBot="1" x14ac:dyDescent="0.3">
      <c r="B60" s="15"/>
      <c r="F60" s="15"/>
      <c r="G60" s="15"/>
      <c r="H60" s="15"/>
      <c r="I60" s="15"/>
      <c r="J60" s="15"/>
      <c r="K60" s="15"/>
      <c r="L60" s="15"/>
      <c r="M60" s="15"/>
      <c r="N60" s="72" t="s">
        <v>98</v>
      </c>
      <c r="O60" s="72">
        <v>0</v>
      </c>
      <c r="P60" s="64"/>
      <c r="Q60" s="26"/>
      <c r="R60" s="65"/>
      <c r="S60" s="66"/>
      <c r="T60"/>
      <c r="V60" s="15" t="s">
        <v>92</v>
      </c>
      <c r="W60" s="15">
        <v>39925</v>
      </c>
      <c r="X60" s="26"/>
      <c r="Y60" s="26"/>
      <c r="Z60" s="26"/>
      <c r="AA60" s="26"/>
      <c r="AB60" s="41" t="s">
        <v>80</v>
      </c>
      <c r="AC60" s="31" t="s">
        <v>151</v>
      </c>
      <c r="AD60" s="31" t="s">
        <v>152</v>
      </c>
      <c r="AE60" s="31" t="s">
        <v>153</v>
      </c>
      <c r="AF60" s="31"/>
      <c r="AG60" s="31"/>
      <c r="AH60" s="31"/>
      <c r="AI60" s="88"/>
      <c r="AJ60" s="41" t="s">
        <v>80</v>
      </c>
      <c r="AK60" s="31" t="s">
        <v>199</v>
      </c>
      <c r="AL60" s="31" t="s">
        <v>200</v>
      </c>
      <c r="AM60" s="31" t="s">
        <v>201</v>
      </c>
      <c r="AN60" s="89"/>
      <c r="AO60" s="89"/>
      <c r="AP60" s="89"/>
      <c r="AQ60" s="88"/>
      <c r="AR60" s="41" t="s">
        <v>80</v>
      </c>
      <c r="AS60" s="31" t="s">
        <v>257</v>
      </c>
      <c r="AT60" s="31" t="s">
        <v>258</v>
      </c>
      <c r="AU60" s="31" t="s">
        <v>259</v>
      </c>
      <c r="AV60" s="31"/>
      <c r="AW60" s="31"/>
      <c r="AX60" s="31"/>
    </row>
    <row r="61" spans="2:50" x14ac:dyDescent="0.25">
      <c r="B61" s="23"/>
      <c r="F61" s="57"/>
      <c r="G61" s="23"/>
      <c r="H61" s="23"/>
      <c r="I61" s="23"/>
      <c r="J61" s="23"/>
      <c r="K61" s="23"/>
      <c r="L61" s="23"/>
      <c r="M61" s="23"/>
      <c r="N61" s="73" t="s">
        <v>97</v>
      </c>
      <c r="O61" s="73" t="s">
        <v>99</v>
      </c>
      <c r="P61" s="60"/>
      <c r="Q61" s="26"/>
      <c r="R61" s="61"/>
      <c r="S61" s="62"/>
      <c r="T61"/>
      <c r="V61" s="15" t="s">
        <v>93</v>
      </c>
      <c r="W61" s="15">
        <v>-51800</v>
      </c>
      <c r="X61" s="26"/>
      <c r="Y61" s="26"/>
      <c r="Z61" s="26"/>
      <c r="AA61" s="26"/>
      <c r="AB61" s="24"/>
      <c r="AC61" s="24"/>
      <c r="AD61" s="24"/>
      <c r="AE61" s="24"/>
      <c r="AH61" s="26"/>
      <c r="AI61" s="88"/>
      <c r="AJ61" s="88"/>
      <c r="AK61" s="88"/>
      <c r="AL61" s="88"/>
      <c r="AM61" s="88"/>
      <c r="AN61" s="88"/>
      <c r="AO61" s="88"/>
      <c r="AP61" s="88"/>
      <c r="AQ61" s="88"/>
      <c r="AR61" s="88"/>
      <c r="AS61" s="88"/>
      <c r="AT61" s="88"/>
      <c r="AU61" s="26"/>
    </row>
    <row r="62" spans="2:50" x14ac:dyDescent="0.25">
      <c r="B62" s="23"/>
      <c r="F62" s="57"/>
      <c r="G62" s="23"/>
      <c r="H62" s="23"/>
      <c r="I62" s="23"/>
      <c r="J62" s="23"/>
      <c r="K62" s="23"/>
      <c r="L62" s="23"/>
      <c r="M62" s="23">
        <v>10.4</v>
      </c>
      <c r="N62" s="71">
        <v>-4.5999999999999996</v>
      </c>
      <c r="O62" s="15">
        <v>1</v>
      </c>
      <c r="P62" s="60"/>
      <c r="Q62" s="26"/>
      <c r="R62" s="61"/>
      <c r="S62" s="62"/>
      <c r="T62"/>
      <c r="V62" s="15" t="s">
        <v>94</v>
      </c>
      <c r="W62" s="15">
        <v>-11875</v>
      </c>
      <c r="X62" s="26"/>
      <c r="Y62" s="26"/>
      <c r="Z62" s="26"/>
      <c r="AA62" s="26"/>
      <c r="AB62" s="24"/>
      <c r="AC62" s="24"/>
      <c r="AD62" s="24"/>
      <c r="AE62" s="24"/>
      <c r="AH62" s="26"/>
      <c r="AI62" s="26"/>
      <c r="AJ62" s="26"/>
      <c r="AK62" s="61"/>
      <c r="AL62" s="62"/>
      <c r="AM62" s="62"/>
      <c r="AN62" s="26"/>
      <c r="AO62" s="26"/>
      <c r="AP62" s="26"/>
      <c r="AQ62" s="26"/>
      <c r="AR62" s="26"/>
      <c r="AS62" s="26"/>
      <c r="AT62" s="26"/>
      <c r="AU62" s="26"/>
    </row>
    <row r="63" spans="2:50" x14ac:dyDescent="0.25">
      <c r="B63" s="23"/>
      <c r="F63" s="57"/>
      <c r="G63" s="23"/>
      <c r="H63" s="23"/>
      <c r="I63" s="23"/>
      <c r="J63" s="23"/>
      <c r="K63" s="23"/>
      <c r="L63" s="23"/>
      <c r="M63" s="23">
        <v>8.9</v>
      </c>
      <c r="N63" s="71">
        <v>-3.1</v>
      </c>
      <c r="O63" s="15">
        <v>3</v>
      </c>
      <c r="P63" s="60"/>
      <c r="Q63" s="26"/>
      <c r="R63" s="61"/>
      <c r="S63" s="62"/>
      <c r="T63"/>
      <c r="V63" s="15" t="s">
        <v>95</v>
      </c>
      <c r="W63" s="15">
        <v>-985450</v>
      </c>
      <c r="X63" s="26"/>
      <c r="Y63" s="26"/>
      <c r="Z63" s="26"/>
      <c r="AA63" s="26"/>
      <c r="AB63" s="24"/>
      <c r="AC63" s="24"/>
      <c r="AD63" s="24"/>
      <c r="AE63" s="24"/>
      <c r="AH63" s="26"/>
      <c r="AI63" s="26"/>
      <c r="AJ63" s="26"/>
      <c r="AK63" s="61"/>
      <c r="AL63" s="62"/>
      <c r="AM63" s="62"/>
      <c r="AN63" s="26"/>
      <c r="AO63" s="26"/>
      <c r="AP63" s="26"/>
      <c r="AQ63" s="26"/>
      <c r="AR63" s="26"/>
      <c r="AS63" s="26"/>
      <c r="AT63" s="26"/>
      <c r="AU63" s="26"/>
    </row>
    <row r="64" spans="2:50" ht="15.75" thickBot="1" x14ac:dyDescent="0.3">
      <c r="B64" s="23"/>
      <c r="F64" s="57"/>
      <c r="G64" s="23"/>
      <c r="H64" s="23"/>
      <c r="I64" s="23"/>
      <c r="J64" s="23"/>
      <c r="K64" s="23"/>
      <c r="L64" s="23"/>
      <c r="M64" s="23">
        <v>7.4</v>
      </c>
      <c r="N64" s="71">
        <v>-1.6</v>
      </c>
      <c r="O64" s="15">
        <v>4</v>
      </c>
      <c r="P64" s="60"/>
      <c r="Q64" s="26"/>
      <c r="R64" s="61"/>
      <c r="S64" s="62"/>
      <c r="T64" s="68"/>
      <c r="U64" s="68"/>
      <c r="V64" s="72" t="s">
        <v>96</v>
      </c>
      <c r="W64" s="72">
        <v>35</v>
      </c>
      <c r="X64" s="26"/>
      <c r="Y64" s="26"/>
      <c r="Z64" s="26"/>
      <c r="AA64" s="26"/>
      <c r="AB64" s="24"/>
      <c r="AC64" s="24"/>
      <c r="AD64" s="24"/>
      <c r="AE64" s="24"/>
      <c r="AH64" s="26"/>
      <c r="AI64" s="26"/>
      <c r="AJ64" s="26"/>
      <c r="AK64" s="61"/>
      <c r="AL64" s="62"/>
      <c r="AM64" s="62"/>
      <c r="AN64" s="26"/>
      <c r="AO64" s="26"/>
      <c r="AP64" s="26"/>
      <c r="AQ64" s="26"/>
      <c r="AR64" s="26"/>
      <c r="AS64" s="26"/>
      <c r="AT64" s="26"/>
      <c r="AU64" s="26"/>
    </row>
    <row r="65" spans="2:47" x14ac:dyDescent="0.25">
      <c r="B65" s="23"/>
      <c r="F65" s="57"/>
      <c r="G65" s="23"/>
      <c r="H65" s="23"/>
      <c r="I65" s="23"/>
      <c r="J65" s="23"/>
      <c r="K65" s="23"/>
      <c r="L65" s="23"/>
      <c r="M65" s="23">
        <v>5.9</v>
      </c>
      <c r="N65" s="71">
        <v>-9.9999999999999603E-2</v>
      </c>
      <c r="O65" s="15">
        <v>2</v>
      </c>
      <c r="P65" s="60"/>
      <c r="Q65" s="26"/>
      <c r="R65" s="61"/>
      <c r="S65" s="62"/>
      <c r="T65" s="67"/>
      <c r="U65" s="26"/>
      <c r="V65" s="81" t="s">
        <v>1</v>
      </c>
      <c r="W65" s="81"/>
      <c r="X65" s="26"/>
      <c r="Y65" s="26"/>
      <c r="Z65" s="26"/>
      <c r="AA65" s="26"/>
      <c r="AB65" s="24"/>
      <c r="AC65" s="24"/>
      <c r="AD65" s="24"/>
      <c r="AE65" s="24"/>
      <c r="AH65" s="26"/>
      <c r="AI65" s="26"/>
      <c r="AJ65" s="26"/>
      <c r="AK65" s="61"/>
      <c r="AL65" s="62"/>
      <c r="AM65" s="62"/>
      <c r="AN65" s="26"/>
      <c r="AO65" s="26"/>
      <c r="AP65" s="26"/>
      <c r="AQ65" s="26"/>
      <c r="AR65" s="26"/>
      <c r="AS65" s="26"/>
      <c r="AT65" s="26"/>
      <c r="AU65" s="26"/>
    </row>
    <row r="66" spans="2:47" x14ac:dyDescent="0.25">
      <c r="B66" s="23"/>
      <c r="F66" s="57"/>
      <c r="G66" s="23"/>
      <c r="H66" s="23"/>
      <c r="I66" s="23"/>
      <c r="J66" s="23"/>
      <c r="K66" s="23"/>
      <c r="L66" s="23"/>
      <c r="M66" s="23">
        <v>4.4000000000000004</v>
      </c>
      <c r="N66" s="71">
        <v>1.4</v>
      </c>
      <c r="O66" s="15">
        <v>2</v>
      </c>
      <c r="P66" s="60"/>
      <c r="Q66" s="26"/>
      <c r="R66" s="61"/>
      <c r="S66" s="62"/>
      <c r="T66" s="67"/>
      <c r="U66" s="26"/>
      <c r="X66" s="26"/>
      <c r="Y66" s="26"/>
      <c r="Z66" s="26"/>
      <c r="AA66" s="26"/>
      <c r="AB66" s="24"/>
      <c r="AC66" s="24"/>
      <c r="AD66" s="24"/>
      <c r="AE66" s="24"/>
      <c r="AH66" s="26"/>
      <c r="AI66" s="26"/>
      <c r="AJ66" s="26"/>
      <c r="AK66" s="61"/>
      <c r="AL66" s="62"/>
      <c r="AM66" s="62"/>
      <c r="AN66" s="26"/>
      <c r="AO66" s="26"/>
      <c r="AP66" s="26"/>
      <c r="AQ66" s="26"/>
      <c r="AR66" s="26"/>
      <c r="AS66" s="26"/>
      <c r="AT66" s="26"/>
      <c r="AU66" s="26"/>
    </row>
    <row r="67" spans="2:47" x14ac:dyDescent="0.25">
      <c r="B67" s="23"/>
      <c r="F67" s="57"/>
      <c r="G67" s="23"/>
      <c r="H67" s="23"/>
      <c r="I67" s="23"/>
      <c r="J67" s="23"/>
      <c r="K67" s="23"/>
      <c r="L67" s="23"/>
      <c r="M67" s="23">
        <v>2.9</v>
      </c>
      <c r="N67" s="71">
        <v>2.9</v>
      </c>
      <c r="O67" s="15">
        <v>2</v>
      </c>
      <c r="P67" s="60"/>
      <c r="Q67" s="26"/>
      <c r="R67" s="61"/>
      <c r="S67" s="62"/>
      <c r="T67" s="67"/>
      <c r="U67" s="26"/>
      <c r="V67" t="s">
        <v>84</v>
      </c>
      <c r="W67">
        <v>3.1598423998777818</v>
      </c>
      <c r="X67" s="26"/>
      <c r="Y67" s="26"/>
      <c r="Z67" s="26"/>
      <c r="AA67" s="26"/>
      <c r="AB67" s="24"/>
      <c r="AC67" s="24"/>
      <c r="AD67" s="24"/>
      <c r="AE67" s="24"/>
      <c r="AH67" s="26"/>
      <c r="AI67" s="26"/>
      <c r="AJ67" s="26"/>
      <c r="AK67" s="61"/>
      <c r="AL67" s="62"/>
      <c r="AM67" s="62"/>
      <c r="AN67" s="26"/>
      <c r="AO67" s="26"/>
      <c r="AP67" s="26"/>
      <c r="AQ67" s="26"/>
      <c r="AR67" s="26"/>
      <c r="AS67" s="26"/>
      <c r="AT67" s="26"/>
      <c r="AU67" s="26"/>
    </row>
    <row r="68" spans="2:47" x14ac:dyDescent="0.25">
      <c r="B68" s="23"/>
      <c r="F68" s="57"/>
      <c r="G68" s="23"/>
      <c r="H68" s="23"/>
      <c r="I68" s="23"/>
      <c r="J68" s="23"/>
      <c r="K68" s="23"/>
      <c r="L68" s="23"/>
      <c r="M68" s="23">
        <v>1.4</v>
      </c>
      <c r="N68" s="71">
        <v>4.4000000000000004</v>
      </c>
      <c r="O68" s="15">
        <v>6</v>
      </c>
      <c r="P68" s="60"/>
      <c r="Q68" s="26"/>
      <c r="R68" s="61"/>
      <c r="S68" s="62"/>
      <c r="T68" s="67"/>
      <c r="U68" s="26"/>
      <c r="V68" t="s">
        <v>85</v>
      </c>
      <c r="W68">
        <v>0.7677538766062213</v>
      </c>
      <c r="X68" s="26"/>
      <c r="Y68" s="26"/>
      <c r="Z68" s="26"/>
      <c r="AA68" s="26"/>
      <c r="AB68" s="24"/>
      <c r="AC68" s="24"/>
      <c r="AD68" s="24"/>
      <c r="AE68" s="24"/>
      <c r="AH68" s="26"/>
      <c r="AI68" s="26"/>
      <c r="AJ68" s="26"/>
      <c r="AK68" s="61"/>
      <c r="AL68" s="62"/>
      <c r="AM68" s="62"/>
      <c r="AN68" s="26"/>
      <c r="AO68" s="26"/>
      <c r="AP68" s="26"/>
      <c r="AQ68" s="26"/>
      <c r="AR68" s="26"/>
      <c r="AS68" s="26"/>
      <c r="AT68" s="26"/>
      <c r="AU68" s="26"/>
    </row>
    <row r="69" spans="2:47" x14ac:dyDescent="0.25">
      <c r="B69" s="23"/>
      <c r="F69" s="57"/>
      <c r="G69" s="23"/>
      <c r="H69" s="23"/>
      <c r="I69" s="23"/>
      <c r="J69" s="23"/>
      <c r="K69" s="23"/>
      <c r="L69" s="23"/>
      <c r="M69" s="23">
        <v>-9.9999999999999603E-2</v>
      </c>
      <c r="N69" s="71">
        <v>5.9</v>
      </c>
      <c r="O69" s="15">
        <v>4</v>
      </c>
      <c r="P69" s="60"/>
      <c r="Q69" s="26"/>
      <c r="R69" s="61"/>
      <c r="S69" s="62"/>
      <c r="T69" s="67"/>
      <c r="U69" s="26"/>
      <c r="V69" t="s">
        <v>86</v>
      </c>
      <c r="W69">
        <v>3.6665956086122402</v>
      </c>
      <c r="X69" s="26"/>
      <c r="Y69" s="26"/>
      <c r="Z69" s="26"/>
      <c r="AA69" s="26"/>
      <c r="AB69" s="24"/>
      <c r="AC69" s="24"/>
      <c r="AD69" s="24"/>
      <c r="AE69" s="24"/>
      <c r="AH69" s="26"/>
      <c r="AI69" s="26"/>
      <c r="AJ69" s="26"/>
      <c r="AK69" s="61"/>
      <c r="AL69" s="62"/>
      <c r="AM69" s="62"/>
      <c r="AN69" s="26"/>
      <c r="AO69" s="26"/>
      <c r="AP69" s="26"/>
      <c r="AQ69" s="26"/>
      <c r="AR69" s="26"/>
      <c r="AS69" s="26"/>
      <c r="AT69" s="26"/>
      <c r="AU69" s="26"/>
    </row>
    <row r="70" spans="2:47" x14ac:dyDescent="0.25">
      <c r="B70" s="23"/>
      <c r="F70" s="57"/>
      <c r="G70" s="23"/>
      <c r="H70" s="23"/>
      <c r="I70" s="23"/>
      <c r="J70" s="23"/>
      <c r="K70" s="23"/>
      <c r="L70" s="23"/>
      <c r="M70" s="23">
        <v>-1.6</v>
      </c>
      <c r="N70" s="71">
        <v>7.4</v>
      </c>
      <c r="O70" s="15">
        <v>4</v>
      </c>
      <c r="P70" s="60"/>
      <c r="Q70" s="26"/>
      <c r="R70" s="61"/>
      <c r="S70" s="62"/>
      <c r="T70" s="67"/>
      <c r="U70" s="26"/>
      <c r="V70" t="s">
        <v>87</v>
      </c>
      <c r="W70" t="e">
        <v>#N/A</v>
      </c>
      <c r="X70" s="26"/>
      <c r="Y70" s="26"/>
      <c r="Z70" s="26"/>
      <c r="AA70" s="26"/>
      <c r="AB70" s="24"/>
      <c r="AC70" s="24"/>
      <c r="AD70" s="24"/>
      <c r="AE70" s="24"/>
      <c r="AH70" s="26"/>
      <c r="AI70" s="26"/>
      <c r="AJ70" s="26"/>
      <c r="AK70" s="61"/>
      <c r="AL70" s="62"/>
      <c r="AM70" s="62"/>
      <c r="AN70" s="26"/>
      <c r="AO70" s="26"/>
      <c r="AP70" s="26"/>
      <c r="AQ70" s="26"/>
      <c r="AR70" s="26"/>
      <c r="AS70" s="26"/>
      <c r="AT70" s="26"/>
      <c r="AU70" s="26"/>
    </row>
    <row r="71" spans="2:47" x14ac:dyDescent="0.25">
      <c r="B71" s="23"/>
      <c r="F71" s="57"/>
      <c r="G71" s="23"/>
      <c r="H71" s="23"/>
      <c r="I71" s="23"/>
      <c r="J71" s="23"/>
      <c r="K71" s="23"/>
      <c r="L71" s="23"/>
      <c r="M71" s="23">
        <v>-3.1</v>
      </c>
      <c r="N71" s="71">
        <v>8.9</v>
      </c>
      <c r="O71" s="15">
        <v>4</v>
      </c>
      <c r="P71" s="60"/>
      <c r="Q71" s="26"/>
      <c r="R71" s="61"/>
      <c r="S71" s="62"/>
      <c r="T71" s="67"/>
      <c r="U71" s="26"/>
      <c r="V71" t="s">
        <v>88</v>
      </c>
      <c r="W71">
        <v>4.5420931877864232</v>
      </c>
      <c r="X71" s="26"/>
      <c r="Y71" s="26"/>
      <c r="Z71" s="26"/>
      <c r="AA71" s="26"/>
      <c r="AB71" s="24"/>
      <c r="AC71" s="24"/>
      <c r="AD71" s="24"/>
      <c r="AE71" s="24"/>
      <c r="AH71" s="26"/>
      <c r="AI71" s="26"/>
      <c r="AJ71" s="26"/>
      <c r="AK71" s="61"/>
      <c r="AL71" s="62"/>
      <c r="AM71" s="62"/>
      <c r="AN71" s="26"/>
      <c r="AO71" s="26"/>
      <c r="AP71" s="26"/>
      <c r="AQ71" s="26"/>
      <c r="AR71" s="26"/>
      <c r="AS71" s="26"/>
      <c r="AT71" s="26"/>
      <c r="AU71" s="26"/>
    </row>
    <row r="72" spans="2:47" x14ac:dyDescent="0.25">
      <c r="B72" s="23"/>
      <c r="F72" s="57"/>
      <c r="G72" s="23"/>
      <c r="H72" s="23"/>
      <c r="I72" s="23"/>
      <c r="J72" s="23"/>
      <c r="K72" s="23"/>
      <c r="L72" s="23"/>
      <c r="M72" s="23">
        <v>-4.5999999999999996</v>
      </c>
      <c r="N72" s="71">
        <v>10.4</v>
      </c>
      <c r="O72" s="15">
        <v>3</v>
      </c>
      <c r="P72" s="60"/>
      <c r="Q72" s="24"/>
      <c r="R72" s="61"/>
      <c r="S72" s="62"/>
      <c r="T72" s="63"/>
      <c r="U72" s="24"/>
      <c r="V72" t="s">
        <v>89</v>
      </c>
      <c r="W72">
        <v>20.630610526535833</v>
      </c>
      <c r="X72" s="24"/>
      <c r="Y72" s="24"/>
      <c r="Z72" s="24"/>
      <c r="AA72" s="24"/>
      <c r="AB72" s="24"/>
      <c r="AC72" s="24"/>
      <c r="AD72" s="24"/>
      <c r="AE72" s="24"/>
      <c r="AH72" s="26"/>
      <c r="AI72" s="26"/>
      <c r="AJ72" s="26"/>
      <c r="AK72" s="61"/>
      <c r="AL72" s="62"/>
      <c r="AM72" s="62"/>
      <c r="AN72" s="26"/>
      <c r="AO72" s="26"/>
      <c r="AP72" s="26"/>
      <c r="AQ72" s="26"/>
      <c r="AR72" s="26"/>
      <c r="AS72" s="26"/>
      <c r="AT72" s="26"/>
      <c r="AU72" s="26"/>
    </row>
    <row r="73" spans="2:47" ht="15.75" thickBot="1" x14ac:dyDescent="0.3">
      <c r="B73" s="23"/>
      <c r="F73" s="57"/>
      <c r="G73" s="23"/>
      <c r="H73" s="23"/>
      <c r="I73" s="23"/>
      <c r="J73" s="23"/>
      <c r="K73" s="23"/>
      <c r="L73" s="23"/>
      <c r="M73" s="23">
        <v>-6.1</v>
      </c>
      <c r="N73" s="72" t="s">
        <v>98</v>
      </c>
      <c r="O73" s="72">
        <v>0</v>
      </c>
      <c r="P73" s="60"/>
      <c r="Q73" s="24"/>
      <c r="R73" s="61"/>
      <c r="S73" s="62"/>
      <c r="T73" s="63"/>
      <c r="U73" s="24"/>
      <c r="V73" t="s">
        <v>90</v>
      </c>
      <c r="W73">
        <v>-0.99302474359486892</v>
      </c>
      <c r="X73" s="24"/>
      <c r="Y73" s="24"/>
      <c r="Z73" s="24"/>
      <c r="AA73" s="24"/>
      <c r="AB73" s="24"/>
      <c r="AC73" s="24"/>
      <c r="AD73" s="24"/>
      <c r="AE73" s="24"/>
      <c r="AH73" s="26"/>
      <c r="AI73" s="26"/>
      <c r="AJ73" s="26"/>
      <c r="AK73" s="61"/>
      <c r="AL73" s="62"/>
      <c r="AM73" s="62"/>
      <c r="AN73" s="26"/>
      <c r="AO73" s="26"/>
      <c r="AP73" s="26"/>
      <c r="AQ73" s="26"/>
      <c r="AR73" s="26"/>
      <c r="AS73" s="26"/>
      <c r="AT73" s="26"/>
      <c r="AU73" s="26"/>
    </row>
    <row r="74" spans="2:47" x14ac:dyDescent="0.25">
      <c r="B74" s="23"/>
      <c r="F74" s="57"/>
      <c r="G74" s="23"/>
      <c r="H74"/>
      <c r="I74" s="80"/>
      <c r="J74" s="23"/>
      <c r="K74" s="23"/>
      <c r="L74" s="23"/>
      <c r="M74" s="23"/>
      <c r="O74" s="60"/>
      <c r="P74" s="60"/>
      <c r="Q74" s="24"/>
      <c r="R74" s="61"/>
      <c r="S74" s="62"/>
      <c r="T74" s="63"/>
      <c r="U74" s="24"/>
      <c r="V74" t="s">
        <v>91</v>
      </c>
      <c r="W74">
        <v>-0.27935416302249594</v>
      </c>
      <c r="X74" s="24"/>
      <c r="Y74" s="24"/>
      <c r="Z74" s="24"/>
      <c r="AA74" s="24"/>
      <c r="AB74" s="24"/>
      <c r="AC74" s="24"/>
      <c r="AD74" s="24"/>
      <c r="AE74" s="24"/>
      <c r="AH74" s="26"/>
      <c r="AI74" s="26"/>
      <c r="AJ74" s="26"/>
      <c r="AK74" s="61"/>
      <c r="AL74" s="62"/>
      <c r="AM74" s="62"/>
      <c r="AN74" s="26"/>
      <c r="AO74" s="26"/>
      <c r="AP74" s="26"/>
      <c r="AQ74" s="26"/>
      <c r="AR74" s="26"/>
      <c r="AS74" s="26"/>
      <c r="AT74" s="26"/>
      <c r="AU74" s="26"/>
    </row>
    <row r="75" spans="2:47" x14ac:dyDescent="0.25">
      <c r="B75" s="23"/>
      <c r="F75" s="57"/>
      <c r="G75" s="23"/>
      <c r="H75"/>
      <c r="I75" s="80"/>
      <c r="J75" s="23"/>
      <c r="K75" s="23"/>
      <c r="L75" s="23"/>
      <c r="M75" s="23"/>
      <c r="O75" s="60"/>
      <c r="P75" s="60"/>
      <c r="Q75" s="26"/>
      <c r="R75" s="61"/>
      <c r="S75" s="62"/>
      <c r="T75" s="67"/>
      <c r="U75" s="24"/>
      <c r="V75" t="s">
        <v>92</v>
      </c>
      <c r="W75">
        <v>15.33488165832377</v>
      </c>
      <c r="X75" s="24"/>
      <c r="Y75" s="24"/>
      <c r="Z75" s="24"/>
      <c r="AA75" s="24"/>
      <c r="AB75" s="24"/>
      <c r="AC75" s="24"/>
      <c r="AD75" s="24"/>
      <c r="AE75" s="24"/>
      <c r="AH75" s="26"/>
      <c r="AI75" s="26"/>
      <c r="AJ75" s="26"/>
      <c r="AK75" s="61"/>
      <c r="AL75" s="62"/>
      <c r="AM75" s="62"/>
      <c r="AN75" s="26"/>
      <c r="AO75" s="26"/>
      <c r="AP75" s="26"/>
      <c r="AQ75" s="26"/>
      <c r="AR75" s="26"/>
      <c r="AS75" s="26"/>
      <c r="AT75" s="26"/>
      <c r="AU75" s="26"/>
    </row>
    <row r="76" spans="2:47" x14ac:dyDescent="0.25">
      <c r="B76" s="23"/>
      <c r="F76" s="57"/>
      <c r="G76" s="23"/>
      <c r="H76"/>
      <c r="I76" s="80"/>
      <c r="J76" s="23"/>
      <c r="K76" s="23"/>
      <c r="L76" s="23"/>
      <c r="M76" s="23"/>
      <c r="O76" s="26"/>
      <c r="P76" s="26"/>
      <c r="Q76" s="26"/>
      <c r="R76" s="61"/>
      <c r="S76" s="62"/>
      <c r="T76" s="67"/>
      <c r="U76" s="24"/>
      <c r="V76" t="s">
        <v>93</v>
      </c>
      <c r="W76">
        <v>-5.0359295317570698</v>
      </c>
      <c r="X76" s="24"/>
      <c r="Y76" s="24"/>
      <c r="Z76" s="24"/>
      <c r="AA76" s="24"/>
      <c r="AB76" s="24"/>
      <c r="AC76" s="24"/>
      <c r="AD76" s="24"/>
      <c r="AE76" s="24"/>
      <c r="AH76" s="26"/>
      <c r="AI76" s="26"/>
      <c r="AJ76" s="26"/>
      <c r="AK76" s="61"/>
      <c r="AL76" s="62"/>
      <c r="AM76" s="62"/>
      <c r="AN76" s="26"/>
      <c r="AO76" s="26"/>
      <c r="AP76" s="26"/>
      <c r="AQ76" s="26"/>
      <c r="AR76" s="26"/>
      <c r="AS76" s="26"/>
      <c r="AT76" s="26"/>
      <c r="AU76" s="26"/>
    </row>
    <row r="77" spans="2:47" x14ac:dyDescent="0.25">
      <c r="B77" s="23"/>
      <c r="F77" s="57"/>
      <c r="G77" s="23"/>
      <c r="H77"/>
      <c r="I77" s="80"/>
      <c r="J77" s="23"/>
      <c r="K77" s="23"/>
      <c r="L77" s="23"/>
      <c r="M77" s="23"/>
      <c r="O77" s="26"/>
      <c r="P77" s="26"/>
      <c r="Q77" s="26"/>
      <c r="R77" s="61"/>
      <c r="S77" s="62"/>
      <c r="T77" s="62"/>
      <c r="U77" s="24"/>
      <c r="V77" t="s">
        <v>94</v>
      </c>
      <c r="W77">
        <v>10.2989521265667</v>
      </c>
      <c r="X77" s="24"/>
      <c r="Y77" s="24"/>
      <c r="Z77" s="24"/>
      <c r="AA77" s="24"/>
      <c r="AB77" s="24"/>
      <c r="AC77" s="24"/>
      <c r="AD77" s="24"/>
      <c r="AE77" s="24"/>
      <c r="AH77" s="26"/>
      <c r="AI77" s="26"/>
      <c r="AJ77" s="26"/>
      <c r="AK77" s="61"/>
      <c r="AL77" s="62"/>
      <c r="AM77" s="62"/>
      <c r="AN77" s="26"/>
      <c r="AO77" s="26"/>
      <c r="AP77" s="26"/>
      <c r="AQ77" s="26"/>
      <c r="AR77" s="26"/>
      <c r="AS77" s="26"/>
      <c r="AT77" s="26"/>
      <c r="AU77" s="26"/>
    </row>
    <row r="78" spans="2:47" x14ac:dyDescent="0.25">
      <c r="B78" s="23"/>
      <c r="F78" s="57"/>
      <c r="G78" s="23"/>
      <c r="H78"/>
      <c r="I78" s="80"/>
      <c r="J78" s="23"/>
      <c r="K78" s="23"/>
      <c r="L78" s="23"/>
      <c r="M78" s="23"/>
      <c r="O78" s="26"/>
      <c r="P78" s="26"/>
      <c r="Q78" s="26"/>
      <c r="R78" s="61"/>
      <c r="S78" s="62"/>
      <c r="T78" s="62"/>
      <c r="U78" s="24"/>
      <c r="V78" t="s">
        <v>95</v>
      </c>
      <c r="W78">
        <v>110.59448399572236</v>
      </c>
      <c r="X78" s="24"/>
      <c r="Y78" s="24"/>
      <c r="Z78" s="24"/>
      <c r="AA78" s="24"/>
      <c r="AB78" s="24"/>
      <c r="AC78" s="24"/>
      <c r="AD78" s="24"/>
      <c r="AE78" s="24"/>
      <c r="AH78" s="26"/>
      <c r="AI78" s="26"/>
      <c r="AJ78" s="26"/>
      <c r="AK78" s="61"/>
      <c r="AL78" s="62"/>
      <c r="AM78" s="62"/>
      <c r="AN78" s="26"/>
      <c r="AO78" s="26"/>
      <c r="AP78" s="26"/>
      <c r="AQ78" s="26"/>
      <c r="AR78" s="26"/>
      <c r="AS78" s="26"/>
      <c r="AT78" s="26"/>
      <c r="AU78" s="26"/>
    </row>
    <row r="79" spans="2:47" x14ac:dyDescent="0.25">
      <c r="B79" s="23"/>
      <c r="F79" s="57"/>
      <c r="G79" s="23"/>
      <c r="H79"/>
      <c r="I79" s="80"/>
      <c r="J79" s="23"/>
      <c r="K79" s="23"/>
      <c r="L79" s="23"/>
      <c r="M79" s="23"/>
      <c r="O79" s="26"/>
      <c r="P79" s="26"/>
      <c r="Q79" s="26"/>
      <c r="R79" s="61"/>
      <c r="S79" s="62"/>
      <c r="T79" s="62"/>
      <c r="U79" s="24"/>
      <c r="V79" t="s">
        <v>96</v>
      </c>
      <c r="W79">
        <v>35</v>
      </c>
      <c r="X79" s="24"/>
      <c r="Y79" s="24"/>
      <c r="Z79" s="24"/>
      <c r="AA79" s="24"/>
      <c r="AB79" s="24"/>
      <c r="AC79" s="24"/>
      <c r="AD79" s="24"/>
      <c r="AE79" s="24"/>
      <c r="AH79" s="26"/>
      <c r="AI79" s="26"/>
      <c r="AJ79" s="26"/>
      <c r="AK79" s="61"/>
      <c r="AL79" s="62"/>
      <c r="AM79" s="62"/>
      <c r="AN79" s="26"/>
      <c r="AO79" s="26"/>
      <c r="AP79" s="26"/>
      <c r="AQ79" s="26"/>
      <c r="AR79" s="26"/>
      <c r="AS79" s="26"/>
      <c r="AT79" s="26"/>
      <c r="AU79" s="26"/>
    </row>
    <row r="80" spans="2:47" x14ac:dyDescent="0.25">
      <c r="B80" s="23"/>
      <c r="F80" s="57"/>
      <c r="G80" s="23"/>
      <c r="H80"/>
      <c r="I80" s="80"/>
      <c r="J80" s="23"/>
      <c r="K80" s="23"/>
      <c r="L80" s="23"/>
      <c r="M80" s="23"/>
      <c r="O80" s="24"/>
      <c r="P80" s="24"/>
      <c r="Q80" s="24"/>
      <c r="R80" s="58"/>
      <c r="S80" s="59"/>
      <c r="T80" s="59"/>
      <c r="U80" s="24"/>
      <c r="V80" s="24"/>
      <c r="W80" s="24"/>
      <c r="X80" s="24"/>
      <c r="Y80" s="24"/>
      <c r="Z80" s="24"/>
      <c r="AA80" s="24"/>
      <c r="AB80" s="24"/>
      <c r="AC80" s="24"/>
      <c r="AD80" s="24"/>
      <c r="AE80" s="24"/>
      <c r="AH80" s="26"/>
      <c r="AI80" s="26"/>
      <c r="AJ80" s="26"/>
      <c r="AK80" s="61"/>
      <c r="AL80" s="62"/>
      <c r="AM80" s="62"/>
      <c r="AN80" s="26"/>
      <c r="AO80" s="26"/>
      <c r="AP80" s="26"/>
      <c r="AQ80" s="26"/>
      <c r="AR80" s="26"/>
      <c r="AS80" s="26"/>
      <c r="AT80" s="26"/>
      <c r="AU80" s="26"/>
    </row>
    <row r="81" spans="2:47" x14ac:dyDescent="0.25">
      <c r="B81" s="23"/>
      <c r="F81" s="57"/>
      <c r="G81" s="23"/>
      <c r="H81"/>
      <c r="I81" s="80"/>
      <c r="J81" s="23"/>
      <c r="K81" s="23"/>
      <c r="L81" s="23"/>
      <c r="M81" s="23"/>
      <c r="O81" s="24"/>
      <c r="P81" s="24"/>
      <c r="Q81" s="24"/>
      <c r="R81" s="58"/>
      <c r="S81" s="59"/>
      <c r="T81" s="59"/>
      <c r="U81" s="24"/>
      <c r="V81" s="24"/>
      <c r="W81" s="24"/>
      <c r="X81" s="24"/>
      <c r="Y81" s="24"/>
      <c r="Z81" s="24"/>
      <c r="AA81" s="24"/>
      <c r="AB81" s="24"/>
      <c r="AC81" s="24"/>
      <c r="AD81" s="24"/>
      <c r="AE81" s="24"/>
      <c r="AH81" s="26"/>
      <c r="AI81" s="26"/>
      <c r="AJ81" s="26"/>
      <c r="AK81" s="61"/>
      <c r="AL81" s="62"/>
      <c r="AM81" s="62"/>
      <c r="AN81" s="26"/>
      <c r="AO81" s="26"/>
      <c r="AP81" s="26"/>
      <c r="AQ81" s="26"/>
      <c r="AR81" s="26"/>
      <c r="AS81" s="26"/>
      <c r="AT81" s="26"/>
      <c r="AU81" s="26"/>
    </row>
    <row r="82" spans="2:47" x14ac:dyDescent="0.25">
      <c r="B82" s="23"/>
      <c r="F82" s="57"/>
      <c r="G82" s="23"/>
      <c r="H82"/>
      <c r="I82" s="80"/>
      <c r="J82" s="23"/>
      <c r="K82" s="23"/>
      <c r="L82" s="83"/>
      <c r="M82"/>
      <c r="N82" s="83"/>
      <c r="O82" s="24"/>
      <c r="P82" s="24"/>
      <c r="Q82" s="24"/>
      <c r="R82" s="58"/>
      <c r="S82" s="59"/>
      <c r="T82" s="59"/>
      <c r="U82" s="24"/>
      <c r="V82" s="24"/>
      <c r="W82" s="24"/>
      <c r="X82" s="24"/>
      <c r="Y82" s="24"/>
      <c r="Z82" s="24"/>
      <c r="AA82" s="24"/>
      <c r="AB82" s="24"/>
      <c r="AC82" s="24"/>
      <c r="AD82" s="24"/>
      <c r="AE82" s="24"/>
      <c r="AH82" s="26"/>
      <c r="AI82" s="26"/>
      <c r="AJ82" s="26"/>
      <c r="AK82" s="61"/>
      <c r="AL82" s="62"/>
      <c r="AM82" s="62"/>
      <c r="AN82" s="26"/>
      <c r="AO82" s="26"/>
      <c r="AP82" s="26"/>
      <c r="AQ82" s="26"/>
      <c r="AR82" s="26"/>
      <c r="AS82" s="26"/>
      <c r="AT82" s="26"/>
      <c r="AU82" s="26"/>
    </row>
    <row r="83" spans="2:47" x14ac:dyDescent="0.25">
      <c r="B83" s="23"/>
      <c r="F83" s="57"/>
      <c r="G83" s="23"/>
      <c r="H83"/>
      <c r="I83" s="80"/>
      <c r="J83" s="23"/>
      <c r="K83" s="23"/>
      <c r="L83" s="83"/>
      <c r="M83"/>
      <c r="N83" s="83"/>
      <c r="O83" s="75"/>
      <c r="P83" s="75"/>
      <c r="Q83" s="75"/>
      <c r="R83" s="75"/>
      <c r="S83" s="75"/>
      <c r="T83" s="75"/>
      <c r="U83" s="75"/>
      <c r="V83" s="75"/>
      <c r="W83" s="75"/>
      <c r="X83" s="75"/>
      <c r="Y83" s="75"/>
      <c r="Z83" s="75"/>
      <c r="AA83" s="75"/>
      <c r="AB83" s="75"/>
      <c r="AC83" s="75"/>
      <c r="AD83" s="75"/>
      <c r="AE83" s="75"/>
      <c r="AH83" s="26"/>
      <c r="AI83" s="26"/>
      <c r="AJ83" s="26"/>
      <c r="AK83" s="61"/>
      <c r="AL83" s="62"/>
      <c r="AM83" s="62"/>
      <c r="AN83" s="26"/>
      <c r="AO83" s="26"/>
      <c r="AP83" s="26"/>
      <c r="AQ83" s="26"/>
      <c r="AR83" s="26"/>
      <c r="AS83" s="26"/>
      <c r="AT83" s="26"/>
      <c r="AU83" s="26"/>
    </row>
    <row r="84" spans="2:47" x14ac:dyDescent="0.25">
      <c r="B84" s="23"/>
      <c r="F84" s="57"/>
      <c r="G84" s="23"/>
      <c r="H84"/>
      <c r="I84" s="80"/>
      <c r="J84" s="23"/>
      <c r="K84" s="23"/>
      <c r="L84" s="83"/>
      <c r="M84"/>
      <c r="N84" s="83"/>
      <c r="O84" s="75"/>
      <c r="P84" s="75"/>
      <c r="Q84" s="75"/>
      <c r="R84" s="75"/>
      <c r="S84" s="75"/>
      <c r="T84" s="75"/>
      <c r="U84" s="75"/>
      <c r="V84" s="75"/>
      <c r="W84" s="75"/>
      <c r="X84" s="75"/>
      <c r="Y84" s="75"/>
      <c r="Z84" s="75"/>
      <c r="AA84" s="75"/>
      <c r="AB84" s="75"/>
      <c r="AC84" s="75"/>
      <c r="AD84" s="75"/>
      <c r="AE84" s="75"/>
      <c r="AH84" s="26"/>
      <c r="AI84" s="26"/>
      <c r="AJ84" s="26"/>
      <c r="AK84" s="61"/>
      <c r="AL84" s="62"/>
      <c r="AM84" s="62"/>
      <c r="AN84" s="26"/>
      <c r="AO84" s="26"/>
      <c r="AP84" s="26"/>
      <c r="AQ84" s="26"/>
      <c r="AR84" s="26"/>
      <c r="AS84" s="26"/>
      <c r="AT84" s="26"/>
      <c r="AU84" s="26"/>
    </row>
    <row r="85" spans="2:47" x14ac:dyDescent="0.25">
      <c r="B85" s="23"/>
      <c r="F85" s="57"/>
      <c r="G85" s="23"/>
      <c r="H85"/>
      <c r="I85" s="80"/>
      <c r="J85" s="23"/>
      <c r="K85" s="23"/>
      <c r="L85" s="83"/>
      <c r="M85"/>
      <c r="N85" s="83"/>
      <c r="O85" s="26"/>
      <c r="P85" s="26"/>
      <c r="Q85" s="26"/>
      <c r="R85" s="61"/>
      <c r="S85" s="62"/>
      <c r="T85" s="62"/>
      <c r="U85" s="26"/>
      <c r="V85" s="26"/>
      <c r="W85" s="26"/>
      <c r="X85" s="26"/>
      <c r="Y85" s="26"/>
      <c r="Z85" s="26"/>
      <c r="AA85" s="26"/>
      <c r="AB85" s="26"/>
      <c r="AC85" s="26"/>
      <c r="AD85" s="26"/>
      <c r="AE85" s="26"/>
      <c r="AH85" s="26"/>
      <c r="AI85" s="26"/>
      <c r="AJ85" s="26"/>
      <c r="AK85" s="61"/>
      <c r="AL85" s="62"/>
      <c r="AM85" s="62"/>
      <c r="AN85" s="26"/>
      <c r="AO85" s="26"/>
      <c r="AP85" s="26"/>
      <c r="AQ85" s="26"/>
      <c r="AR85" s="26"/>
      <c r="AS85" s="26"/>
      <c r="AT85" s="26"/>
      <c r="AU85" s="26"/>
    </row>
    <row r="86" spans="2:47" x14ac:dyDescent="0.25">
      <c r="B86" s="23"/>
      <c r="F86" s="57"/>
      <c r="G86" s="23"/>
      <c r="H86"/>
      <c r="I86" s="80"/>
      <c r="J86" s="23"/>
      <c r="K86" s="23"/>
      <c r="L86" s="83"/>
      <c r="M86"/>
      <c r="N86" s="83"/>
      <c r="O86" s="26"/>
      <c r="P86" s="26"/>
      <c r="Q86" s="26"/>
      <c r="R86" s="61"/>
      <c r="S86" s="62"/>
      <c r="T86" s="62"/>
      <c r="U86" s="26"/>
      <c r="V86" s="26"/>
      <c r="W86" s="26"/>
      <c r="X86" s="26"/>
      <c r="Y86" s="26"/>
      <c r="Z86" s="26"/>
      <c r="AA86" s="26"/>
      <c r="AB86" s="26"/>
      <c r="AC86" s="26"/>
      <c r="AD86" s="26"/>
      <c r="AE86" s="26"/>
      <c r="AH86" s="26"/>
      <c r="AI86" s="26"/>
      <c r="AJ86" s="26"/>
      <c r="AK86" s="61"/>
      <c r="AL86" s="62"/>
      <c r="AM86" s="62"/>
      <c r="AN86" s="26"/>
      <c r="AO86" s="26"/>
      <c r="AP86" s="26"/>
      <c r="AQ86" s="26"/>
      <c r="AR86" s="26"/>
      <c r="AS86" s="26"/>
      <c r="AT86" s="26"/>
      <c r="AU86" s="26"/>
    </row>
    <row r="87" spans="2:47" x14ac:dyDescent="0.25">
      <c r="B87" s="23"/>
      <c r="F87" s="57"/>
      <c r="G87" s="23"/>
      <c r="H87"/>
      <c r="I87" s="80"/>
      <c r="J87" s="23"/>
      <c r="K87" s="23"/>
      <c r="L87" s="83"/>
      <c r="M87"/>
      <c r="N87" s="83"/>
      <c r="O87" s="26"/>
      <c r="P87" s="26"/>
      <c r="Q87" s="26"/>
      <c r="R87" s="61"/>
      <c r="S87" s="62"/>
      <c r="T87" s="62"/>
      <c r="U87" s="26"/>
      <c r="V87" s="26"/>
      <c r="W87" s="26"/>
      <c r="X87" s="26"/>
      <c r="Y87" s="26"/>
      <c r="Z87" s="26"/>
      <c r="AA87" s="26"/>
      <c r="AB87" s="26"/>
      <c r="AC87" s="26"/>
      <c r="AD87" s="26"/>
      <c r="AE87" s="26"/>
      <c r="AH87" s="26"/>
      <c r="AI87" s="26"/>
      <c r="AJ87" s="26"/>
      <c r="AK87" s="61"/>
      <c r="AL87" s="62"/>
      <c r="AM87" s="62"/>
      <c r="AN87" s="26"/>
      <c r="AO87" s="26"/>
      <c r="AP87" s="26"/>
      <c r="AQ87" s="26"/>
      <c r="AR87" s="26"/>
      <c r="AS87" s="26"/>
      <c r="AT87" s="26"/>
      <c r="AU87" s="26"/>
    </row>
    <row r="88" spans="2:47" x14ac:dyDescent="0.25">
      <c r="B88" s="23"/>
      <c r="F88" s="57"/>
      <c r="G88" s="23"/>
      <c r="H88"/>
      <c r="I88" s="80"/>
      <c r="J88" s="23"/>
      <c r="K88" s="23"/>
      <c r="L88" s="83"/>
      <c r="M88"/>
      <c r="N88" s="83"/>
      <c r="O88" s="24"/>
      <c r="P88" s="24"/>
      <c r="Q88" s="24"/>
      <c r="R88" s="58"/>
      <c r="S88" s="59"/>
      <c r="T88" s="59"/>
      <c r="U88" s="24"/>
      <c r="V88" s="24"/>
      <c r="W88" s="24"/>
      <c r="X88" s="24"/>
      <c r="Y88" s="24"/>
      <c r="Z88" s="24"/>
      <c r="AA88" s="24"/>
      <c r="AB88" s="24"/>
      <c r="AC88" s="24"/>
      <c r="AD88" s="24"/>
      <c r="AE88" s="24"/>
      <c r="AH88" s="26"/>
      <c r="AI88" s="26"/>
      <c r="AJ88" s="26"/>
      <c r="AK88" s="61"/>
      <c r="AL88" s="62"/>
      <c r="AM88" s="62"/>
      <c r="AN88" s="26"/>
      <c r="AO88" s="26"/>
      <c r="AP88" s="26"/>
      <c r="AQ88" s="26"/>
      <c r="AR88" s="26"/>
      <c r="AS88" s="26"/>
      <c r="AT88" s="26"/>
      <c r="AU88" s="26"/>
    </row>
    <row r="89" spans="2:47" x14ac:dyDescent="0.25">
      <c r="B89" s="23"/>
      <c r="F89" s="57"/>
      <c r="G89" s="23"/>
      <c r="H89"/>
      <c r="I89" s="80"/>
      <c r="J89" s="23"/>
      <c r="K89" s="23"/>
      <c r="L89" s="83"/>
      <c r="M89"/>
      <c r="N89" s="83"/>
      <c r="O89" s="24"/>
      <c r="P89" s="24"/>
      <c r="Q89" s="24"/>
      <c r="R89" s="58"/>
      <c r="S89" s="59"/>
      <c r="T89" s="59"/>
      <c r="U89" s="24"/>
      <c r="V89" s="24"/>
      <c r="W89" s="24"/>
      <c r="X89" s="24"/>
      <c r="Y89" s="24"/>
      <c r="Z89" s="24"/>
      <c r="AA89" s="24"/>
      <c r="AB89" s="24"/>
      <c r="AC89" s="24"/>
      <c r="AD89" s="24"/>
      <c r="AE89" s="24"/>
      <c r="AH89" s="26"/>
      <c r="AI89" s="26"/>
      <c r="AJ89" s="26"/>
      <c r="AK89" s="61"/>
      <c r="AL89" s="62"/>
      <c r="AM89" s="62"/>
      <c r="AN89" s="26"/>
      <c r="AO89" s="26"/>
      <c r="AP89" s="26"/>
      <c r="AQ89" s="26"/>
      <c r="AR89" s="26"/>
      <c r="AS89" s="26"/>
      <c r="AT89" s="26"/>
      <c r="AU89" s="26"/>
    </row>
    <row r="90" spans="2:47" x14ac:dyDescent="0.25">
      <c r="B90" s="23"/>
      <c r="F90" s="57"/>
      <c r="G90" s="23"/>
      <c r="H90"/>
      <c r="I90" s="80"/>
      <c r="J90" s="23"/>
      <c r="K90" s="23"/>
      <c r="L90" s="83"/>
      <c r="M90"/>
      <c r="N90" s="83"/>
      <c r="O90" s="24"/>
      <c r="P90" s="24"/>
      <c r="Q90" s="24"/>
      <c r="R90" s="58"/>
      <c r="S90" s="59"/>
      <c r="T90" s="59"/>
      <c r="U90" s="24"/>
      <c r="V90" s="24"/>
      <c r="W90" s="24"/>
      <c r="X90" s="24"/>
      <c r="Y90" s="24"/>
      <c r="Z90" s="24"/>
      <c r="AA90" s="24"/>
      <c r="AB90" s="24"/>
      <c r="AC90" s="24"/>
      <c r="AD90" s="24"/>
      <c r="AE90" s="24"/>
      <c r="AH90" s="26"/>
      <c r="AI90" s="26"/>
      <c r="AJ90" s="26"/>
      <c r="AK90" s="61"/>
      <c r="AL90" s="62"/>
      <c r="AM90" s="62"/>
      <c r="AN90" s="26"/>
      <c r="AO90" s="26"/>
      <c r="AP90" s="26"/>
      <c r="AQ90" s="26"/>
      <c r="AR90" s="26"/>
      <c r="AS90" s="26"/>
      <c r="AT90" s="26"/>
      <c r="AU90" s="26"/>
    </row>
    <row r="91" spans="2:47" x14ac:dyDescent="0.25">
      <c r="B91" s="23"/>
      <c r="F91" s="57"/>
      <c r="G91" s="23"/>
      <c r="H91"/>
      <c r="I91" s="80"/>
      <c r="J91" s="23"/>
      <c r="K91" s="23"/>
      <c r="L91" s="83"/>
      <c r="M91"/>
      <c r="N91" s="83"/>
      <c r="O91" s="24"/>
      <c r="P91" s="24"/>
      <c r="Q91" s="24"/>
      <c r="R91" s="58"/>
      <c r="S91" s="59"/>
      <c r="T91" s="59"/>
      <c r="U91" s="24"/>
      <c r="V91" s="24"/>
      <c r="W91" s="24"/>
      <c r="X91" s="24"/>
      <c r="Y91" s="24"/>
      <c r="Z91" s="24"/>
      <c r="AA91" s="24"/>
      <c r="AB91" s="24"/>
      <c r="AC91" s="24"/>
      <c r="AD91" s="24"/>
      <c r="AE91" s="24"/>
      <c r="AH91" s="26"/>
      <c r="AI91" s="26"/>
      <c r="AJ91" s="26"/>
      <c r="AK91" s="61"/>
      <c r="AL91" s="62"/>
      <c r="AM91" s="62"/>
      <c r="AN91" s="26"/>
      <c r="AO91" s="26"/>
      <c r="AP91" s="26"/>
      <c r="AQ91" s="26"/>
      <c r="AR91" s="26"/>
      <c r="AS91" s="26"/>
      <c r="AT91" s="26"/>
      <c r="AU91" s="26"/>
    </row>
    <row r="92" spans="2:47" x14ac:dyDescent="0.25">
      <c r="B92" s="23"/>
      <c r="F92" s="57"/>
      <c r="G92" s="23"/>
      <c r="H92"/>
      <c r="I92" s="80"/>
      <c r="J92" s="23"/>
      <c r="K92" s="23"/>
      <c r="L92" s="83"/>
      <c r="M92"/>
      <c r="N92" s="83"/>
      <c r="O92" s="24"/>
      <c r="P92" s="24"/>
      <c r="Q92" s="24"/>
      <c r="R92" s="58"/>
      <c r="S92" s="59"/>
      <c r="T92" s="59"/>
      <c r="U92" s="24"/>
      <c r="V92" s="24"/>
      <c r="W92" s="24"/>
      <c r="X92" s="24"/>
      <c r="Y92" s="24"/>
      <c r="Z92" s="24"/>
      <c r="AA92" s="24"/>
      <c r="AB92" s="24"/>
      <c r="AC92" s="24"/>
      <c r="AD92" s="24"/>
      <c r="AE92" s="24"/>
      <c r="AH92" s="26"/>
      <c r="AI92" s="26"/>
      <c r="AJ92" s="26"/>
      <c r="AK92" s="61"/>
      <c r="AL92" s="62"/>
      <c r="AM92" s="62"/>
      <c r="AN92" s="26"/>
      <c r="AO92" s="26"/>
      <c r="AP92" s="26"/>
      <c r="AQ92" s="26"/>
      <c r="AR92" s="26"/>
      <c r="AS92" s="26"/>
      <c r="AT92" s="26"/>
      <c r="AU92" s="26"/>
    </row>
    <row r="93" spans="2:47" x14ac:dyDescent="0.25">
      <c r="B93" s="23"/>
      <c r="F93" s="57"/>
      <c r="G93" s="23"/>
      <c r="H93"/>
      <c r="I93" s="80"/>
      <c r="J93" s="23"/>
      <c r="K93" s="23"/>
      <c r="L93" s="83"/>
      <c r="M93"/>
      <c r="N93" s="83"/>
      <c r="O93" s="24"/>
      <c r="P93" s="24"/>
      <c r="Q93" s="24"/>
      <c r="R93" s="58"/>
      <c r="S93" s="59"/>
      <c r="T93" s="59"/>
      <c r="U93" s="24"/>
      <c r="V93" s="24"/>
      <c r="W93" s="24"/>
      <c r="X93" s="24"/>
      <c r="Y93" s="24"/>
      <c r="Z93" s="24"/>
      <c r="AA93" s="24"/>
      <c r="AB93" s="24"/>
      <c r="AC93" s="24"/>
      <c r="AD93" s="24"/>
      <c r="AE93" s="24"/>
      <c r="AH93" s="26"/>
      <c r="AI93" s="26"/>
      <c r="AJ93" s="26"/>
      <c r="AK93" s="61"/>
      <c r="AL93" s="62"/>
      <c r="AM93" s="62"/>
      <c r="AN93" s="26"/>
      <c r="AO93" s="26"/>
      <c r="AP93" s="26"/>
      <c r="AQ93" s="26"/>
      <c r="AR93" s="26"/>
      <c r="AS93" s="26"/>
      <c r="AT93" s="26"/>
      <c r="AU93" s="26"/>
    </row>
    <row r="94" spans="2:47" x14ac:dyDescent="0.25">
      <c r="B94" s="23"/>
      <c r="F94" s="57"/>
      <c r="G94" s="23"/>
      <c r="H94"/>
      <c r="I94" s="80"/>
      <c r="J94" s="23"/>
      <c r="K94" s="23"/>
      <c r="L94" s="83"/>
      <c r="M94"/>
      <c r="N94" s="83"/>
      <c r="O94" s="24"/>
      <c r="P94" s="24"/>
      <c r="Q94" s="24"/>
      <c r="R94" s="58"/>
      <c r="S94" s="59"/>
      <c r="T94" s="59"/>
      <c r="U94" s="24"/>
      <c r="V94" s="24"/>
      <c r="W94" s="24"/>
      <c r="X94" s="24"/>
      <c r="Y94" s="24"/>
      <c r="Z94" s="24"/>
      <c r="AA94" s="24"/>
      <c r="AB94" s="24"/>
      <c r="AC94" s="24"/>
      <c r="AD94" s="24"/>
      <c r="AE94" s="24"/>
      <c r="AH94" s="26"/>
      <c r="AI94" s="26"/>
      <c r="AJ94" s="26"/>
      <c r="AK94" s="61"/>
      <c r="AL94" s="62"/>
      <c r="AM94" s="62"/>
      <c r="AN94" s="26"/>
      <c r="AO94" s="26"/>
      <c r="AP94" s="26"/>
      <c r="AQ94" s="26"/>
      <c r="AR94" s="26"/>
      <c r="AS94" s="26"/>
      <c r="AT94" s="26"/>
      <c r="AU94" s="26"/>
    </row>
    <row r="95" spans="2:47" x14ac:dyDescent="0.25">
      <c r="B95" s="23"/>
      <c r="C95" s="57"/>
      <c r="D95" s="23"/>
      <c r="E95" s="57"/>
      <c r="F95" s="57"/>
      <c r="G95" s="23"/>
      <c r="H95"/>
      <c r="I95" s="80"/>
      <c r="J95" s="23"/>
      <c r="K95" s="23"/>
      <c r="L95" s="83"/>
      <c r="M95"/>
      <c r="N95" s="83"/>
      <c r="O95" s="24"/>
      <c r="P95" s="24"/>
      <c r="Q95" s="24"/>
      <c r="R95" s="58"/>
      <c r="S95" s="59"/>
      <c r="T95" s="59"/>
      <c r="U95" s="24"/>
      <c r="V95" s="24"/>
      <c r="W95" s="24"/>
      <c r="X95" s="24"/>
      <c r="Y95" s="24"/>
      <c r="Z95" s="24"/>
      <c r="AA95" s="24"/>
      <c r="AB95" s="24"/>
      <c r="AC95" s="24"/>
      <c r="AD95" s="24"/>
      <c r="AE95" s="24"/>
      <c r="AH95" s="26"/>
      <c r="AI95" s="26"/>
      <c r="AJ95" s="26"/>
      <c r="AK95" s="61"/>
      <c r="AL95" s="62"/>
      <c r="AM95" s="62"/>
      <c r="AN95" s="26"/>
      <c r="AO95" s="26"/>
      <c r="AP95" s="26"/>
      <c r="AQ95" s="26"/>
      <c r="AR95" s="26"/>
      <c r="AS95" s="26"/>
      <c r="AT95" s="26"/>
      <c r="AU95" s="26"/>
    </row>
    <row r="96" spans="2:47" x14ac:dyDescent="0.25">
      <c r="B96" s="23"/>
      <c r="C96" s="23"/>
      <c r="D96" s="23"/>
      <c r="E96" s="57"/>
      <c r="F96" s="57"/>
      <c r="G96" s="23"/>
      <c r="H96"/>
      <c r="I96" s="80"/>
      <c r="J96" s="23"/>
      <c r="K96" s="23"/>
      <c r="L96" s="83"/>
      <c r="M96"/>
      <c r="N96" s="83"/>
      <c r="O96" s="24"/>
      <c r="P96" s="24"/>
      <c r="Q96" s="24"/>
      <c r="R96" s="58"/>
      <c r="S96" s="59"/>
      <c r="T96" s="59"/>
      <c r="U96" s="24"/>
      <c r="V96" s="24"/>
      <c r="W96" s="24"/>
      <c r="X96" s="24"/>
      <c r="Y96" s="24"/>
      <c r="Z96" s="24"/>
      <c r="AA96" s="24"/>
      <c r="AB96" s="24"/>
      <c r="AC96" s="24"/>
      <c r="AD96" s="24"/>
      <c r="AE96" s="24"/>
      <c r="AH96" s="26"/>
      <c r="AI96" s="26"/>
      <c r="AJ96" s="26"/>
      <c r="AK96" s="61"/>
      <c r="AL96" s="62"/>
      <c r="AM96" s="62"/>
      <c r="AN96" s="26"/>
      <c r="AO96" s="26"/>
      <c r="AP96" s="26"/>
      <c r="AQ96" s="26"/>
      <c r="AR96" s="26"/>
      <c r="AS96" s="26"/>
      <c r="AT96" s="26"/>
      <c r="AU96" s="26"/>
    </row>
    <row r="97" spans="2:47" x14ac:dyDescent="0.25">
      <c r="B97" s="23"/>
      <c r="C97" s="23"/>
      <c r="D97" s="23"/>
      <c r="E97" s="57"/>
      <c r="F97" s="57"/>
      <c r="G97" s="23"/>
      <c r="H97"/>
      <c r="I97" s="80"/>
      <c r="J97" s="23"/>
      <c r="K97" s="23"/>
      <c r="L97" s="83"/>
      <c r="M97"/>
      <c r="N97" s="83"/>
      <c r="O97" s="24"/>
      <c r="P97" s="24"/>
      <c r="Q97" s="24"/>
      <c r="R97" s="58"/>
      <c r="S97" s="59"/>
      <c r="T97" s="59"/>
      <c r="U97" s="24"/>
      <c r="V97" s="24"/>
      <c r="W97" s="24"/>
      <c r="X97" s="24"/>
      <c r="Y97" s="24"/>
      <c r="Z97" s="24"/>
      <c r="AA97" s="24"/>
      <c r="AB97" s="24"/>
      <c r="AC97" s="24"/>
      <c r="AD97" s="24"/>
      <c r="AE97" s="24"/>
      <c r="AH97" s="26"/>
      <c r="AI97" s="26"/>
      <c r="AJ97" s="26"/>
      <c r="AK97" s="61"/>
      <c r="AL97" s="62"/>
      <c r="AM97" s="62"/>
      <c r="AN97" s="26"/>
      <c r="AO97" s="26"/>
      <c r="AP97" s="26"/>
      <c r="AQ97" s="26"/>
      <c r="AR97" s="26"/>
      <c r="AS97" s="26"/>
      <c r="AT97" s="26"/>
      <c r="AU97" s="26"/>
    </row>
    <row r="98" spans="2:47" x14ac:dyDescent="0.25">
      <c r="B98" s="23"/>
      <c r="C98" s="23"/>
      <c r="D98" s="23"/>
      <c r="E98" s="57"/>
      <c r="F98" s="57"/>
      <c r="G98" s="23"/>
      <c r="H98"/>
      <c r="I98" s="80"/>
      <c r="J98" s="23"/>
      <c r="K98" s="23"/>
      <c r="L98" s="83"/>
      <c r="M98"/>
      <c r="N98" s="83"/>
      <c r="O98" s="24"/>
      <c r="P98" s="24"/>
      <c r="Q98" s="24"/>
      <c r="R98" s="58"/>
      <c r="S98" s="59"/>
      <c r="T98" s="59"/>
      <c r="U98" s="24"/>
      <c r="V98" s="24"/>
      <c r="W98" s="24"/>
      <c r="X98" s="24"/>
      <c r="Y98" s="24"/>
      <c r="Z98" s="24"/>
      <c r="AA98" s="24"/>
      <c r="AB98" s="24"/>
      <c r="AC98" s="24"/>
      <c r="AD98" s="24"/>
      <c r="AE98" s="24"/>
      <c r="AH98" s="26"/>
      <c r="AI98" s="26"/>
      <c r="AJ98" s="26"/>
      <c r="AK98" s="61"/>
      <c r="AL98" s="62"/>
      <c r="AM98" s="62"/>
      <c r="AN98" s="26"/>
      <c r="AO98" s="26"/>
      <c r="AP98" s="26"/>
      <c r="AQ98" s="26"/>
      <c r="AR98" s="26"/>
      <c r="AS98" s="26"/>
      <c r="AT98" s="26"/>
      <c r="AU98" s="26"/>
    </row>
    <row r="99" spans="2:47" x14ac:dyDescent="0.25">
      <c r="B99" s="23"/>
      <c r="C99" s="23"/>
      <c r="D99" s="23"/>
      <c r="E99" s="57"/>
      <c r="F99" s="57"/>
      <c r="G99" s="23"/>
      <c r="H99"/>
      <c r="I99" s="80"/>
      <c r="J99" s="23"/>
      <c r="K99" s="23"/>
      <c r="L99" s="83"/>
      <c r="M99"/>
      <c r="N99" s="83"/>
      <c r="O99" s="24"/>
      <c r="P99" s="24"/>
      <c r="Q99" s="24"/>
      <c r="R99" s="58"/>
      <c r="S99" s="59"/>
      <c r="T99" s="59"/>
      <c r="U99" s="24"/>
      <c r="V99" s="24"/>
      <c r="W99" s="24"/>
      <c r="X99" s="24"/>
      <c r="Y99" s="24"/>
      <c r="Z99" s="24"/>
      <c r="AA99" s="24"/>
      <c r="AB99" s="24"/>
      <c r="AC99" s="24"/>
      <c r="AD99" s="24"/>
      <c r="AE99" s="24"/>
      <c r="AH99" s="26"/>
      <c r="AI99" s="26"/>
      <c r="AJ99" s="26"/>
      <c r="AK99" s="61"/>
      <c r="AL99" s="62"/>
      <c r="AM99" s="62"/>
      <c r="AN99" s="26"/>
      <c r="AO99" s="26"/>
      <c r="AP99" s="26"/>
      <c r="AQ99" s="26"/>
      <c r="AR99" s="26"/>
      <c r="AS99" s="26"/>
      <c r="AT99" s="26"/>
      <c r="AU99" s="26"/>
    </row>
    <row r="100" spans="2:47" x14ac:dyDescent="0.25">
      <c r="B100" s="23"/>
      <c r="C100" s="23"/>
      <c r="D100" s="23"/>
      <c r="E100" s="57"/>
      <c r="F100" s="57"/>
      <c r="G100" s="23"/>
      <c r="H100"/>
      <c r="I100" s="80"/>
      <c r="J100" s="23"/>
      <c r="K100" s="23"/>
      <c r="L100" s="83"/>
      <c r="M100"/>
      <c r="N100" s="83"/>
      <c r="O100" s="24"/>
      <c r="P100" s="24"/>
      <c r="Q100" s="24"/>
      <c r="R100" s="58"/>
      <c r="S100" s="59"/>
      <c r="T100" s="59"/>
      <c r="U100" s="24"/>
      <c r="V100" s="24"/>
      <c r="W100" s="24"/>
      <c r="X100" s="24"/>
      <c r="Y100" s="24"/>
      <c r="Z100" s="24"/>
      <c r="AA100" s="24"/>
      <c r="AB100" s="24"/>
      <c r="AC100" s="24"/>
      <c r="AD100" s="24"/>
      <c r="AE100" s="24"/>
      <c r="AH100" s="26"/>
      <c r="AI100" s="26"/>
      <c r="AJ100" s="26"/>
      <c r="AK100" s="61"/>
      <c r="AL100" s="62"/>
      <c r="AM100" s="62"/>
      <c r="AN100" s="26"/>
      <c r="AO100" s="26"/>
      <c r="AP100" s="26"/>
      <c r="AQ100" s="26"/>
      <c r="AR100" s="26"/>
      <c r="AS100" s="26"/>
      <c r="AT100" s="26"/>
      <c r="AU100" s="26"/>
    </row>
    <row r="101" spans="2:47" x14ac:dyDescent="0.25">
      <c r="B101" s="23"/>
      <c r="C101" s="23"/>
      <c r="D101" s="23"/>
      <c r="E101" s="57"/>
      <c r="F101" s="57"/>
      <c r="G101" s="23"/>
      <c r="H101"/>
      <c r="I101" s="80"/>
      <c r="J101" s="23"/>
      <c r="K101" s="23"/>
      <c r="L101" s="83"/>
      <c r="M101"/>
      <c r="N101" s="83"/>
      <c r="O101" s="24"/>
      <c r="P101" s="24"/>
      <c r="Q101" s="24"/>
      <c r="R101" s="58"/>
      <c r="S101" s="59"/>
      <c r="T101" s="59"/>
      <c r="U101" s="24"/>
      <c r="V101" s="24"/>
      <c r="W101" s="24"/>
      <c r="X101" s="24"/>
      <c r="Y101" s="24"/>
      <c r="Z101" s="24"/>
      <c r="AA101" s="24"/>
      <c r="AB101" s="24"/>
      <c r="AC101" s="24"/>
      <c r="AD101" s="24"/>
      <c r="AE101" s="24"/>
      <c r="AH101" s="26"/>
      <c r="AI101" s="26"/>
      <c r="AJ101" s="26"/>
      <c r="AK101" s="61"/>
      <c r="AL101" s="62"/>
      <c r="AM101" s="62"/>
      <c r="AN101" s="26"/>
      <c r="AO101" s="26"/>
      <c r="AP101" s="26"/>
      <c r="AQ101" s="26"/>
      <c r="AR101" s="26"/>
      <c r="AS101" s="26"/>
      <c r="AT101" s="26"/>
      <c r="AU101" s="26"/>
    </row>
    <row r="102" spans="2:47" x14ac:dyDescent="0.25">
      <c r="B102" s="23"/>
      <c r="C102" s="23"/>
      <c r="D102" s="23"/>
      <c r="E102" s="57"/>
      <c r="F102" s="57"/>
      <c r="G102" s="23"/>
      <c r="H102"/>
      <c r="I102" s="80"/>
      <c r="J102" s="23"/>
      <c r="K102" s="23"/>
      <c r="L102" s="83"/>
      <c r="M102"/>
      <c r="N102" s="83"/>
      <c r="O102" s="24"/>
      <c r="P102" s="24"/>
      <c r="Q102" s="24"/>
      <c r="R102" s="58"/>
      <c r="S102" s="59"/>
      <c r="T102" s="59"/>
      <c r="U102" s="24"/>
      <c r="V102" s="24"/>
      <c r="W102" s="24"/>
      <c r="X102" s="24"/>
      <c r="Y102" s="24"/>
      <c r="Z102" s="24"/>
      <c r="AA102" s="24"/>
      <c r="AB102" s="24"/>
      <c r="AC102" s="24"/>
      <c r="AD102" s="24"/>
      <c r="AE102" s="24"/>
      <c r="AH102" s="26"/>
      <c r="AI102" s="26"/>
      <c r="AJ102" s="26"/>
      <c r="AK102" s="61"/>
      <c r="AL102" s="62"/>
      <c r="AM102" s="62"/>
      <c r="AN102" s="26"/>
      <c r="AO102" s="26"/>
      <c r="AP102" s="26"/>
      <c r="AQ102" s="26"/>
      <c r="AR102" s="26"/>
      <c r="AS102" s="26"/>
      <c r="AT102" s="26"/>
      <c r="AU102" s="26"/>
    </row>
    <row r="103" spans="2:47" x14ac:dyDescent="0.25">
      <c r="B103" s="23"/>
      <c r="C103" s="23"/>
      <c r="D103" s="23"/>
      <c r="E103" s="57"/>
      <c r="F103" s="57"/>
      <c r="G103" s="23"/>
      <c r="H103"/>
      <c r="I103" s="80"/>
      <c r="J103" s="23"/>
      <c r="K103" s="23"/>
      <c r="L103" s="83"/>
      <c r="M103"/>
      <c r="N103" s="83"/>
      <c r="O103" s="24"/>
      <c r="P103" s="24"/>
      <c r="Q103" s="24"/>
      <c r="R103" s="58"/>
      <c r="S103" s="59"/>
      <c r="T103" s="59"/>
      <c r="U103" s="24"/>
      <c r="V103" s="24"/>
      <c r="W103" s="24"/>
      <c r="X103" s="24"/>
      <c r="Y103" s="24"/>
      <c r="Z103" s="24"/>
      <c r="AA103" s="24"/>
      <c r="AB103" s="24"/>
      <c r="AC103" s="24"/>
      <c r="AD103" s="24"/>
      <c r="AE103" s="24"/>
      <c r="AH103" s="26"/>
      <c r="AI103" s="26"/>
      <c r="AJ103" s="26"/>
      <c r="AK103" s="61"/>
      <c r="AL103" s="62"/>
      <c r="AM103" s="62"/>
      <c r="AN103" s="26"/>
      <c r="AO103" s="26"/>
      <c r="AP103" s="26"/>
      <c r="AQ103" s="26"/>
      <c r="AR103" s="26"/>
      <c r="AS103" s="26"/>
      <c r="AT103" s="26"/>
      <c r="AU103" s="26"/>
    </row>
    <row r="104" spans="2:47" x14ac:dyDescent="0.25">
      <c r="B104" s="23"/>
      <c r="C104" s="23"/>
      <c r="D104" s="23"/>
      <c r="E104" s="57"/>
      <c r="F104" s="57"/>
      <c r="G104" s="23"/>
      <c r="H104"/>
      <c r="I104" s="80"/>
      <c r="J104" s="23"/>
      <c r="K104" s="23"/>
      <c r="L104" s="83"/>
      <c r="M104"/>
      <c r="N104" s="83"/>
      <c r="O104" s="24"/>
      <c r="P104" s="24"/>
      <c r="Q104" s="24"/>
      <c r="R104" s="58"/>
      <c r="S104" s="59"/>
      <c r="T104" s="59"/>
      <c r="U104" s="24"/>
      <c r="V104" s="24"/>
      <c r="W104" s="24"/>
      <c r="X104" s="24"/>
      <c r="Y104" s="24"/>
      <c r="Z104" s="24"/>
      <c r="AA104" s="24"/>
      <c r="AB104" s="24"/>
      <c r="AC104" s="24"/>
      <c r="AD104" s="24"/>
      <c r="AE104" s="24"/>
      <c r="AH104" s="26"/>
      <c r="AI104" s="26"/>
      <c r="AJ104" s="26"/>
      <c r="AK104" s="61"/>
      <c r="AL104" s="62"/>
      <c r="AM104" s="62"/>
      <c r="AN104" s="26"/>
      <c r="AO104" s="26"/>
      <c r="AP104" s="26"/>
      <c r="AQ104" s="26"/>
      <c r="AR104" s="26"/>
      <c r="AS104" s="26"/>
      <c r="AT104" s="26"/>
      <c r="AU104" s="26"/>
    </row>
    <row r="105" spans="2:47" x14ac:dyDescent="0.25">
      <c r="B105" s="23"/>
      <c r="C105" s="23"/>
      <c r="D105" s="23"/>
      <c r="E105" s="57"/>
      <c r="F105" s="57"/>
      <c r="G105" s="23"/>
      <c r="H105"/>
      <c r="I105" s="80"/>
      <c r="J105" s="23"/>
      <c r="K105" s="23"/>
      <c r="L105" s="83"/>
      <c r="M105"/>
      <c r="N105" s="83"/>
      <c r="O105" s="24"/>
      <c r="P105" s="24"/>
      <c r="Q105" s="24"/>
      <c r="R105" s="58"/>
      <c r="S105" s="59"/>
      <c r="T105" s="59"/>
      <c r="U105" s="24"/>
      <c r="V105" s="24"/>
      <c r="W105" s="24"/>
      <c r="X105" s="24"/>
      <c r="Y105" s="24"/>
      <c r="Z105" s="24"/>
      <c r="AA105" s="24"/>
      <c r="AB105" s="24"/>
      <c r="AC105" s="24"/>
      <c r="AD105" s="24"/>
      <c r="AE105" s="24"/>
      <c r="AH105" s="26"/>
      <c r="AI105" s="26"/>
      <c r="AJ105" s="26"/>
      <c r="AK105" s="61"/>
      <c r="AL105" s="62"/>
      <c r="AM105" s="62"/>
      <c r="AN105" s="26"/>
      <c r="AO105" s="26"/>
      <c r="AP105" s="26"/>
      <c r="AQ105" s="26"/>
      <c r="AR105" s="26"/>
      <c r="AS105" s="26"/>
      <c r="AT105" s="26"/>
      <c r="AU105" s="26"/>
    </row>
    <row r="106" spans="2:47" x14ac:dyDescent="0.25">
      <c r="B106" s="23"/>
      <c r="C106" s="23"/>
      <c r="D106" s="23"/>
      <c r="E106" s="57"/>
      <c r="F106" s="57"/>
      <c r="G106" s="23"/>
      <c r="H106"/>
      <c r="I106" s="80"/>
      <c r="J106" s="23"/>
      <c r="K106" s="23"/>
      <c r="L106" s="83"/>
      <c r="M106"/>
      <c r="N106" s="83"/>
      <c r="O106" s="24"/>
      <c r="P106" s="24"/>
      <c r="Q106" s="24"/>
      <c r="R106" s="58"/>
      <c r="S106" s="59"/>
      <c r="T106" s="59"/>
      <c r="U106" s="24"/>
      <c r="V106" s="24"/>
      <c r="W106" s="24"/>
      <c r="X106" s="24"/>
      <c r="Y106" s="24"/>
      <c r="Z106" s="24"/>
      <c r="AA106" s="24"/>
      <c r="AB106" s="24"/>
      <c r="AC106" s="24"/>
      <c r="AD106" s="24"/>
      <c r="AE106" s="24"/>
      <c r="AH106" s="26"/>
      <c r="AI106" s="26"/>
      <c r="AJ106" s="26"/>
      <c r="AK106" s="61"/>
      <c r="AL106" s="62"/>
      <c r="AM106" s="62"/>
      <c r="AN106" s="26"/>
      <c r="AO106" s="26"/>
      <c r="AP106" s="26"/>
      <c r="AQ106" s="26"/>
      <c r="AR106" s="26"/>
      <c r="AS106" s="26"/>
      <c r="AT106" s="26"/>
      <c r="AU106" s="26"/>
    </row>
    <row r="107" spans="2:47" x14ac:dyDescent="0.25">
      <c r="B107" s="23"/>
      <c r="C107" s="23"/>
      <c r="D107" s="23"/>
      <c r="E107" s="57"/>
      <c r="F107" s="57"/>
      <c r="G107" s="23"/>
      <c r="H107"/>
      <c r="I107" s="80"/>
      <c r="J107" s="23"/>
      <c r="K107" s="23"/>
      <c r="L107" s="83"/>
      <c r="M107"/>
      <c r="N107" s="83"/>
      <c r="O107" s="24"/>
      <c r="P107" s="24"/>
      <c r="Q107" s="24"/>
      <c r="R107" s="58"/>
      <c r="S107" s="59"/>
      <c r="T107" s="59"/>
      <c r="U107" s="24"/>
      <c r="V107" s="24"/>
      <c r="W107" s="24"/>
      <c r="X107" s="24"/>
      <c r="Y107" s="24"/>
      <c r="Z107" s="24"/>
      <c r="AA107" s="24"/>
      <c r="AB107" s="24"/>
      <c r="AC107" s="24"/>
      <c r="AD107" s="24"/>
      <c r="AE107" s="24"/>
      <c r="AH107" s="26"/>
      <c r="AI107" s="75"/>
      <c r="AJ107" s="75"/>
      <c r="AK107" s="75"/>
      <c r="AL107" s="75"/>
      <c r="AM107" s="75"/>
      <c r="AN107" s="75"/>
      <c r="AO107" s="75"/>
      <c r="AP107" s="75"/>
      <c r="AQ107" s="75"/>
      <c r="AR107" s="75"/>
      <c r="AS107" s="75"/>
      <c r="AT107" s="75"/>
      <c r="AU107" s="26"/>
    </row>
    <row r="108" spans="2:47" x14ac:dyDescent="0.25">
      <c r="B108" s="23"/>
      <c r="C108" s="23"/>
      <c r="D108" s="23"/>
      <c r="E108" s="57"/>
      <c r="F108" s="57"/>
      <c r="G108" s="23"/>
      <c r="H108"/>
      <c r="I108" s="80"/>
      <c r="J108" s="23"/>
      <c r="K108" s="23"/>
      <c r="L108" s="83"/>
      <c r="M108"/>
      <c r="N108" s="83"/>
      <c r="O108" s="24"/>
      <c r="P108" s="24"/>
      <c r="Q108" s="24"/>
      <c r="R108" s="58"/>
      <c r="S108" s="59"/>
      <c r="T108" s="59"/>
      <c r="U108" s="24"/>
      <c r="V108" s="24"/>
      <c r="W108" s="24"/>
      <c r="X108" s="24"/>
      <c r="Y108" s="24"/>
      <c r="Z108" s="24"/>
      <c r="AA108" s="24"/>
      <c r="AB108" s="24"/>
      <c r="AC108" s="24"/>
      <c r="AD108" s="24"/>
      <c r="AE108" s="24"/>
      <c r="AH108" s="26"/>
      <c r="AI108" s="75"/>
      <c r="AJ108" s="75"/>
      <c r="AK108" s="75"/>
      <c r="AL108" s="75"/>
      <c r="AM108" s="75"/>
      <c r="AN108" s="75"/>
      <c r="AO108" s="75"/>
      <c r="AP108" s="75"/>
      <c r="AQ108" s="75"/>
      <c r="AR108" s="75"/>
      <c r="AS108" s="75"/>
      <c r="AT108" s="75"/>
      <c r="AU108" s="26"/>
    </row>
    <row r="109" spans="2:47" x14ac:dyDescent="0.25">
      <c r="B109" s="23"/>
      <c r="C109" s="23"/>
      <c r="D109" s="23"/>
      <c r="E109" s="57"/>
      <c r="F109" s="57"/>
      <c r="G109" s="23"/>
      <c r="H109" s="23"/>
      <c r="I109" s="23"/>
      <c r="J109" s="23"/>
      <c r="K109" s="23"/>
      <c r="L109" s="83"/>
      <c r="M109"/>
      <c r="N109" s="83"/>
      <c r="O109" s="24"/>
      <c r="P109" s="24"/>
      <c r="Q109" s="24"/>
      <c r="R109" s="58"/>
      <c r="S109" s="59"/>
      <c r="T109" s="59"/>
      <c r="U109" s="24"/>
      <c r="V109" s="24"/>
      <c r="W109" s="24"/>
      <c r="X109" s="24"/>
      <c r="Y109" s="24"/>
      <c r="Z109" s="24"/>
      <c r="AA109" s="24"/>
      <c r="AB109" s="24"/>
      <c r="AC109" s="24"/>
      <c r="AD109" s="24"/>
      <c r="AE109" s="24"/>
      <c r="AH109" s="26"/>
      <c r="AI109" s="26"/>
      <c r="AJ109" s="26"/>
      <c r="AK109" s="61"/>
      <c r="AL109" s="62"/>
      <c r="AM109" s="62"/>
      <c r="AN109" s="26"/>
      <c r="AO109" s="26"/>
      <c r="AP109" s="26"/>
      <c r="AQ109" s="26"/>
      <c r="AR109" s="26"/>
      <c r="AS109" s="26"/>
      <c r="AT109" s="26"/>
      <c r="AU109" s="26"/>
    </row>
    <row r="110" spans="2:47" x14ac:dyDescent="0.25">
      <c r="B110" s="23"/>
      <c r="C110" s="23"/>
      <c r="D110" s="23"/>
      <c r="E110" s="57"/>
      <c r="F110" s="57"/>
      <c r="G110" s="23"/>
      <c r="H110" s="23"/>
      <c r="I110" s="23"/>
      <c r="J110" s="23"/>
      <c r="K110" s="23"/>
      <c r="L110" s="83"/>
      <c r="M110"/>
      <c r="N110" s="83"/>
      <c r="O110" s="24"/>
      <c r="P110" s="24"/>
      <c r="Q110" s="24"/>
      <c r="R110" s="58"/>
      <c r="S110" s="59"/>
      <c r="T110" s="59"/>
      <c r="U110" s="24"/>
      <c r="V110" s="24"/>
      <c r="W110" s="24"/>
      <c r="X110" s="24"/>
      <c r="Y110" s="24"/>
      <c r="Z110" s="24"/>
      <c r="AA110" s="24"/>
      <c r="AB110" s="24"/>
      <c r="AC110" s="24"/>
      <c r="AD110" s="24"/>
      <c r="AE110" s="24"/>
      <c r="AH110" s="26"/>
      <c r="AI110" s="26"/>
      <c r="AJ110" s="26"/>
      <c r="AK110" s="61"/>
      <c r="AL110" s="62"/>
      <c r="AM110" s="62"/>
      <c r="AN110" s="26"/>
      <c r="AO110" s="26"/>
      <c r="AP110" s="26"/>
      <c r="AQ110" s="26"/>
      <c r="AR110" s="26"/>
      <c r="AS110" s="26"/>
      <c r="AT110" s="26"/>
      <c r="AU110" s="26"/>
    </row>
    <row r="111" spans="2:47" x14ac:dyDescent="0.25">
      <c r="B111" s="23"/>
      <c r="C111" s="23"/>
      <c r="D111" s="23"/>
      <c r="E111" s="57"/>
      <c r="F111" s="57"/>
      <c r="G111" s="23"/>
      <c r="H111" s="23"/>
      <c r="I111" s="23"/>
      <c r="J111" s="23"/>
      <c r="K111" s="23"/>
      <c r="L111" s="83"/>
      <c r="M111"/>
      <c r="N111" s="83"/>
      <c r="O111" s="24"/>
      <c r="P111" s="24"/>
      <c r="Q111" s="24"/>
      <c r="R111" s="58"/>
      <c r="S111" s="59"/>
      <c r="T111" s="59"/>
      <c r="U111" s="24"/>
      <c r="V111" s="24"/>
      <c r="W111" s="24"/>
      <c r="X111" s="24"/>
      <c r="Y111" s="24"/>
      <c r="Z111" s="24"/>
      <c r="AA111" s="24"/>
      <c r="AB111" s="24"/>
      <c r="AC111" s="24"/>
      <c r="AD111" s="24"/>
      <c r="AE111" s="24"/>
      <c r="AH111" s="26"/>
      <c r="AI111" s="26"/>
      <c r="AJ111" s="26"/>
      <c r="AK111" s="61"/>
      <c r="AL111" s="62"/>
      <c r="AM111" s="62"/>
      <c r="AN111" s="26"/>
      <c r="AO111" s="26"/>
      <c r="AP111" s="26"/>
      <c r="AQ111" s="26"/>
      <c r="AR111" s="26"/>
      <c r="AS111" s="26"/>
      <c r="AT111" s="26"/>
      <c r="AU111" s="26"/>
    </row>
    <row r="112" spans="2:47" x14ac:dyDescent="0.25">
      <c r="B112" s="23"/>
      <c r="C112" s="23"/>
      <c r="D112" s="23"/>
      <c r="E112" s="57"/>
      <c r="F112" s="57"/>
      <c r="G112" s="23"/>
      <c r="H112" s="23"/>
      <c r="I112" s="23"/>
      <c r="J112" s="23"/>
      <c r="K112" s="23"/>
      <c r="L112" s="83"/>
      <c r="M112"/>
      <c r="N112" s="83"/>
      <c r="AH112" s="26"/>
      <c r="AI112" s="26"/>
      <c r="AJ112" s="26"/>
      <c r="AK112" s="61"/>
      <c r="AL112" s="62"/>
      <c r="AM112" s="62"/>
      <c r="AN112" s="26"/>
      <c r="AO112" s="26"/>
      <c r="AP112" s="26"/>
      <c r="AQ112" s="26"/>
      <c r="AR112" s="26"/>
      <c r="AS112" s="26"/>
      <c r="AT112" s="26"/>
      <c r="AU112" s="26"/>
    </row>
    <row r="113" spans="2:47" x14ac:dyDescent="0.25">
      <c r="B113" s="23"/>
      <c r="C113" s="23"/>
      <c r="D113" s="23"/>
      <c r="E113" s="57"/>
      <c r="F113" s="57"/>
      <c r="G113" s="23"/>
      <c r="H113" s="23"/>
      <c r="I113" s="23"/>
      <c r="J113" s="23"/>
      <c r="K113" s="23"/>
      <c r="L113" s="83"/>
      <c r="M113"/>
      <c r="N113" s="83"/>
      <c r="AH113" s="26"/>
      <c r="AI113" s="26"/>
      <c r="AJ113" s="26"/>
      <c r="AK113" s="61"/>
      <c r="AL113" s="62"/>
      <c r="AM113" s="62"/>
      <c r="AN113" s="26"/>
      <c r="AO113" s="26"/>
      <c r="AP113" s="26"/>
      <c r="AQ113" s="26"/>
      <c r="AR113" s="26"/>
      <c r="AS113" s="26"/>
      <c r="AT113" s="26"/>
      <c r="AU113" s="26"/>
    </row>
    <row r="114" spans="2:47" x14ac:dyDescent="0.25">
      <c r="B114" s="23"/>
      <c r="C114" s="23"/>
      <c r="D114" s="23"/>
      <c r="E114" s="57"/>
      <c r="F114" s="57"/>
      <c r="G114" s="23"/>
      <c r="H114" s="23"/>
      <c r="I114" s="23"/>
      <c r="J114" s="23"/>
      <c r="K114" s="23"/>
      <c r="L114" s="83"/>
      <c r="M114"/>
      <c r="N114" s="83"/>
      <c r="AH114" s="26"/>
      <c r="AI114" s="26"/>
      <c r="AJ114" s="26"/>
      <c r="AK114" s="61"/>
      <c r="AL114" s="62"/>
      <c r="AM114" s="62"/>
      <c r="AN114" s="26"/>
      <c r="AO114" s="26"/>
      <c r="AP114" s="26"/>
      <c r="AQ114" s="26"/>
      <c r="AR114" s="26"/>
      <c r="AS114" s="26"/>
      <c r="AT114" s="26"/>
      <c r="AU114" s="26"/>
    </row>
    <row r="115" spans="2:47" x14ac:dyDescent="0.25">
      <c r="B115" s="23"/>
      <c r="C115" s="23"/>
      <c r="D115" s="23"/>
      <c r="E115" s="57"/>
      <c r="F115" s="57"/>
      <c r="G115" s="23"/>
      <c r="H115" s="23"/>
      <c r="I115" s="23"/>
      <c r="J115" s="23"/>
      <c r="K115" s="23"/>
      <c r="L115" s="83"/>
      <c r="M115"/>
      <c r="N115" s="83"/>
      <c r="AH115" s="26"/>
      <c r="AI115" s="26"/>
      <c r="AJ115" s="26"/>
      <c r="AK115" s="61"/>
      <c r="AL115" s="62"/>
      <c r="AM115" s="62"/>
      <c r="AN115" s="26"/>
      <c r="AO115" s="26"/>
      <c r="AP115" s="26"/>
      <c r="AQ115" s="26"/>
      <c r="AR115" s="26"/>
      <c r="AS115" s="26"/>
      <c r="AT115" s="26"/>
      <c r="AU115" s="26"/>
    </row>
    <row r="116" spans="2:47" x14ac:dyDescent="0.25">
      <c r="B116" s="23"/>
      <c r="C116" s="23"/>
      <c r="D116" s="23"/>
      <c r="E116" s="57"/>
      <c r="F116" s="57"/>
      <c r="G116" s="23"/>
      <c r="H116" s="23"/>
      <c r="I116" s="23"/>
      <c r="J116" s="23"/>
      <c r="K116" s="23"/>
      <c r="L116" s="83"/>
      <c r="M116"/>
      <c r="N116" s="83"/>
      <c r="AH116" s="26"/>
      <c r="AI116" s="26"/>
      <c r="AJ116" s="26"/>
      <c r="AK116" s="61"/>
      <c r="AL116" s="62"/>
      <c r="AM116" s="62"/>
      <c r="AN116" s="26"/>
      <c r="AO116" s="26"/>
      <c r="AP116" s="26"/>
      <c r="AQ116" s="26"/>
      <c r="AR116" s="26"/>
      <c r="AS116" s="26"/>
      <c r="AT116" s="26"/>
      <c r="AU116" s="26"/>
    </row>
    <row r="117" spans="2:47" x14ac:dyDescent="0.25">
      <c r="B117" s="23"/>
      <c r="C117" s="23"/>
      <c r="D117" s="23"/>
      <c r="E117" s="57"/>
      <c r="F117" s="57"/>
      <c r="G117" s="23"/>
      <c r="H117" s="23"/>
      <c r="I117" s="23"/>
      <c r="J117" s="23"/>
      <c r="K117" s="23"/>
      <c r="L117" s="23"/>
      <c r="M117" s="23"/>
      <c r="AH117" s="26"/>
      <c r="AI117" s="26"/>
      <c r="AJ117" s="26"/>
      <c r="AK117" s="61"/>
      <c r="AL117" s="62"/>
      <c r="AM117" s="62"/>
      <c r="AN117" s="26"/>
      <c r="AO117" s="26"/>
      <c r="AP117" s="26"/>
      <c r="AQ117" s="26"/>
      <c r="AR117" s="26"/>
      <c r="AS117" s="26"/>
      <c r="AT117" s="26"/>
      <c r="AU117" s="26"/>
    </row>
    <row r="118" spans="2:47" x14ac:dyDescent="0.25">
      <c r="B118" s="23"/>
      <c r="C118" s="23"/>
      <c r="D118" s="23"/>
      <c r="E118" s="57"/>
      <c r="F118" s="57"/>
      <c r="G118" s="23"/>
      <c r="H118" s="23"/>
      <c r="I118" s="23"/>
      <c r="J118" s="23"/>
      <c r="K118" s="23"/>
      <c r="L118" s="23"/>
      <c r="M118" s="23"/>
      <c r="AH118" s="26"/>
      <c r="AI118" s="26"/>
      <c r="AJ118" s="26"/>
      <c r="AK118" s="61"/>
      <c r="AL118" s="62"/>
      <c r="AM118" s="62"/>
      <c r="AN118" s="26"/>
      <c r="AO118" s="26"/>
      <c r="AP118" s="26"/>
      <c r="AQ118" s="26"/>
      <c r="AR118" s="26"/>
      <c r="AS118" s="26"/>
      <c r="AT118" s="26"/>
      <c r="AU118" s="26"/>
    </row>
    <row r="119" spans="2:47" x14ac:dyDescent="0.25">
      <c r="B119" s="23"/>
      <c r="C119" s="23"/>
      <c r="D119" s="23"/>
      <c r="E119" s="57"/>
      <c r="F119" s="57"/>
      <c r="G119" s="23"/>
      <c r="H119" s="23"/>
      <c r="I119" s="23"/>
      <c r="J119" s="23"/>
      <c r="K119" s="23"/>
      <c r="L119" s="23"/>
      <c r="M119" s="23"/>
      <c r="AH119" s="26"/>
      <c r="AI119" s="26"/>
      <c r="AJ119" s="26"/>
      <c r="AK119" s="61"/>
      <c r="AL119" s="62"/>
      <c r="AM119" s="62"/>
      <c r="AN119" s="26"/>
      <c r="AO119" s="26"/>
      <c r="AP119" s="26"/>
      <c r="AQ119" s="26"/>
      <c r="AR119" s="26"/>
      <c r="AS119" s="26"/>
      <c r="AT119" s="26"/>
      <c r="AU119" s="26"/>
    </row>
    <row r="120" spans="2:47" x14ac:dyDescent="0.25">
      <c r="B120" s="23"/>
      <c r="C120" s="23"/>
      <c r="D120" s="23"/>
      <c r="E120" s="57"/>
      <c r="F120" s="57"/>
      <c r="G120" s="23"/>
      <c r="H120" s="23"/>
      <c r="I120" s="23"/>
      <c r="J120" s="23"/>
      <c r="K120" s="23"/>
      <c r="L120" s="23"/>
      <c r="M120" s="23"/>
      <c r="AH120" s="26"/>
      <c r="AI120" s="26"/>
      <c r="AJ120" s="26"/>
      <c r="AK120" s="61"/>
      <c r="AL120" s="62"/>
      <c r="AM120" s="62"/>
      <c r="AN120" s="26"/>
      <c r="AO120" s="26"/>
      <c r="AP120" s="26"/>
      <c r="AQ120" s="26"/>
      <c r="AR120" s="26"/>
      <c r="AS120" s="26"/>
      <c r="AT120" s="26"/>
      <c r="AU120" s="26"/>
    </row>
    <row r="121" spans="2:47" x14ac:dyDescent="0.25">
      <c r="B121" s="23"/>
      <c r="C121" s="23"/>
      <c r="D121" s="23"/>
      <c r="E121" s="57"/>
      <c r="F121" s="57"/>
      <c r="G121" s="23"/>
      <c r="H121" s="23"/>
      <c r="I121" s="23"/>
      <c r="J121" s="23"/>
      <c r="K121" s="23"/>
      <c r="L121" s="23"/>
      <c r="M121" s="23"/>
      <c r="AH121" s="26"/>
      <c r="AI121" s="26"/>
      <c r="AJ121" s="26"/>
      <c r="AK121" s="61"/>
      <c r="AL121" s="62"/>
      <c r="AM121" s="62"/>
      <c r="AN121" s="26"/>
      <c r="AO121" s="26"/>
      <c r="AP121" s="26"/>
      <c r="AQ121" s="26"/>
      <c r="AR121" s="26"/>
      <c r="AS121" s="26"/>
      <c r="AT121" s="26"/>
      <c r="AU121" s="26"/>
    </row>
    <row r="122" spans="2:47" x14ac:dyDescent="0.25">
      <c r="B122" s="23"/>
      <c r="C122" s="23"/>
      <c r="D122" s="23"/>
      <c r="E122" s="57"/>
      <c r="F122" s="57"/>
      <c r="G122" s="23"/>
      <c r="H122" s="23"/>
      <c r="I122" s="23"/>
      <c r="J122" s="23"/>
      <c r="K122" s="23"/>
      <c r="L122" s="23"/>
      <c r="M122" s="23"/>
      <c r="AH122" s="26"/>
      <c r="AI122" s="26"/>
      <c r="AJ122" s="26"/>
      <c r="AK122" s="61"/>
      <c r="AL122" s="62"/>
      <c r="AM122" s="62"/>
      <c r="AN122" s="26"/>
      <c r="AO122" s="26"/>
      <c r="AP122" s="26"/>
      <c r="AQ122" s="26"/>
      <c r="AR122" s="26"/>
      <c r="AS122" s="26"/>
      <c r="AT122" s="26"/>
      <c r="AU122" s="26"/>
    </row>
    <row r="123" spans="2:47" x14ac:dyDescent="0.25">
      <c r="B123" s="23"/>
      <c r="C123" s="23"/>
      <c r="D123" s="23"/>
      <c r="E123" s="57"/>
      <c r="F123" s="57"/>
      <c r="G123" s="23"/>
      <c r="H123" s="23"/>
      <c r="I123" s="23"/>
      <c r="J123" s="23"/>
      <c r="K123" s="23"/>
      <c r="L123" s="23"/>
      <c r="M123" s="23"/>
      <c r="AH123" s="26"/>
      <c r="AI123" s="26"/>
      <c r="AJ123" s="26"/>
      <c r="AK123" s="61"/>
      <c r="AL123" s="62"/>
      <c r="AM123" s="62"/>
      <c r="AN123" s="26"/>
      <c r="AO123" s="26"/>
      <c r="AP123" s="26"/>
      <c r="AQ123" s="26"/>
      <c r="AR123" s="26"/>
      <c r="AS123" s="26"/>
      <c r="AT123" s="26"/>
      <c r="AU123" s="26"/>
    </row>
    <row r="124" spans="2:47" x14ac:dyDescent="0.25">
      <c r="B124" s="23"/>
      <c r="C124" s="23"/>
      <c r="D124" s="23"/>
      <c r="E124" s="57"/>
      <c r="F124" s="57"/>
      <c r="G124" s="23"/>
      <c r="H124" s="23"/>
      <c r="I124" s="23"/>
      <c r="J124" s="23"/>
      <c r="K124" s="23"/>
      <c r="L124" s="23"/>
      <c r="M124" s="23"/>
      <c r="AH124" s="26"/>
      <c r="AI124" s="26"/>
      <c r="AJ124" s="26"/>
      <c r="AK124" s="61"/>
      <c r="AL124" s="62"/>
      <c r="AM124" s="62"/>
      <c r="AN124" s="26"/>
      <c r="AO124" s="26"/>
      <c r="AP124" s="26"/>
      <c r="AQ124" s="26"/>
      <c r="AR124" s="26"/>
      <c r="AS124" s="26"/>
      <c r="AT124" s="26"/>
      <c r="AU124" s="26"/>
    </row>
    <row r="125" spans="2:47" x14ac:dyDescent="0.25">
      <c r="B125" s="23"/>
      <c r="C125" s="23"/>
      <c r="D125" s="23"/>
      <c r="E125" s="57"/>
      <c r="F125" s="57"/>
      <c r="G125" s="23"/>
      <c r="H125" s="23"/>
      <c r="I125" s="23"/>
      <c r="J125" s="23"/>
      <c r="K125" s="23"/>
      <c r="L125" s="23"/>
      <c r="M125" s="23"/>
      <c r="AH125" s="26"/>
      <c r="AI125" s="26"/>
      <c r="AJ125" s="26"/>
      <c r="AK125" s="61"/>
      <c r="AL125" s="62"/>
      <c r="AM125" s="62"/>
      <c r="AN125" s="26"/>
      <c r="AO125" s="26"/>
      <c r="AP125" s="26"/>
      <c r="AQ125" s="26"/>
      <c r="AR125" s="26"/>
      <c r="AS125" s="26"/>
      <c r="AT125" s="26"/>
      <c r="AU125" s="26"/>
    </row>
    <row r="126" spans="2:47" x14ac:dyDescent="0.25">
      <c r="B126" s="23"/>
      <c r="C126" s="23"/>
      <c r="D126" s="23"/>
      <c r="E126" s="57"/>
      <c r="F126" s="57"/>
      <c r="G126" s="23"/>
      <c r="H126" s="23"/>
      <c r="I126" s="23"/>
      <c r="J126" s="23"/>
      <c r="K126" s="23"/>
      <c r="L126" s="23"/>
      <c r="M126" s="23"/>
      <c r="AH126" s="26"/>
      <c r="AI126" s="26"/>
      <c r="AJ126" s="26"/>
      <c r="AK126" s="61"/>
      <c r="AL126" s="62"/>
      <c r="AM126" s="62"/>
      <c r="AN126" s="26"/>
      <c r="AO126" s="26"/>
      <c r="AP126" s="26"/>
      <c r="AQ126" s="26"/>
      <c r="AR126" s="26"/>
      <c r="AS126" s="26"/>
      <c r="AT126" s="26"/>
      <c r="AU126" s="26"/>
    </row>
    <row r="127" spans="2:47" x14ac:dyDescent="0.25">
      <c r="B127" s="23"/>
      <c r="C127" s="23"/>
      <c r="D127" s="23"/>
      <c r="E127" s="57"/>
      <c r="F127" s="57"/>
      <c r="G127" s="23"/>
      <c r="H127" s="23"/>
      <c r="I127" s="23"/>
      <c r="J127" s="23"/>
      <c r="K127" s="23"/>
      <c r="L127" s="23"/>
      <c r="M127" s="23"/>
      <c r="AH127" s="26"/>
      <c r="AI127" s="26"/>
      <c r="AJ127" s="26"/>
      <c r="AK127" s="61"/>
      <c r="AL127" s="62"/>
      <c r="AM127" s="62"/>
      <c r="AN127" s="26"/>
      <c r="AO127" s="26"/>
      <c r="AP127" s="26"/>
      <c r="AQ127" s="26"/>
      <c r="AR127" s="26"/>
      <c r="AS127" s="26"/>
      <c r="AT127" s="26"/>
      <c r="AU127" s="26"/>
    </row>
    <row r="128" spans="2:47" x14ac:dyDescent="0.25">
      <c r="B128" s="23"/>
      <c r="C128" s="23"/>
      <c r="D128" s="23"/>
      <c r="E128" s="57"/>
      <c r="F128" s="57"/>
      <c r="G128" s="23"/>
      <c r="H128" s="23"/>
      <c r="I128" s="23"/>
      <c r="J128" s="23"/>
      <c r="K128" s="23"/>
      <c r="L128" s="23"/>
      <c r="M128" s="23"/>
      <c r="AH128" s="26"/>
      <c r="AI128" s="26"/>
      <c r="AJ128" s="26"/>
      <c r="AK128" s="61"/>
      <c r="AL128" s="62"/>
      <c r="AM128" s="62"/>
      <c r="AN128" s="26"/>
      <c r="AO128" s="26"/>
      <c r="AP128" s="26"/>
      <c r="AQ128" s="26"/>
      <c r="AR128" s="26"/>
      <c r="AS128" s="26"/>
      <c r="AT128" s="26"/>
      <c r="AU128" s="26"/>
    </row>
    <row r="129" spans="2:47" x14ac:dyDescent="0.25">
      <c r="B129" s="23"/>
      <c r="C129" s="23"/>
      <c r="D129" s="23"/>
      <c r="E129" s="57"/>
      <c r="F129" s="57"/>
      <c r="G129" s="23"/>
      <c r="H129" s="23"/>
      <c r="I129" s="23"/>
      <c r="J129" s="23"/>
      <c r="K129" s="23"/>
      <c r="L129" s="23"/>
      <c r="M129" s="23"/>
      <c r="AH129" s="26"/>
      <c r="AI129" s="26"/>
      <c r="AJ129" s="26"/>
      <c r="AK129" s="61"/>
      <c r="AL129" s="62"/>
      <c r="AM129" s="62"/>
      <c r="AN129" s="26"/>
      <c r="AO129" s="26"/>
      <c r="AP129" s="26"/>
      <c r="AQ129" s="26"/>
      <c r="AR129" s="26"/>
      <c r="AS129" s="26"/>
      <c r="AT129" s="26"/>
      <c r="AU129" s="26"/>
    </row>
    <row r="130" spans="2:47" x14ac:dyDescent="0.25">
      <c r="B130" s="23"/>
      <c r="C130" s="23"/>
      <c r="D130" s="23"/>
      <c r="E130" s="57"/>
      <c r="F130" s="57"/>
      <c r="G130" s="23"/>
      <c r="H130" s="23"/>
      <c r="I130" s="23"/>
      <c r="J130" s="23"/>
      <c r="K130" s="23"/>
      <c r="L130" s="23"/>
      <c r="M130" s="23"/>
      <c r="AH130" s="26"/>
      <c r="AI130" s="26"/>
      <c r="AJ130" s="26"/>
      <c r="AK130" s="61"/>
      <c r="AL130" s="62"/>
      <c r="AM130" s="62"/>
      <c r="AN130" s="26"/>
      <c r="AO130" s="26"/>
      <c r="AP130" s="26"/>
      <c r="AQ130" s="26"/>
      <c r="AR130" s="26"/>
      <c r="AS130" s="26"/>
      <c r="AT130" s="26"/>
      <c r="AU130" s="26"/>
    </row>
    <row r="131" spans="2:47" x14ac:dyDescent="0.25">
      <c r="B131" s="23"/>
      <c r="C131" s="23"/>
      <c r="D131" s="23"/>
      <c r="E131" s="57"/>
      <c r="F131" s="57"/>
      <c r="G131" s="23"/>
      <c r="H131" s="23"/>
      <c r="I131" s="23"/>
      <c r="J131" s="23"/>
      <c r="K131" s="23"/>
      <c r="L131" s="23"/>
      <c r="M131" s="23"/>
      <c r="AH131" s="26"/>
      <c r="AI131" s="26"/>
      <c r="AJ131" s="26"/>
      <c r="AK131" s="61"/>
      <c r="AL131" s="62"/>
      <c r="AM131" s="62"/>
      <c r="AN131" s="26"/>
      <c r="AO131" s="26"/>
      <c r="AP131" s="26"/>
      <c r="AQ131" s="26"/>
      <c r="AR131" s="26"/>
      <c r="AS131" s="26"/>
      <c r="AT131" s="26"/>
      <c r="AU131" s="26"/>
    </row>
    <row r="132" spans="2:47" x14ac:dyDescent="0.25">
      <c r="B132" s="23"/>
      <c r="C132" s="23"/>
      <c r="D132" s="23"/>
      <c r="E132" s="57"/>
      <c r="F132" s="57"/>
      <c r="G132" s="23"/>
      <c r="H132" s="23"/>
      <c r="I132" s="23"/>
      <c r="J132" s="23"/>
      <c r="K132" s="23"/>
      <c r="L132" s="23"/>
      <c r="M132" s="23"/>
      <c r="AH132" s="26"/>
      <c r="AI132" s="26"/>
      <c r="AJ132" s="26"/>
      <c r="AK132" s="61"/>
      <c r="AL132" s="62"/>
      <c r="AM132" s="62"/>
      <c r="AN132" s="26"/>
      <c r="AO132" s="26"/>
      <c r="AP132" s="26"/>
      <c r="AQ132" s="26"/>
      <c r="AR132" s="26"/>
      <c r="AS132" s="26"/>
      <c r="AT132" s="26"/>
      <c r="AU132" s="26"/>
    </row>
    <row r="133" spans="2:47" x14ac:dyDescent="0.25">
      <c r="B133" s="23"/>
      <c r="C133" s="23"/>
      <c r="D133" s="23"/>
      <c r="E133" s="57"/>
      <c r="F133" s="57"/>
      <c r="G133" s="23"/>
      <c r="H133" s="23"/>
      <c r="I133" s="23"/>
      <c r="J133" s="23"/>
      <c r="K133" s="23"/>
      <c r="L133" s="23"/>
      <c r="M133" s="23"/>
      <c r="AH133" s="26"/>
      <c r="AI133" s="26"/>
      <c r="AJ133" s="26"/>
      <c r="AK133" s="61"/>
      <c r="AL133" s="62"/>
      <c r="AM133" s="62"/>
      <c r="AN133" s="26"/>
      <c r="AO133" s="26"/>
      <c r="AP133" s="26"/>
      <c r="AQ133" s="26"/>
      <c r="AR133" s="26"/>
      <c r="AS133" s="26"/>
      <c r="AT133" s="26"/>
      <c r="AU133" s="26"/>
    </row>
    <row r="134" spans="2:47" x14ac:dyDescent="0.25">
      <c r="B134" s="23"/>
      <c r="C134" s="23"/>
      <c r="D134" s="23"/>
      <c r="E134" s="57"/>
      <c r="F134" s="57"/>
      <c r="G134" s="23"/>
      <c r="H134" s="23"/>
      <c r="I134" s="23"/>
      <c r="J134" s="23"/>
      <c r="K134" s="23"/>
      <c r="L134" s="23"/>
      <c r="M134" s="23"/>
      <c r="AH134" s="26"/>
      <c r="AI134" s="26"/>
      <c r="AJ134" s="26"/>
      <c r="AK134" s="61"/>
      <c r="AL134" s="62"/>
      <c r="AM134" s="62"/>
      <c r="AN134" s="26"/>
      <c r="AO134" s="26"/>
      <c r="AP134" s="26"/>
      <c r="AQ134" s="26"/>
      <c r="AR134" s="26"/>
      <c r="AS134" s="26"/>
      <c r="AT134" s="26"/>
      <c r="AU134" s="26"/>
    </row>
    <row r="135" spans="2:47" x14ac:dyDescent="0.25">
      <c r="B135" s="23"/>
      <c r="C135" s="23"/>
      <c r="D135" s="23"/>
      <c r="E135" s="57"/>
      <c r="F135" s="57"/>
      <c r="G135" s="23"/>
      <c r="H135" s="23"/>
      <c r="I135" s="23"/>
      <c r="J135" s="23"/>
      <c r="K135" s="23"/>
      <c r="L135" s="23"/>
      <c r="M135" s="23"/>
      <c r="AH135" s="26"/>
      <c r="AI135" s="26"/>
      <c r="AJ135" s="26"/>
      <c r="AK135" s="61"/>
      <c r="AL135" s="62"/>
      <c r="AM135" s="62"/>
      <c r="AN135" s="26"/>
      <c r="AO135" s="26"/>
      <c r="AP135" s="26"/>
      <c r="AQ135" s="26"/>
      <c r="AR135" s="26"/>
      <c r="AS135" s="26"/>
      <c r="AT135" s="26"/>
      <c r="AU135" s="26"/>
    </row>
    <row r="136" spans="2:47" x14ac:dyDescent="0.25">
      <c r="B136" s="23"/>
      <c r="C136" s="23"/>
      <c r="D136" s="23"/>
      <c r="E136" s="57"/>
      <c r="F136" s="57"/>
      <c r="G136" s="23"/>
      <c r="H136" s="23"/>
      <c r="I136" s="23"/>
      <c r="J136" s="23"/>
      <c r="K136" s="23"/>
      <c r="L136" s="23"/>
      <c r="M136" s="23"/>
      <c r="AH136" s="26"/>
      <c r="AI136" s="26"/>
      <c r="AJ136" s="26"/>
      <c r="AK136" s="61"/>
      <c r="AL136" s="62"/>
      <c r="AM136" s="62"/>
      <c r="AN136" s="26"/>
      <c r="AO136" s="26"/>
      <c r="AP136" s="26"/>
      <c r="AQ136" s="26"/>
      <c r="AR136" s="26"/>
      <c r="AS136" s="26"/>
      <c r="AT136" s="26"/>
      <c r="AU136" s="26"/>
    </row>
    <row r="137" spans="2:47" x14ac:dyDescent="0.25">
      <c r="B137" s="23"/>
      <c r="C137" s="23"/>
      <c r="D137" s="23"/>
      <c r="E137" s="57"/>
      <c r="F137" s="57"/>
      <c r="G137" s="23"/>
      <c r="H137" s="23"/>
      <c r="I137" s="23"/>
      <c r="J137" s="23"/>
      <c r="K137" s="23"/>
      <c r="L137" s="23"/>
      <c r="M137" s="23"/>
      <c r="AH137" s="26"/>
      <c r="AI137" s="26"/>
      <c r="AJ137" s="26"/>
      <c r="AK137" s="61"/>
      <c r="AL137" s="62"/>
      <c r="AM137" s="62"/>
      <c r="AN137" s="26"/>
      <c r="AO137" s="26"/>
      <c r="AP137" s="26"/>
      <c r="AQ137" s="26"/>
      <c r="AR137" s="26"/>
      <c r="AS137" s="26"/>
      <c r="AT137" s="26"/>
      <c r="AU137" s="26"/>
    </row>
    <row r="138" spans="2:47" x14ac:dyDescent="0.25">
      <c r="B138" s="23"/>
      <c r="C138" s="23"/>
      <c r="D138" s="23"/>
      <c r="E138" s="57"/>
      <c r="F138" s="57"/>
      <c r="G138" s="23"/>
      <c r="H138" s="23"/>
      <c r="I138" s="23"/>
      <c r="J138" s="23"/>
      <c r="K138" s="23"/>
      <c r="L138" s="23"/>
      <c r="M138" s="23"/>
      <c r="AH138" s="26"/>
      <c r="AI138" s="26"/>
      <c r="AJ138" s="26"/>
      <c r="AK138" s="61"/>
      <c r="AL138" s="62"/>
      <c r="AM138" s="62"/>
      <c r="AN138" s="26"/>
      <c r="AO138" s="26"/>
      <c r="AP138" s="26"/>
      <c r="AQ138" s="26"/>
      <c r="AR138" s="26"/>
      <c r="AS138" s="26"/>
      <c r="AT138" s="26"/>
      <c r="AU138" s="26"/>
    </row>
    <row r="139" spans="2:47" x14ac:dyDescent="0.25">
      <c r="B139" s="23"/>
      <c r="C139" s="23"/>
      <c r="D139" s="23"/>
      <c r="E139" s="57"/>
      <c r="F139" s="57"/>
      <c r="G139" s="23"/>
      <c r="H139" s="23"/>
      <c r="I139" s="23"/>
      <c r="J139" s="23"/>
      <c r="K139" s="23"/>
      <c r="L139" s="23"/>
      <c r="M139" s="23"/>
      <c r="AH139" s="26"/>
      <c r="AI139" s="26"/>
      <c r="AJ139" s="26"/>
      <c r="AK139" s="61"/>
      <c r="AL139" s="62"/>
      <c r="AM139" s="62"/>
      <c r="AN139" s="26"/>
      <c r="AO139" s="26"/>
      <c r="AP139" s="26"/>
      <c r="AQ139" s="26"/>
      <c r="AR139" s="26"/>
      <c r="AS139" s="26"/>
      <c r="AT139" s="26"/>
      <c r="AU139" s="26"/>
    </row>
    <row r="140" spans="2:47" x14ac:dyDescent="0.25">
      <c r="B140" s="23"/>
      <c r="C140" s="23"/>
      <c r="D140" s="23"/>
      <c r="E140" s="57"/>
      <c r="F140" s="57"/>
      <c r="G140" s="23"/>
      <c r="H140" s="23"/>
      <c r="I140" s="23"/>
      <c r="J140" s="23"/>
      <c r="K140" s="23"/>
      <c r="L140" s="23"/>
      <c r="M140" s="23"/>
      <c r="AH140" s="26"/>
      <c r="AI140" s="26"/>
      <c r="AJ140" s="26"/>
      <c r="AK140" s="61"/>
      <c r="AL140" s="62"/>
      <c r="AM140" s="62"/>
      <c r="AN140" s="26"/>
      <c r="AO140" s="26"/>
      <c r="AP140" s="26"/>
      <c r="AQ140" s="26"/>
      <c r="AR140" s="26"/>
      <c r="AS140" s="26"/>
      <c r="AT140" s="26"/>
      <c r="AU140" s="26"/>
    </row>
    <row r="141" spans="2:47" x14ac:dyDescent="0.25">
      <c r="B141" s="23"/>
      <c r="C141" s="23"/>
      <c r="D141" s="23"/>
      <c r="E141" s="57"/>
      <c r="F141" s="57"/>
      <c r="G141" s="23"/>
      <c r="H141" s="23"/>
      <c r="I141" s="23"/>
      <c r="J141" s="23"/>
      <c r="K141" s="23"/>
      <c r="L141" s="23"/>
      <c r="M141" s="23"/>
      <c r="AH141" s="26"/>
      <c r="AI141" s="26"/>
      <c r="AJ141" s="26"/>
      <c r="AK141" s="61"/>
      <c r="AL141" s="62"/>
      <c r="AM141" s="62"/>
      <c r="AN141" s="26"/>
      <c r="AO141" s="26"/>
      <c r="AP141" s="26"/>
      <c r="AQ141" s="26"/>
      <c r="AR141" s="26"/>
      <c r="AS141" s="26"/>
      <c r="AT141" s="26"/>
      <c r="AU141" s="26"/>
    </row>
    <row r="142" spans="2:47" x14ac:dyDescent="0.25">
      <c r="B142" s="23"/>
      <c r="C142" s="23"/>
      <c r="D142" s="23"/>
      <c r="E142" s="57"/>
      <c r="F142" s="57"/>
      <c r="G142" s="23"/>
      <c r="H142" s="23"/>
      <c r="I142" s="23"/>
      <c r="J142" s="23"/>
      <c r="K142" s="23"/>
      <c r="L142" s="23"/>
      <c r="M142" s="23"/>
      <c r="AH142" s="26"/>
      <c r="AI142" s="26"/>
      <c r="AJ142" s="26"/>
      <c r="AK142" s="61"/>
      <c r="AL142" s="62"/>
      <c r="AM142" s="62"/>
      <c r="AN142" s="26"/>
      <c r="AO142" s="26"/>
      <c r="AP142" s="26"/>
      <c r="AQ142" s="26"/>
      <c r="AR142" s="26"/>
      <c r="AS142" s="26"/>
      <c r="AT142" s="26"/>
      <c r="AU142" s="26"/>
    </row>
    <row r="143" spans="2:47" x14ac:dyDescent="0.25">
      <c r="B143" s="23"/>
      <c r="C143" s="23"/>
      <c r="D143" s="23"/>
      <c r="E143" s="57"/>
      <c r="F143" s="57"/>
      <c r="G143" s="23"/>
      <c r="H143" s="23"/>
      <c r="I143" s="23"/>
      <c r="J143" s="23"/>
      <c r="K143" s="23"/>
      <c r="L143" s="23"/>
      <c r="M143" s="23"/>
      <c r="AH143" s="26"/>
      <c r="AI143" s="26"/>
      <c r="AJ143" s="26"/>
      <c r="AK143" s="61"/>
      <c r="AL143" s="62"/>
      <c r="AM143" s="62"/>
      <c r="AN143" s="26"/>
      <c r="AO143" s="26"/>
      <c r="AP143" s="26"/>
      <c r="AQ143" s="26"/>
      <c r="AR143" s="26"/>
      <c r="AS143" s="26"/>
      <c r="AT143" s="26"/>
      <c r="AU143" s="26"/>
    </row>
    <row r="144" spans="2:47" x14ac:dyDescent="0.25">
      <c r="B144" s="23"/>
      <c r="C144" s="23"/>
      <c r="D144" s="23"/>
      <c r="E144" s="57"/>
      <c r="F144" s="57"/>
      <c r="G144" s="23"/>
      <c r="H144" s="23"/>
      <c r="I144" s="23"/>
      <c r="J144" s="23"/>
      <c r="K144" s="23"/>
      <c r="L144" s="23"/>
      <c r="M144" s="23"/>
      <c r="AH144" s="26"/>
      <c r="AI144" s="26"/>
      <c r="AJ144" s="26"/>
      <c r="AK144" s="61"/>
      <c r="AL144" s="62"/>
      <c r="AM144" s="62"/>
      <c r="AN144" s="26"/>
      <c r="AO144" s="26"/>
      <c r="AP144" s="26"/>
      <c r="AQ144" s="26"/>
      <c r="AR144" s="26"/>
      <c r="AS144" s="26"/>
      <c r="AT144" s="26"/>
      <c r="AU144" s="26"/>
    </row>
    <row r="145" spans="1:47" x14ac:dyDescent="0.25">
      <c r="B145" s="23"/>
      <c r="C145" s="23"/>
      <c r="D145" s="23"/>
      <c r="E145" s="57"/>
      <c r="F145" s="57"/>
      <c r="G145" s="23"/>
      <c r="H145" s="23"/>
      <c r="I145" s="23"/>
      <c r="J145" s="23"/>
      <c r="K145" s="23"/>
      <c r="L145" s="23"/>
      <c r="M145" s="23"/>
      <c r="AH145" s="26"/>
      <c r="AI145" s="26"/>
      <c r="AJ145" s="26"/>
      <c r="AK145" s="61"/>
      <c r="AL145" s="62"/>
      <c r="AM145" s="62"/>
      <c r="AN145" s="26"/>
      <c r="AO145" s="26"/>
      <c r="AP145" s="26"/>
      <c r="AQ145" s="26"/>
      <c r="AR145" s="26"/>
      <c r="AS145" s="26"/>
      <c r="AT145" s="26"/>
      <c r="AU145" s="26"/>
    </row>
    <row r="146" spans="1:47" x14ac:dyDescent="0.25">
      <c r="B146" s="23"/>
      <c r="C146" s="23"/>
      <c r="D146" s="23"/>
      <c r="E146" s="57"/>
      <c r="F146" s="57"/>
      <c r="G146" s="23"/>
      <c r="H146" s="23"/>
      <c r="I146" s="23"/>
      <c r="J146" s="23"/>
      <c r="K146" s="23"/>
      <c r="L146" s="23"/>
      <c r="M146" s="23"/>
      <c r="AH146" s="26"/>
      <c r="AI146" s="26"/>
      <c r="AJ146" s="26"/>
      <c r="AK146" s="61"/>
      <c r="AL146" s="62"/>
      <c r="AM146" s="62"/>
      <c r="AN146" s="26"/>
      <c r="AO146" s="26"/>
      <c r="AP146" s="26"/>
      <c r="AQ146" s="26"/>
      <c r="AR146" s="26"/>
      <c r="AS146" s="26"/>
      <c r="AT146" s="26"/>
      <c r="AU146" s="26"/>
    </row>
    <row r="147" spans="1:47" x14ac:dyDescent="0.25">
      <c r="B147" s="23"/>
      <c r="C147" s="23"/>
      <c r="D147" s="23"/>
      <c r="E147" s="57"/>
      <c r="F147" s="57"/>
      <c r="G147" s="23"/>
      <c r="H147" s="23"/>
      <c r="I147" s="23"/>
      <c r="J147" s="23"/>
      <c r="K147" s="23"/>
      <c r="L147" s="23"/>
      <c r="M147" s="23"/>
      <c r="AH147" s="26"/>
      <c r="AI147" s="26"/>
      <c r="AJ147" s="26"/>
      <c r="AK147" s="61"/>
      <c r="AL147" s="62"/>
      <c r="AM147" s="62"/>
      <c r="AN147" s="26"/>
      <c r="AO147" s="26"/>
      <c r="AP147" s="26"/>
      <c r="AQ147" s="26"/>
      <c r="AR147" s="26"/>
      <c r="AS147" s="26"/>
      <c r="AT147" s="26"/>
      <c r="AU147" s="26"/>
    </row>
    <row r="148" spans="1:47" x14ac:dyDescent="0.25">
      <c r="B148" s="23"/>
      <c r="C148" s="23"/>
      <c r="D148" s="23"/>
      <c r="E148" s="57"/>
      <c r="F148" s="57"/>
      <c r="G148" s="23"/>
      <c r="H148" s="23"/>
      <c r="I148" s="23"/>
      <c r="J148" s="23"/>
      <c r="K148" s="23"/>
      <c r="L148" s="23"/>
      <c r="M148" s="23"/>
      <c r="AH148" s="26"/>
      <c r="AI148" s="26"/>
      <c r="AJ148" s="26"/>
      <c r="AK148" s="61"/>
      <c r="AL148" s="62"/>
      <c r="AM148" s="62"/>
      <c r="AN148" s="26"/>
      <c r="AO148" s="26"/>
      <c r="AP148" s="26"/>
      <c r="AQ148" s="26"/>
      <c r="AR148" s="26"/>
      <c r="AS148" s="26"/>
      <c r="AT148" s="26"/>
      <c r="AU148" s="26"/>
    </row>
    <row r="149" spans="1:47" x14ac:dyDescent="0.25">
      <c r="B149" s="23"/>
      <c r="C149" s="23"/>
      <c r="D149" s="23"/>
      <c r="E149" s="57"/>
      <c r="F149" s="57"/>
      <c r="G149" s="23"/>
      <c r="H149" s="23"/>
      <c r="I149" s="23"/>
      <c r="J149" s="23"/>
      <c r="K149" s="23"/>
      <c r="L149" s="23"/>
      <c r="M149" s="23"/>
      <c r="AH149" s="26"/>
      <c r="AI149" s="26"/>
      <c r="AJ149" s="26"/>
      <c r="AK149" s="61"/>
      <c r="AL149" s="62"/>
      <c r="AM149" s="62"/>
      <c r="AN149" s="26"/>
      <c r="AO149" s="26"/>
      <c r="AP149" s="26"/>
      <c r="AQ149" s="26"/>
      <c r="AR149" s="26"/>
      <c r="AS149" s="26"/>
      <c r="AT149" s="26"/>
      <c r="AU149" s="26"/>
    </row>
    <row r="150" spans="1:47" x14ac:dyDescent="0.25">
      <c r="B150" s="23"/>
      <c r="C150" s="23"/>
      <c r="D150" s="23"/>
      <c r="E150" s="57"/>
      <c r="F150" s="57"/>
      <c r="G150" s="23"/>
      <c r="H150" s="23"/>
      <c r="I150" s="23"/>
      <c r="J150" s="23"/>
      <c r="K150" s="23"/>
      <c r="L150" s="23"/>
      <c r="M150" s="23"/>
      <c r="AH150" s="26"/>
      <c r="AI150" s="26"/>
      <c r="AJ150" s="26"/>
      <c r="AK150" s="61"/>
      <c r="AL150" s="62"/>
      <c r="AM150" s="62"/>
      <c r="AN150" s="26"/>
      <c r="AO150" s="26"/>
      <c r="AP150" s="26"/>
      <c r="AQ150" s="26"/>
      <c r="AR150" s="26"/>
      <c r="AS150" s="26"/>
      <c r="AT150" s="26"/>
      <c r="AU150" s="26"/>
    </row>
    <row r="151" spans="1:47" x14ac:dyDescent="0.25">
      <c r="A151" s="36"/>
      <c r="B151" s="23"/>
      <c r="C151" s="23"/>
      <c r="D151" s="23"/>
      <c r="E151" s="57"/>
      <c r="F151" s="57"/>
      <c r="G151" s="23"/>
      <c r="H151" s="23"/>
      <c r="I151" s="23"/>
      <c r="J151" s="23"/>
      <c r="K151" s="23"/>
      <c r="L151" s="23"/>
      <c r="M151" s="23"/>
      <c r="AI151" s="36"/>
      <c r="AJ151" s="36"/>
      <c r="AK151" s="18"/>
      <c r="AL151" s="19"/>
      <c r="AM151" s="19"/>
      <c r="AN151" s="36"/>
      <c r="AO151" s="36"/>
      <c r="AP151" s="36"/>
      <c r="AQ151" s="36"/>
      <c r="AR151" s="36"/>
      <c r="AS151" s="36"/>
      <c r="AT151" s="36"/>
    </row>
    <row r="152" spans="1:47" x14ac:dyDescent="0.25">
      <c r="L152" s="36"/>
      <c r="M152" s="27"/>
      <c r="AI152" s="36"/>
      <c r="AJ152" s="36"/>
      <c r="AK152" s="36"/>
      <c r="AL152" s="36"/>
      <c r="AM152" s="36"/>
      <c r="AN152" s="36"/>
      <c r="AO152" s="36"/>
      <c r="AP152" s="36"/>
      <c r="AQ152" s="36"/>
      <c r="AR152" s="36"/>
      <c r="AS152" s="36"/>
      <c r="AT152" s="36"/>
    </row>
    <row r="153" spans="1:47" x14ac:dyDescent="0.25">
      <c r="L153" s="36"/>
      <c r="M153" s="27"/>
      <c r="AI153" s="36"/>
      <c r="AJ153" s="36"/>
      <c r="AK153" s="36"/>
      <c r="AL153" s="36"/>
      <c r="AM153" s="36"/>
      <c r="AN153" s="36"/>
      <c r="AO153" s="36"/>
      <c r="AP153" s="36"/>
      <c r="AQ153" s="36"/>
      <c r="AR153" s="36"/>
      <c r="AS153" s="36"/>
      <c r="AT153" s="36"/>
    </row>
  </sheetData>
  <sortState xmlns:xlrd2="http://schemas.microsoft.com/office/spreadsheetml/2017/richdata2" ref="M82:N116">
    <sortCondition ref="M82:M116"/>
  </sortState>
  <mergeCells count="6">
    <mergeCell ref="O83:AE84"/>
    <mergeCell ref="AI15:AT16"/>
    <mergeCell ref="AI107:AT108"/>
    <mergeCell ref="AJ17:AP17"/>
    <mergeCell ref="AR17:AX17"/>
    <mergeCell ref="AB17:AH17"/>
  </mergeCells>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B1:AO148"/>
  <sheetViews>
    <sheetView showGridLines="0" topLeftCell="J7" zoomScale="80" zoomScaleNormal="80" workbookViewId="0">
      <selection activeCell="N103" sqref="N103"/>
    </sheetView>
  </sheetViews>
  <sheetFormatPr baseColWidth="10" defaultRowHeight="15" x14ac:dyDescent="0.25"/>
  <cols>
    <col min="1" max="1" width="4.42578125" customWidth="1"/>
    <col min="2" max="2" width="14.42578125" customWidth="1"/>
    <col min="3" max="3" width="18.42578125" customWidth="1"/>
    <col min="4" max="4" width="18.85546875" bestFit="1" customWidth="1"/>
    <col min="5" max="5" width="20" customWidth="1"/>
    <col min="8" max="8" width="15.5703125" customWidth="1"/>
    <col min="9" max="9" width="13.140625" style="14" customWidth="1"/>
    <col min="10" max="10" width="16" style="14" customWidth="1"/>
    <col min="11" max="11" width="17.28515625" customWidth="1"/>
    <col min="12" max="12" width="17.7109375" customWidth="1"/>
    <col min="13" max="13" width="15.140625" customWidth="1"/>
    <col min="14" max="14" width="20.28515625" style="14" customWidth="1"/>
    <col min="15" max="15" width="8.28515625" customWidth="1"/>
    <col min="16" max="29" width="7.140625" customWidth="1"/>
  </cols>
  <sheetData>
    <row r="1" spans="2:41" ht="15.75" thickBot="1" x14ac:dyDescent="0.3"/>
    <row r="2" spans="2:41" x14ac:dyDescent="0.25">
      <c r="B2" s="5" t="s">
        <v>6</v>
      </c>
      <c r="C2" s="6"/>
      <c r="D2" s="7" t="s">
        <v>32</v>
      </c>
      <c r="E2" s="9"/>
    </row>
    <row r="3" spans="2:41" x14ac:dyDescent="0.25">
      <c r="B3" s="8" t="s">
        <v>7</v>
      </c>
      <c r="C3" s="9"/>
      <c r="D3" s="10" t="s">
        <v>33</v>
      </c>
      <c r="E3" s="9"/>
    </row>
    <row r="4" spans="2:41" x14ac:dyDescent="0.25">
      <c r="B4" s="8" t="s">
        <v>19</v>
      </c>
      <c r="C4" s="9"/>
      <c r="D4" s="10" t="s">
        <v>34</v>
      </c>
      <c r="E4" s="9"/>
    </row>
    <row r="5" spans="2:41" x14ac:dyDescent="0.25">
      <c r="B5" s="8" t="s">
        <v>8</v>
      </c>
      <c r="C5" s="9"/>
      <c r="D5" s="10" t="s">
        <v>35</v>
      </c>
      <c r="E5" s="9"/>
    </row>
    <row r="6" spans="2:41" x14ac:dyDescent="0.25">
      <c r="B6" s="8" t="s">
        <v>9</v>
      </c>
      <c r="C6" s="9"/>
      <c r="D6" s="10" t="s">
        <v>216</v>
      </c>
      <c r="E6" s="9"/>
    </row>
    <row r="7" spans="2:41" x14ac:dyDescent="0.25">
      <c r="B7" s="8" t="s">
        <v>10</v>
      </c>
      <c r="C7" s="9"/>
      <c r="D7" s="10"/>
      <c r="E7" s="9"/>
    </row>
    <row r="8" spans="2:41" x14ac:dyDescent="0.25">
      <c r="B8" s="8"/>
      <c r="C8" s="9" t="s">
        <v>11</v>
      </c>
      <c r="D8" s="10" t="s">
        <v>36</v>
      </c>
      <c r="E8" s="9"/>
    </row>
    <row r="9" spans="2:41" x14ac:dyDescent="0.25">
      <c r="B9" s="8"/>
      <c r="C9" s="9" t="s">
        <v>12</v>
      </c>
      <c r="D9" s="10" t="s">
        <v>37</v>
      </c>
      <c r="E9" s="9"/>
    </row>
    <row r="10" spans="2:41" ht="15.75" thickBot="1" x14ac:dyDescent="0.3">
      <c r="B10" s="11"/>
      <c r="C10" s="12" t="s">
        <v>13</v>
      </c>
      <c r="D10" s="13" t="s">
        <v>38</v>
      </c>
    </row>
    <row r="13" spans="2:41" x14ac:dyDescent="0.25">
      <c r="B13" t="s">
        <v>221</v>
      </c>
      <c r="P13" s="75"/>
      <c r="Q13" s="75"/>
      <c r="R13" s="75"/>
      <c r="S13" s="75"/>
      <c r="T13" s="75"/>
      <c r="U13" s="75"/>
      <c r="V13" s="75"/>
      <c r="W13" s="75"/>
      <c r="X13" s="75"/>
      <c r="Y13" s="75"/>
      <c r="Z13" s="75"/>
      <c r="AA13" s="75"/>
      <c r="AB13" s="75"/>
      <c r="AC13" s="75"/>
      <c r="AD13" s="26"/>
      <c r="AE13" s="75"/>
      <c r="AF13" s="75"/>
      <c r="AG13" s="75"/>
      <c r="AH13" s="75"/>
      <c r="AI13" s="75"/>
      <c r="AJ13" s="75"/>
      <c r="AK13" s="75"/>
      <c r="AL13" s="75"/>
      <c r="AM13" s="75"/>
      <c r="AN13" s="75"/>
      <c r="AO13" s="75"/>
    </row>
    <row r="14" spans="2:41" x14ac:dyDescent="0.25">
      <c r="P14" s="76"/>
      <c r="Q14" s="76"/>
      <c r="R14" s="76"/>
      <c r="S14" s="76"/>
      <c r="T14" s="76"/>
      <c r="U14" s="76"/>
      <c r="V14" s="76"/>
      <c r="W14" s="76"/>
      <c r="X14" s="76"/>
      <c r="Y14" s="76"/>
      <c r="Z14" s="76"/>
      <c r="AA14" s="76"/>
      <c r="AB14" s="76"/>
      <c r="AC14" s="76"/>
      <c r="AD14" s="26"/>
      <c r="AE14" s="75"/>
      <c r="AF14" s="75"/>
      <c r="AG14" s="75"/>
      <c r="AH14" s="75"/>
      <c r="AI14" s="75"/>
      <c r="AJ14" s="75"/>
      <c r="AK14" s="75"/>
      <c r="AL14" s="75"/>
      <c r="AM14" s="75"/>
      <c r="AN14" s="75"/>
      <c r="AO14" s="75"/>
    </row>
    <row r="15" spans="2:41" x14ac:dyDescent="0.25">
      <c r="B15" t="s">
        <v>14</v>
      </c>
      <c r="C15" t="s">
        <v>15</v>
      </c>
      <c r="D15" t="s">
        <v>40</v>
      </c>
      <c r="E15" t="s">
        <v>41</v>
      </c>
      <c r="F15" t="s">
        <v>42</v>
      </c>
      <c r="G15" t="s">
        <v>43</v>
      </c>
      <c r="H15" t="s">
        <v>44</v>
      </c>
      <c r="I15" t="s">
        <v>45</v>
      </c>
      <c r="J15" t="s">
        <v>46</v>
      </c>
      <c r="K15" t="s">
        <v>47</v>
      </c>
      <c r="L15" s="82" t="s">
        <v>1</v>
      </c>
      <c r="M15" s="25"/>
      <c r="N15" s="25"/>
      <c r="AD15" s="26"/>
      <c r="AE15" s="26"/>
      <c r="AF15" s="26"/>
      <c r="AG15" s="26"/>
      <c r="AH15" s="61"/>
      <c r="AI15" s="62"/>
      <c r="AJ15" s="62"/>
      <c r="AK15" s="26"/>
      <c r="AL15" s="26"/>
      <c r="AM15" s="26"/>
      <c r="AN15" s="26"/>
      <c r="AO15" s="26"/>
    </row>
    <row r="16" spans="2:41" x14ac:dyDescent="0.25">
      <c r="B16" t="s">
        <v>48</v>
      </c>
      <c r="C16">
        <v>1.8972929505846501</v>
      </c>
      <c r="D16">
        <v>5</v>
      </c>
      <c r="E16">
        <v>48325</v>
      </c>
      <c r="F16">
        <v>437800</v>
      </c>
      <c r="G16">
        <v>-389475</v>
      </c>
      <c r="H16">
        <v>1.12407728352269</v>
      </c>
      <c r="I16">
        <v>-14450</v>
      </c>
      <c r="J16">
        <v>4761</v>
      </c>
      <c r="K16">
        <v>0.25834908632640202</v>
      </c>
      <c r="L16" s="92">
        <v>10.1501785339214</v>
      </c>
      <c r="M16" s="52"/>
      <c r="N16" s="52"/>
      <c r="AD16" s="26"/>
      <c r="AE16" s="26"/>
      <c r="AF16" s="26"/>
      <c r="AG16" s="26"/>
      <c r="AH16" s="61"/>
      <c r="AI16" s="62"/>
      <c r="AJ16" s="62"/>
      <c r="AK16" s="26"/>
      <c r="AL16" s="26"/>
      <c r="AM16" s="26"/>
      <c r="AN16" s="26"/>
      <c r="AO16" s="26"/>
    </row>
    <row r="17" spans="2:41" x14ac:dyDescent="0.25">
      <c r="B17" t="s">
        <v>48</v>
      </c>
      <c r="C17">
        <v>1.8972929505846501</v>
      </c>
      <c r="D17">
        <v>3</v>
      </c>
      <c r="E17">
        <v>48325</v>
      </c>
      <c r="F17">
        <v>437800</v>
      </c>
      <c r="G17">
        <v>-389475</v>
      </c>
      <c r="H17">
        <v>1.12407728352269</v>
      </c>
      <c r="I17">
        <v>-14450</v>
      </c>
      <c r="J17">
        <v>4761</v>
      </c>
      <c r="K17">
        <v>0.25834908632640202</v>
      </c>
      <c r="L17" s="93">
        <v>10.1501785339214</v>
      </c>
      <c r="M17" s="77" t="s">
        <v>218</v>
      </c>
      <c r="N17" s="78"/>
      <c r="O17" s="78"/>
      <c r="P17" s="78"/>
      <c r="Q17" s="78"/>
      <c r="R17" s="78"/>
      <c r="S17" s="78"/>
      <c r="T17" s="78"/>
      <c r="U17" s="79"/>
      <c r="AD17" s="26"/>
      <c r="AE17" s="26"/>
      <c r="AF17" s="26"/>
      <c r="AG17" s="26"/>
      <c r="AH17" s="61"/>
      <c r="AI17" s="62"/>
      <c r="AJ17" s="62"/>
      <c r="AK17" s="26"/>
      <c r="AL17" s="26"/>
      <c r="AM17" s="26"/>
      <c r="AN17" s="26"/>
      <c r="AO17" s="26"/>
    </row>
    <row r="18" spans="2:41" x14ac:dyDescent="0.25">
      <c r="B18" t="s">
        <v>48</v>
      </c>
      <c r="C18">
        <v>1.8972929505846501</v>
      </c>
      <c r="D18">
        <v>4</v>
      </c>
      <c r="E18">
        <v>48325</v>
      </c>
      <c r="F18">
        <v>437800</v>
      </c>
      <c r="G18">
        <v>-389475</v>
      </c>
      <c r="H18">
        <v>1.12407728352269</v>
      </c>
      <c r="I18">
        <v>-14450</v>
      </c>
      <c r="J18">
        <v>4761</v>
      </c>
      <c r="K18">
        <v>0.25834908632640202</v>
      </c>
      <c r="L18" s="93">
        <v>10.1501785339214</v>
      </c>
      <c r="M18" s="41" t="s">
        <v>15</v>
      </c>
      <c r="N18" s="41" t="s">
        <v>50</v>
      </c>
      <c r="O18" s="41" t="s">
        <v>51</v>
      </c>
      <c r="P18" s="41" t="s">
        <v>52</v>
      </c>
      <c r="Q18" s="41"/>
      <c r="R18" s="41"/>
      <c r="S18" s="41"/>
      <c r="T18" s="41"/>
      <c r="U18" s="41"/>
      <c r="AD18" s="26"/>
      <c r="AE18" s="26"/>
      <c r="AF18" s="26"/>
      <c r="AG18" s="26"/>
      <c r="AH18" s="61"/>
      <c r="AI18" s="62"/>
      <c r="AJ18" s="62"/>
      <c r="AK18" s="26"/>
      <c r="AL18" s="26"/>
      <c r="AM18" s="26"/>
      <c r="AN18" s="26"/>
      <c r="AO18" s="26"/>
    </row>
    <row r="19" spans="2:41" x14ac:dyDescent="0.25">
      <c r="B19" t="s">
        <v>48</v>
      </c>
      <c r="C19">
        <v>1.8972929505846501</v>
      </c>
      <c r="D19">
        <v>2</v>
      </c>
      <c r="E19">
        <v>48325</v>
      </c>
      <c r="F19">
        <v>437800</v>
      </c>
      <c r="G19">
        <v>-389475</v>
      </c>
      <c r="H19">
        <v>1.12407728352269</v>
      </c>
      <c r="I19">
        <v>-14450</v>
      </c>
      <c r="J19">
        <v>4761</v>
      </c>
      <c r="K19">
        <v>0.25834908632640202</v>
      </c>
      <c r="L19" s="93">
        <v>10.1501785339214</v>
      </c>
      <c r="M19" s="41" t="s">
        <v>41</v>
      </c>
      <c r="N19" s="31" t="s">
        <v>105</v>
      </c>
      <c r="O19" s="31" t="s">
        <v>106</v>
      </c>
      <c r="P19" s="31" t="s">
        <v>107</v>
      </c>
      <c r="Q19" s="31"/>
      <c r="R19" s="31"/>
      <c r="S19" s="31"/>
      <c r="T19" s="31"/>
      <c r="U19" s="31"/>
      <c r="AD19" s="26"/>
      <c r="AE19" s="26"/>
      <c r="AF19" s="26"/>
      <c r="AG19" s="26"/>
      <c r="AH19" s="61"/>
      <c r="AI19" s="62"/>
      <c r="AJ19" s="62"/>
      <c r="AK19" s="26"/>
      <c r="AL19" s="26"/>
      <c r="AM19" s="26"/>
      <c r="AN19" s="26"/>
      <c r="AO19" s="26"/>
    </row>
    <row r="20" spans="2:41" x14ac:dyDescent="0.25">
      <c r="B20" t="s">
        <v>48</v>
      </c>
      <c r="C20">
        <v>1.8972929505846501</v>
      </c>
      <c r="D20">
        <v>7</v>
      </c>
      <c r="E20">
        <v>48325</v>
      </c>
      <c r="F20">
        <v>437800</v>
      </c>
      <c r="G20">
        <v>-389475</v>
      </c>
      <c r="H20">
        <v>1.12407728352269</v>
      </c>
      <c r="I20">
        <v>-14450</v>
      </c>
      <c r="J20">
        <v>4761</v>
      </c>
      <c r="K20">
        <v>0.25834908632640202</v>
      </c>
      <c r="L20" s="93">
        <v>10.1501785339214</v>
      </c>
      <c r="M20" s="41" t="s">
        <v>42</v>
      </c>
      <c r="N20" s="31" t="s">
        <v>108</v>
      </c>
      <c r="O20" s="31" t="s">
        <v>109</v>
      </c>
      <c r="P20" s="31" t="s">
        <v>110</v>
      </c>
      <c r="Q20" s="31"/>
      <c r="R20" s="31"/>
      <c r="S20" s="31"/>
      <c r="T20" s="31"/>
      <c r="U20" s="31"/>
      <c r="AD20" s="26"/>
      <c r="AE20" s="26"/>
      <c r="AF20" s="26"/>
      <c r="AG20" s="26"/>
      <c r="AH20" s="61"/>
      <c r="AI20" s="62"/>
      <c r="AJ20" s="62"/>
      <c r="AK20" s="26"/>
      <c r="AL20" s="26"/>
      <c r="AM20" s="26"/>
      <c r="AN20" s="26"/>
      <c r="AO20" s="26"/>
    </row>
    <row r="21" spans="2:41" x14ac:dyDescent="0.25">
      <c r="B21" t="s">
        <v>48</v>
      </c>
      <c r="C21">
        <v>1.8972929505846501</v>
      </c>
      <c r="D21">
        <v>8</v>
      </c>
      <c r="E21">
        <v>48325</v>
      </c>
      <c r="F21">
        <v>437800</v>
      </c>
      <c r="G21">
        <v>-389475</v>
      </c>
      <c r="H21">
        <v>1.12407728352269</v>
      </c>
      <c r="I21">
        <v>-14450</v>
      </c>
      <c r="J21">
        <v>4761</v>
      </c>
      <c r="K21">
        <v>0.25834908632640202</v>
      </c>
      <c r="L21" s="93">
        <v>10.1501785339214</v>
      </c>
      <c r="M21" s="41" t="s">
        <v>43</v>
      </c>
      <c r="N21" s="31" t="s">
        <v>111</v>
      </c>
      <c r="O21" s="31" t="s">
        <v>112</v>
      </c>
      <c r="P21" s="31" t="s">
        <v>113</v>
      </c>
      <c r="Q21" s="31"/>
      <c r="R21" s="31"/>
      <c r="S21" s="31"/>
      <c r="T21" s="31"/>
      <c r="U21" s="31"/>
      <c r="AD21" s="26"/>
      <c r="AE21" s="26"/>
      <c r="AF21" s="26"/>
      <c r="AG21" s="26"/>
      <c r="AH21" s="61"/>
      <c r="AI21" s="62"/>
      <c r="AJ21" s="62"/>
      <c r="AK21" s="26"/>
      <c r="AL21" s="26"/>
      <c r="AM21" s="26"/>
      <c r="AN21" s="26"/>
      <c r="AO21" s="26"/>
    </row>
    <row r="22" spans="2:41" x14ac:dyDescent="0.25">
      <c r="B22" t="s">
        <v>48</v>
      </c>
      <c r="C22">
        <v>1.8972929505846501</v>
      </c>
      <c r="D22">
        <v>6</v>
      </c>
      <c r="E22">
        <v>48325</v>
      </c>
      <c r="F22">
        <v>437800</v>
      </c>
      <c r="G22">
        <v>-389475</v>
      </c>
      <c r="H22">
        <v>1.12407728352269</v>
      </c>
      <c r="I22">
        <v>-14450</v>
      </c>
      <c r="J22">
        <v>4761</v>
      </c>
      <c r="K22">
        <v>0.25834908632640202</v>
      </c>
      <c r="L22" s="94">
        <v>10.1501785339214</v>
      </c>
      <c r="M22" s="41" t="s">
        <v>114</v>
      </c>
      <c r="N22" s="31" t="s">
        <v>115</v>
      </c>
      <c r="O22" s="31" t="s">
        <v>116</v>
      </c>
      <c r="P22" s="31" t="s">
        <v>117</v>
      </c>
      <c r="Q22" s="31"/>
      <c r="R22" s="31"/>
      <c r="S22" s="31"/>
      <c r="T22" s="31"/>
      <c r="U22" s="31"/>
      <c r="AD22" s="26"/>
      <c r="AE22" s="26"/>
      <c r="AF22" s="26"/>
      <c r="AG22" s="26"/>
      <c r="AH22" s="61"/>
      <c r="AI22" s="62"/>
      <c r="AJ22" s="62"/>
      <c r="AK22" s="26"/>
      <c r="AL22" s="26"/>
      <c r="AM22" s="26"/>
      <c r="AN22" s="26"/>
      <c r="AO22" s="26"/>
    </row>
    <row r="23" spans="2:41" x14ac:dyDescent="0.25">
      <c r="M23" s="41" t="s">
        <v>44</v>
      </c>
      <c r="N23" s="31">
        <v>1.07</v>
      </c>
      <c r="O23" s="31">
        <v>1.03</v>
      </c>
      <c r="P23" s="31">
        <v>1.1100000000000001</v>
      </c>
      <c r="Q23" s="31"/>
      <c r="R23" s="31"/>
      <c r="S23" s="31"/>
      <c r="T23" s="31"/>
      <c r="U23" s="31"/>
      <c r="AD23" s="26"/>
      <c r="AE23" s="26"/>
      <c r="AF23" s="26"/>
      <c r="AG23" s="26"/>
      <c r="AH23" s="61"/>
      <c r="AI23" s="62"/>
      <c r="AJ23" s="62"/>
      <c r="AK23" s="26"/>
      <c r="AL23" s="26"/>
      <c r="AM23" s="26"/>
      <c r="AN23" s="26"/>
      <c r="AO23" s="26"/>
    </row>
    <row r="24" spans="2:41" x14ac:dyDescent="0.25">
      <c r="M24" s="41" t="s">
        <v>67</v>
      </c>
      <c r="N24" s="31" t="s">
        <v>118</v>
      </c>
      <c r="O24" s="31" t="s">
        <v>119</v>
      </c>
      <c r="P24" s="31" t="s">
        <v>120</v>
      </c>
      <c r="Q24" s="31"/>
      <c r="R24" s="31"/>
      <c r="S24" s="31"/>
      <c r="T24" s="31"/>
      <c r="U24" s="31"/>
      <c r="AD24" s="26"/>
      <c r="AE24" s="26"/>
      <c r="AF24" s="26"/>
      <c r="AG24" s="26"/>
      <c r="AH24" s="61"/>
      <c r="AI24" s="62"/>
      <c r="AJ24" s="62"/>
      <c r="AK24" s="26"/>
      <c r="AL24" s="26"/>
      <c r="AM24" s="26"/>
      <c r="AN24" s="26"/>
      <c r="AO24" s="26"/>
    </row>
    <row r="25" spans="2:41" x14ac:dyDescent="0.25">
      <c r="B25" t="s">
        <v>103</v>
      </c>
      <c r="K25" t="s">
        <v>81</v>
      </c>
      <c r="M25" s="41" t="s">
        <v>53</v>
      </c>
      <c r="N25" s="31">
        <v>0.21</v>
      </c>
      <c r="O25" s="31">
        <v>0.1</v>
      </c>
      <c r="P25" s="31">
        <v>0.21</v>
      </c>
      <c r="Q25" s="31"/>
      <c r="R25" s="31"/>
      <c r="S25" s="31"/>
      <c r="T25" s="31"/>
      <c r="U25" s="31"/>
      <c r="AD25" s="26"/>
      <c r="AE25" s="26"/>
      <c r="AF25" s="26"/>
      <c r="AG25" s="26"/>
      <c r="AH25" s="61"/>
      <c r="AI25" s="62"/>
      <c r="AJ25" s="62"/>
      <c r="AK25" s="26"/>
      <c r="AL25" s="26"/>
      <c r="AM25" s="26"/>
      <c r="AN25" s="26"/>
      <c r="AO25" s="26"/>
    </row>
    <row r="26" spans="2:41" x14ac:dyDescent="0.25">
      <c r="M26" s="41" t="s">
        <v>54</v>
      </c>
      <c r="N26" s="31">
        <v>0.34</v>
      </c>
      <c r="O26" s="31">
        <v>0.17</v>
      </c>
      <c r="P26" s="31">
        <v>0.37</v>
      </c>
      <c r="Q26" s="31"/>
      <c r="R26" s="31"/>
      <c r="S26" s="31"/>
      <c r="T26" s="31"/>
      <c r="U26" s="31"/>
      <c r="AD26" s="26"/>
      <c r="AE26" s="26"/>
      <c r="AF26" s="26"/>
      <c r="AG26" s="26"/>
      <c r="AH26" s="61"/>
      <c r="AI26" s="62"/>
      <c r="AJ26" s="62"/>
      <c r="AK26" s="26"/>
      <c r="AL26" s="26"/>
      <c r="AM26" s="26"/>
      <c r="AN26" s="26"/>
      <c r="AO26" s="26"/>
    </row>
    <row r="27" spans="2:41" x14ac:dyDescent="0.25">
      <c r="M27" s="41" t="s">
        <v>55</v>
      </c>
      <c r="N27" s="31">
        <v>0.03</v>
      </c>
      <c r="O27" s="31">
        <v>0.03</v>
      </c>
      <c r="P27" s="31">
        <v>0.02</v>
      </c>
      <c r="Q27" s="31"/>
      <c r="R27" s="31"/>
      <c r="S27" s="31"/>
      <c r="T27" s="31"/>
      <c r="U27" s="31"/>
      <c r="AD27" s="26"/>
      <c r="AE27" s="26"/>
      <c r="AF27" s="26"/>
      <c r="AG27" s="26"/>
      <c r="AH27" s="61"/>
      <c r="AI27" s="62"/>
      <c r="AJ27" s="62"/>
      <c r="AK27" s="26"/>
      <c r="AL27" s="26"/>
      <c r="AM27" s="26"/>
      <c r="AN27" s="26"/>
      <c r="AO27" s="26"/>
    </row>
    <row r="28" spans="2:41" x14ac:dyDescent="0.25">
      <c r="M28" s="41" t="s">
        <v>56</v>
      </c>
      <c r="N28" s="31">
        <v>0.71</v>
      </c>
      <c r="O28" s="31">
        <v>0.15</v>
      </c>
      <c r="P28" s="31">
        <v>0.81</v>
      </c>
      <c r="Q28" s="31"/>
      <c r="R28" s="31"/>
      <c r="S28" s="31"/>
      <c r="T28" s="31"/>
      <c r="U28" s="31"/>
      <c r="AD28" s="26"/>
      <c r="AE28" s="26"/>
      <c r="AF28" s="26"/>
      <c r="AG28" s="26"/>
      <c r="AH28" s="61"/>
      <c r="AI28" s="62"/>
      <c r="AJ28" s="62"/>
      <c r="AK28" s="26"/>
      <c r="AL28" s="26"/>
      <c r="AM28" s="26"/>
      <c r="AN28" s="26"/>
      <c r="AO28" s="26"/>
    </row>
    <row r="29" spans="2:41" x14ac:dyDescent="0.25">
      <c r="M29" s="41" t="s">
        <v>57</v>
      </c>
      <c r="N29" s="50">
        <v>0.13700000000000001</v>
      </c>
      <c r="O29" s="50">
        <v>0.28239999999999998</v>
      </c>
      <c r="P29" s="50">
        <v>0.16</v>
      </c>
      <c r="Q29" s="31"/>
      <c r="R29" s="31"/>
      <c r="S29" s="31"/>
      <c r="T29" s="31"/>
      <c r="U29" s="31"/>
      <c r="AD29" s="26"/>
      <c r="AE29" s="26"/>
      <c r="AF29" s="26"/>
      <c r="AG29" s="26"/>
      <c r="AH29" s="61"/>
      <c r="AI29" s="62"/>
      <c r="AJ29" s="62"/>
      <c r="AK29" s="26"/>
      <c r="AL29" s="26"/>
      <c r="AM29" s="26"/>
      <c r="AN29" s="26"/>
      <c r="AO29" s="26"/>
    </row>
    <row r="30" spans="2:41" x14ac:dyDescent="0.25">
      <c r="M30" s="41"/>
      <c r="N30" s="31"/>
      <c r="O30" s="31"/>
      <c r="P30" s="31"/>
      <c r="Q30" s="31"/>
      <c r="R30" s="31"/>
      <c r="S30" s="31"/>
      <c r="T30" s="31"/>
      <c r="U30" s="31"/>
      <c r="AD30" s="26"/>
      <c r="AE30" s="26"/>
      <c r="AF30" s="26"/>
      <c r="AG30" s="26"/>
      <c r="AH30" s="61"/>
      <c r="AI30" s="62"/>
      <c r="AJ30" s="62"/>
      <c r="AK30" s="26"/>
      <c r="AL30" s="26"/>
      <c r="AM30" s="26"/>
      <c r="AN30" s="26"/>
      <c r="AO30" s="26"/>
    </row>
    <row r="31" spans="2:41" x14ac:dyDescent="0.25">
      <c r="M31" s="41" t="s">
        <v>58</v>
      </c>
      <c r="N31" s="51">
        <v>42401</v>
      </c>
      <c r="O31" s="31"/>
      <c r="P31" s="31"/>
      <c r="Q31" s="31"/>
      <c r="R31" s="31"/>
      <c r="S31" s="31"/>
      <c r="T31" s="31"/>
      <c r="U31" s="31"/>
      <c r="AD31" s="26"/>
      <c r="AE31" s="26"/>
      <c r="AF31" s="26"/>
      <c r="AG31" s="26"/>
      <c r="AH31" s="61"/>
      <c r="AI31" s="62"/>
      <c r="AJ31" s="62"/>
      <c r="AK31" s="26"/>
      <c r="AL31" s="26"/>
      <c r="AM31" s="26"/>
      <c r="AN31" s="26"/>
      <c r="AO31" s="26"/>
    </row>
    <row r="32" spans="2:41" x14ac:dyDescent="0.25">
      <c r="M32" s="41" t="s">
        <v>59</v>
      </c>
      <c r="N32" s="51">
        <v>43374</v>
      </c>
      <c r="O32" s="31"/>
      <c r="P32" s="31"/>
      <c r="Q32" s="31"/>
      <c r="R32" s="31"/>
      <c r="S32" s="31"/>
      <c r="T32" s="31"/>
      <c r="U32" s="31"/>
      <c r="AD32" s="26"/>
      <c r="AE32" s="26"/>
      <c r="AF32" s="26"/>
      <c r="AG32" s="26"/>
      <c r="AH32" s="61"/>
      <c r="AI32" s="62"/>
      <c r="AJ32" s="62"/>
      <c r="AK32" s="26"/>
      <c r="AL32" s="26"/>
      <c r="AM32" s="26"/>
      <c r="AN32" s="26"/>
      <c r="AO32" s="26"/>
    </row>
    <row r="33" spans="13:41" x14ac:dyDescent="0.25">
      <c r="M33" s="41"/>
      <c r="N33" s="31"/>
      <c r="O33" s="31"/>
      <c r="P33" s="31"/>
      <c r="Q33" s="31"/>
      <c r="R33" s="31"/>
      <c r="S33" s="31"/>
      <c r="T33" s="31"/>
      <c r="U33" s="31"/>
      <c r="AD33" s="26"/>
      <c r="AE33" s="26"/>
      <c r="AF33" s="26"/>
      <c r="AG33" s="26"/>
      <c r="AH33" s="61"/>
      <c r="AI33" s="62"/>
      <c r="AJ33" s="62"/>
      <c r="AK33" s="26"/>
      <c r="AL33" s="26"/>
      <c r="AM33" s="26"/>
      <c r="AN33" s="26"/>
      <c r="AO33" s="26"/>
    </row>
    <row r="34" spans="13:41" x14ac:dyDescent="0.25">
      <c r="M34" s="41" t="s">
        <v>46</v>
      </c>
      <c r="N34" s="31">
        <v>4761</v>
      </c>
      <c r="O34" s="31">
        <v>2621</v>
      </c>
      <c r="P34" s="31">
        <v>2140</v>
      </c>
      <c r="Q34" s="31"/>
      <c r="R34" s="31"/>
      <c r="S34" s="31"/>
      <c r="T34" s="31"/>
      <c r="U34" s="31"/>
      <c r="AD34" s="26"/>
      <c r="AE34" s="26"/>
      <c r="AF34" s="26"/>
      <c r="AG34" s="26"/>
      <c r="AH34" s="61"/>
      <c r="AI34" s="62"/>
      <c r="AJ34" s="62"/>
      <c r="AK34" s="26"/>
      <c r="AL34" s="26"/>
      <c r="AM34" s="26"/>
      <c r="AN34" s="26"/>
      <c r="AO34" s="26"/>
    </row>
    <row r="35" spans="13:41" x14ac:dyDescent="0.25">
      <c r="M35" s="41" t="s">
        <v>47</v>
      </c>
      <c r="N35" s="50">
        <v>0.25829999999999997</v>
      </c>
      <c r="O35" s="50">
        <v>0.25679999999999997</v>
      </c>
      <c r="P35" s="50">
        <v>0.26029999999999998</v>
      </c>
      <c r="Q35" s="31"/>
      <c r="R35" s="31"/>
      <c r="S35" s="31"/>
      <c r="T35" s="31"/>
      <c r="U35" s="31"/>
      <c r="AD35" s="26"/>
      <c r="AE35" s="26"/>
      <c r="AF35" s="26"/>
      <c r="AG35" s="26"/>
      <c r="AH35" s="61"/>
      <c r="AI35" s="62"/>
      <c r="AJ35" s="62"/>
      <c r="AK35" s="26"/>
      <c r="AL35" s="26"/>
      <c r="AM35" s="26"/>
      <c r="AN35" s="26"/>
      <c r="AO35" s="26"/>
    </row>
    <row r="36" spans="13:41" x14ac:dyDescent="0.25">
      <c r="M36" s="41" t="s">
        <v>60</v>
      </c>
      <c r="N36" s="31">
        <v>1230</v>
      </c>
      <c r="O36" s="31">
        <v>673</v>
      </c>
      <c r="P36" s="31">
        <v>557</v>
      </c>
      <c r="Q36" s="31"/>
      <c r="R36" s="31"/>
      <c r="S36" s="31"/>
      <c r="T36" s="31"/>
      <c r="U36" s="31"/>
      <c r="AD36" s="26"/>
      <c r="AE36" s="26"/>
      <c r="AF36" s="26"/>
      <c r="AG36" s="26"/>
      <c r="AH36" s="61"/>
      <c r="AI36" s="62"/>
      <c r="AJ36" s="62"/>
      <c r="AK36" s="26"/>
      <c r="AL36" s="26"/>
      <c r="AM36" s="26"/>
      <c r="AN36" s="26"/>
      <c r="AO36" s="26"/>
    </row>
    <row r="37" spans="13:41" x14ac:dyDescent="0.25">
      <c r="M37" s="41" t="s">
        <v>61</v>
      </c>
      <c r="N37" s="31">
        <v>3531</v>
      </c>
      <c r="O37" s="31">
        <v>1948</v>
      </c>
      <c r="P37" s="31">
        <v>1583</v>
      </c>
      <c r="Q37" s="31"/>
      <c r="R37" s="31"/>
      <c r="S37" s="31"/>
      <c r="T37" s="31"/>
      <c r="U37" s="31"/>
      <c r="AD37" s="26"/>
      <c r="AE37" s="26"/>
      <c r="AF37" s="26"/>
      <c r="AG37" s="26"/>
      <c r="AH37" s="61"/>
      <c r="AI37" s="62"/>
      <c r="AJ37" s="62"/>
      <c r="AK37" s="26"/>
      <c r="AL37" s="26"/>
      <c r="AM37" s="26"/>
      <c r="AN37" s="26"/>
      <c r="AO37" s="26"/>
    </row>
    <row r="38" spans="13:41" x14ac:dyDescent="0.25">
      <c r="M38" s="41" t="s">
        <v>62</v>
      </c>
      <c r="N38" s="31">
        <v>0</v>
      </c>
      <c r="O38" s="31">
        <v>0</v>
      </c>
      <c r="P38" s="31">
        <v>0</v>
      </c>
      <c r="Q38" s="31"/>
      <c r="R38" s="31"/>
      <c r="S38" s="31"/>
      <c r="T38" s="31"/>
      <c r="U38" s="31"/>
      <c r="AD38" s="26"/>
      <c r="AE38" s="26"/>
      <c r="AF38" s="26"/>
      <c r="AG38" s="26"/>
      <c r="AH38" s="61"/>
      <c r="AI38" s="62"/>
      <c r="AJ38" s="62"/>
      <c r="AK38" s="26"/>
      <c r="AL38" s="26"/>
      <c r="AM38" s="26"/>
      <c r="AN38" s="26"/>
      <c r="AO38" s="26"/>
    </row>
    <row r="39" spans="13:41" x14ac:dyDescent="0.25">
      <c r="M39" s="41"/>
      <c r="N39" s="31"/>
      <c r="O39" s="31"/>
      <c r="P39" s="31"/>
      <c r="Q39" s="31"/>
      <c r="R39" s="31"/>
      <c r="S39" s="31"/>
      <c r="T39" s="31"/>
      <c r="U39" s="31"/>
      <c r="AD39" s="26"/>
      <c r="AE39" s="26"/>
      <c r="AF39" s="26"/>
      <c r="AG39" s="26"/>
      <c r="AH39" s="61"/>
      <c r="AI39" s="62"/>
      <c r="AJ39" s="62"/>
      <c r="AK39" s="26"/>
      <c r="AL39" s="26"/>
      <c r="AM39" s="26"/>
      <c r="AN39" s="26"/>
      <c r="AO39" s="26"/>
    </row>
    <row r="40" spans="13:41" x14ac:dyDescent="0.25">
      <c r="M40" s="41"/>
      <c r="N40" s="31"/>
      <c r="O40" s="31"/>
      <c r="P40" s="31"/>
      <c r="Q40" s="31"/>
      <c r="R40" s="31"/>
      <c r="S40" s="31"/>
      <c r="T40" s="31"/>
      <c r="U40" s="31"/>
      <c r="AD40" s="26"/>
      <c r="AE40" s="26"/>
      <c r="AF40" s="26"/>
      <c r="AG40" s="26"/>
      <c r="AH40" s="61"/>
      <c r="AI40" s="62"/>
      <c r="AJ40" s="62"/>
      <c r="AK40" s="26"/>
      <c r="AL40" s="26"/>
      <c r="AM40" s="26"/>
      <c r="AN40" s="26"/>
      <c r="AO40" s="26"/>
    </row>
    <row r="41" spans="13:41" x14ac:dyDescent="0.25">
      <c r="M41" s="41" t="s">
        <v>68</v>
      </c>
      <c r="N41" s="31" t="s">
        <v>121</v>
      </c>
      <c r="O41" s="31" t="s">
        <v>122</v>
      </c>
      <c r="P41" s="31" t="s">
        <v>123</v>
      </c>
      <c r="Q41" s="31"/>
      <c r="R41" s="31"/>
      <c r="S41" s="31"/>
      <c r="T41" s="31"/>
      <c r="U41" s="31"/>
      <c r="AD41" s="26"/>
      <c r="AE41" s="26"/>
      <c r="AF41" s="26"/>
      <c r="AG41" s="26"/>
      <c r="AH41" s="61"/>
      <c r="AI41" s="62"/>
      <c r="AJ41" s="62"/>
      <c r="AK41" s="26"/>
      <c r="AL41" s="26"/>
      <c r="AM41" s="26"/>
      <c r="AN41" s="26"/>
      <c r="AO41" s="26"/>
    </row>
    <row r="42" spans="13:41" x14ac:dyDescent="0.25">
      <c r="M42" s="41" t="s">
        <v>69</v>
      </c>
      <c r="N42" s="31" t="s">
        <v>124</v>
      </c>
      <c r="O42" s="31" t="s">
        <v>125</v>
      </c>
      <c r="P42" s="31" t="s">
        <v>126</v>
      </c>
      <c r="Q42" s="31"/>
      <c r="R42" s="31"/>
      <c r="S42" s="31"/>
      <c r="T42" s="31"/>
      <c r="U42" s="31"/>
      <c r="AD42" s="26"/>
      <c r="AE42" s="26"/>
      <c r="AF42" s="26"/>
      <c r="AG42" s="26"/>
      <c r="AH42" s="61"/>
      <c r="AI42" s="62"/>
      <c r="AJ42" s="62"/>
      <c r="AK42" s="26"/>
      <c r="AL42" s="26"/>
      <c r="AM42" s="26"/>
      <c r="AN42" s="26"/>
      <c r="AO42" s="26"/>
    </row>
    <row r="43" spans="13:41" x14ac:dyDescent="0.25">
      <c r="M43" s="41" t="s">
        <v>70</v>
      </c>
      <c r="N43" s="31" t="s">
        <v>127</v>
      </c>
      <c r="O43" s="31" t="s">
        <v>128</v>
      </c>
      <c r="P43" s="31" t="s">
        <v>129</v>
      </c>
      <c r="Q43" s="31"/>
      <c r="R43" s="31"/>
      <c r="S43" s="31"/>
      <c r="T43" s="31"/>
      <c r="U43" s="31"/>
      <c r="AD43" s="26"/>
      <c r="AE43" s="26"/>
      <c r="AF43" s="26"/>
      <c r="AG43" s="26"/>
      <c r="AH43" s="61"/>
      <c r="AI43" s="62"/>
      <c r="AJ43" s="62"/>
      <c r="AK43" s="26"/>
      <c r="AL43" s="26"/>
      <c r="AM43" s="26"/>
      <c r="AN43" s="26"/>
      <c r="AO43" s="26"/>
    </row>
    <row r="44" spans="13:41" x14ac:dyDescent="0.25">
      <c r="M44" s="41" t="s">
        <v>71</v>
      </c>
      <c r="N44" s="31">
        <v>3.06</v>
      </c>
      <c r="O44" s="31">
        <v>2.98</v>
      </c>
      <c r="P44" s="31">
        <v>3.17</v>
      </c>
      <c r="Q44" s="31"/>
      <c r="R44" s="31"/>
      <c r="S44" s="31"/>
      <c r="T44" s="31"/>
      <c r="U44" s="31"/>
      <c r="AD44" s="26"/>
      <c r="AE44" s="26"/>
      <c r="AF44" s="26"/>
      <c r="AG44" s="26"/>
      <c r="AH44" s="61"/>
      <c r="AI44" s="62"/>
      <c r="AJ44" s="62"/>
      <c r="AK44" s="26"/>
      <c r="AL44" s="26"/>
      <c r="AM44" s="26"/>
      <c r="AN44" s="26"/>
      <c r="AO44" s="26"/>
    </row>
    <row r="45" spans="13:41" x14ac:dyDescent="0.25">
      <c r="M45" s="41"/>
      <c r="N45" s="31"/>
      <c r="O45" s="31"/>
      <c r="P45" s="31"/>
      <c r="Q45" s="31"/>
      <c r="R45" s="31"/>
      <c r="S45" s="31"/>
      <c r="T45" s="31"/>
      <c r="U45" s="31"/>
      <c r="AD45" s="26"/>
      <c r="AE45" s="26"/>
      <c r="AF45" s="26"/>
      <c r="AG45" s="26"/>
      <c r="AH45" s="61"/>
      <c r="AI45" s="62"/>
      <c r="AJ45" s="62"/>
      <c r="AK45" s="26"/>
      <c r="AL45" s="26"/>
      <c r="AM45" s="26"/>
      <c r="AN45" s="26"/>
      <c r="AO45" s="26"/>
    </row>
    <row r="46" spans="13:41" x14ac:dyDescent="0.25">
      <c r="M46" s="41" t="s">
        <v>72</v>
      </c>
      <c r="N46" s="31">
        <v>5</v>
      </c>
      <c r="O46" s="31">
        <v>7</v>
      </c>
      <c r="P46" s="31">
        <v>5</v>
      </c>
      <c r="Q46" s="31"/>
      <c r="R46" s="31"/>
      <c r="S46" s="31"/>
      <c r="T46" s="31"/>
      <c r="U46" s="31"/>
      <c r="AD46" s="26"/>
      <c r="AE46" s="26"/>
      <c r="AF46" s="26"/>
      <c r="AG46" s="26"/>
      <c r="AH46" s="61"/>
      <c r="AI46" s="62"/>
      <c r="AJ46" s="62"/>
      <c r="AK46" s="26"/>
      <c r="AL46" s="26"/>
      <c r="AM46" s="26"/>
      <c r="AN46" s="26"/>
      <c r="AO46" s="26"/>
    </row>
    <row r="47" spans="13:41" x14ac:dyDescent="0.25">
      <c r="M47" s="41" t="s">
        <v>73</v>
      </c>
      <c r="N47" s="31">
        <v>24</v>
      </c>
      <c r="O47" s="31">
        <v>20</v>
      </c>
      <c r="P47" s="31">
        <v>22</v>
      </c>
      <c r="Q47" s="31"/>
      <c r="R47" s="31"/>
      <c r="S47" s="31"/>
      <c r="T47" s="31"/>
      <c r="U47" s="31"/>
      <c r="AD47" s="26"/>
      <c r="AE47" s="26"/>
      <c r="AF47" s="26"/>
      <c r="AG47" s="26"/>
      <c r="AH47" s="61"/>
      <c r="AI47" s="62"/>
      <c r="AJ47" s="62"/>
      <c r="AK47" s="26"/>
      <c r="AL47" s="26"/>
      <c r="AM47" s="26"/>
      <c r="AN47" s="26"/>
      <c r="AO47" s="26"/>
    </row>
    <row r="48" spans="13:41" x14ac:dyDescent="0.25">
      <c r="M48" s="41" t="s">
        <v>63</v>
      </c>
      <c r="N48" s="31" t="s">
        <v>130</v>
      </c>
      <c r="O48" s="31" t="s">
        <v>131</v>
      </c>
      <c r="P48" s="31" t="s">
        <v>130</v>
      </c>
      <c r="Q48" s="31"/>
      <c r="R48" s="31"/>
      <c r="S48" s="31"/>
      <c r="T48" s="31"/>
      <c r="U48" s="31"/>
      <c r="AD48" s="26"/>
      <c r="AE48" s="26"/>
      <c r="AF48" s="26"/>
      <c r="AG48" s="26"/>
      <c r="AH48" s="61"/>
      <c r="AI48" s="62"/>
      <c r="AJ48" s="62"/>
      <c r="AK48" s="26"/>
      <c r="AL48" s="26"/>
      <c r="AM48" s="26"/>
      <c r="AN48" s="26"/>
      <c r="AO48" s="26"/>
    </row>
    <row r="49" spans="13:41" x14ac:dyDescent="0.25">
      <c r="M49" s="41" t="s">
        <v>64</v>
      </c>
      <c r="N49" s="31" t="s">
        <v>132</v>
      </c>
      <c r="O49" s="31" t="s">
        <v>133</v>
      </c>
      <c r="P49" s="31" t="s">
        <v>132</v>
      </c>
      <c r="Q49" s="31"/>
      <c r="R49" s="31"/>
      <c r="S49" s="31"/>
      <c r="T49" s="31"/>
      <c r="U49" s="31"/>
      <c r="AD49" s="26"/>
      <c r="AE49" s="26"/>
      <c r="AF49" s="26"/>
      <c r="AG49" s="26"/>
      <c r="AH49" s="61"/>
      <c r="AI49" s="62"/>
      <c r="AJ49" s="62"/>
      <c r="AK49" s="26"/>
      <c r="AL49" s="26"/>
      <c r="AM49" s="26"/>
      <c r="AN49" s="26"/>
      <c r="AO49" s="26"/>
    </row>
    <row r="50" spans="13:41" x14ac:dyDescent="0.25">
      <c r="M50" s="41"/>
      <c r="N50" s="31"/>
      <c r="O50" s="31"/>
      <c r="P50" s="31"/>
      <c r="Q50" s="31"/>
      <c r="R50" s="31"/>
      <c r="S50" s="31"/>
      <c r="T50" s="31"/>
      <c r="U50" s="31"/>
      <c r="AD50" s="26"/>
      <c r="AE50" s="26"/>
      <c r="AF50" s="26"/>
      <c r="AG50" s="26"/>
      <c r="AH50" s="61"/>
      <c r="AI50" s="62"/>
      <c r="AJ50" s="62"/>
      <c r="AK50" s="26"/>
      <c r="AL50" s="26"/>
      <c r="AM50" s="26"/>
      <c r="AN50" s="26"/>
      <c r="AO50" s="26"/>
    </row>
    <row r="51" spans="13:41" x14ac:dyDescent="0.25">
      <c r="M51" s="41" t="s">
        <v>74</v>
      </c>
      <c r="N51" s="31">
        <v>7.3</v>
      </c>
      <c r="O51" s="31">
        <v>4.0199999999999996</v>
      </c>
      <c r="P51" s="31">
        <v>3.28</v>
      </c>
      <c r="Q51" s="31"/>
      <c r="R51" s="31"/>
      <c r="S51" s="31"/>
      <c r="T51" s="31"/>
      <c r="U51" s="31"/>
      <c r="AD51" s="26"/>
      <c r="AE51" s="26"/>
      <c r="AF51" s="26"/>
      <c r="AG51" s="26"/>
      <c r="AH51" s="61"/>
      <c r="AI51" s="62"/>
      <c r="AJ51" s="62"/>
      <c r="AK51" s="26"/>
      <c r="AL51" s="26"/>
      <c r="AM51" s="26"/>
      <c r="AN51" s="26"/>
      <c r="AO51" s="26"/>
    </row>
    <row r="52" spans="13:41" x14ac:dyDescent="0.25">
      <c r="M52" s="41" t="s">
        <v>75</v>
      </c>
      <c r="N52" s="31" t="s">
        <v>134</v>
      </c>
      <c r="O52" s="31" t="s">
        <v>135</v>
      </c>
      <c r="P52" s="31" t="s">
        <v>136</v>
      </c>
      <c r="Q52" s="31"/>
      <c r="R52" s="31"/>
      <c r="S52" s="31"/>
      <c r="T52" s="31"/>
      <c r="U52" s="31"/>
      <c r="AD52" s="26"/>
      <c r="AE52" s="26"/>
      <c r="AF52" s="26"/>
      <c r="AG52" s="26"/>
      <c r="AH52" s="61"/>
      <c r="AI52" s="62"/>
      <c r="AJ52" s="62"/>
      <c r="AK52" s="26"/>
      <c r="AL52" s="26"/>
      <c r="AM52" s="26"/>
      <c r="AN52" s="26"/>
      <c r="AO52" s="26"/>
    </row>
    <row r="53" spans="13:41" x14ac:dyDescent="0.25">
      <c r="M53" s="41" t="s">
        <v>76</v>
      </c>
      <c r="N53" s="31">
        <v>0</v>
      </c>
      <c r="O53" s="31">
        <v>0</v>
      </c>
      <c r="P53" s="31">
        <v>0</v>
      </c>
      <c r="Q53" s="31"/>
      <c r="R53" s="31"/>
      <c r="S53" s="31"/>
      <c r="T53" s="31"/>
      <c r="U53" s="31"/>
      <c r="AD53" s="26"/>
      <c r="AE53" s="26"/>
      <c r="AF53" s="26"/>
      <c r="AG53" s="26"/>
      <c r="AH53" s="61"/>
      <c r="AI53" s="62"/>
      <c r="AJ53" s="62"/>
      <c r="AK53" s="26"/>
      <c r="AL53" s="26"/>
      <c r="AM53" s="26"/>
      <c r="AN53" s="26"/>
      <c r="AO53" s="26"/>
    </row>
    <row r="54" spans="13:41" x14ac:dyDescent="0.25">
      <c r="M54" s="41" t="s">
        <v>65</v>
      </c>
      <c r="N54" s="31" t="s">
        <v>137</v>
      </c>
      <c r="O54" s="31" t="s">
        <v>138</v>
      </c>
      <c r="P54" s="31" t="s">
        <v>139</v>
      </c>
      <c r="Q54" s="31"/>
      <c r="R54" s="31"/>
      <c r="S54" s="31"/>
      <c r="T54" s="31"/>
      <c r="U54" s="31"/>
      <c r="AD54" s="26"/>
      <c r="AE54" s="26"/>
      <c r="AF54" s="26"/>
      <c r="AG54" s="26"/>
      <c r="AH54" s="61"/>
      <c r="AI54" s="62"/>
      <c r="AJ54" s="62"/>
      <c r="AK54" s="26"/>
      <c r="AL54" s="26"/>
      <c r="AM54" s="26"/>
      <c r="AN54" s="26"/>
      <c r="AO54" s="26"/>
    </row>
    <row r="55" spans="13:41" x14ac:dyDescent="0.25">
      <c r="M55" s="41" t="s">
        <v>77</v>
      </c>
      <c r="N55" s="31" t="s">
        <v>140</v>
      </c>
      <c r="O55" s="31" t="s">
        <v>141</v>
      </c>
      <c r="P55" s="31" t="s">
        <v>142</v>
      </c>
      <c r="Q55" s="31"/>
      <c r="R55" s="31"/>
      <c r="S55" s="31"/>
      <c r="T55" s="31"/>
      <c r="U55" s="31"/>
      <c r="AD55" s="26"/>
      <c r="AE55" s="26"/>
      <c r="AF55" s="26"/>
      <c r="AG55" s="26"/>
      <c r="AH55" s="61"/>
      <c r="AI55" s="62"/>
      <c r="AJ55" s="62"/>
      <c r="AK55" s="26"/>
      <c r="AL55" s="26"/>
      <c r="AM55" s="26"/>
      <c r="AN55" s="26"/>
      <c r="AO55" s="26"/>
    </row>
    <row r="56" spans="13:41" x14ac:dyDescent="0.25">
      <c r="M56" s="41" t="s">
        <v>66</v>
      </c>
      <c r="N56" s="31" t="s">
        <v>143</v>
      </c>
      <c r="O56" s="31" t="s">
        <v>144</v>
      </c>
      <c r="P56" s="31" t="s">
        <v>144</v>
      </c>
      <c r="Q56" s="31"/>
      <c r="R56" s="31"/>
      <c r="S56" s="31"/>
      <c r="T56" s="31"/>
      <c r="U56" s="31"/>
      <c r="AD56" s="26"/>
      <c r="AE56" s="26"/>
      <c r="AF56" s="26"/>
      <c r="AG56" s="26"/>
      <c r="AH56" s="61"/>
      <c r="AI56" s="62"/>
      <c r="AJ56" s="62"/>
      <c r="AK56" s="26"/>
      <c r="AL56" s="26"/>
      <c r="AM56" s="26"/>
      <c r="AN56" s="26"/>
      <c r="AO56" s="26"/>
    </row>
    <row r="57" spans="13:41" x14ac:dyDescent="0.25">
      <c r="M57" s="41"/>
      <c r="N57" s="31"/>
      <c r="O57" s="31"/>
      <c r="P57" s="31"/>
      <c r="Q57" s="31"/>
      <c r="R57" s="31"/>
      <c r="S57" s="31"/>
      <c r="T57" s="31"/>
      <c r="U57" s="31"/>
      <c r="AD57" s="26"/>
      <c r="AE57" s="26"/>
      <c r="AF57" s="26"/>
      <c r="AG57" s="26"/>
      <c r="AH57" s="61"/>
      <c r="AI57" s="62"/>
      <c r="AJ57" s="62"/>
      <c r="AK57" s="26"/>
      <c r="AL57" s="26"/>
      <c r="AM57" s="26"/>
      <c r="AN57" s="26"/>
      <c r="AO57" s="26"/>
    </row>
    <row r="58" spans="13:41" x14ac:dyDescent="0.25">
      <c r="M58" s="41" t="s">
        <v>78</v>
      </c>
      <c r="N58" s="31" t="s">
        <v>145</v>
      </c>
      <c r="O58" s="31" t="s">
        <v>146</v>
      </c>
      <c r="P58" s="31" t="s">
        <v>147</v>
      </c>
      <c r="Q58" s="31"/>
      <c r="R58" s="31"/>
      <c r="S58" s="31"/>
      <c r="T58" s="31"/>
      <c r="U58" s="31"/>
      <c r="AD58" s="26"/>
      <c r="AE58" s="75"/>
      <c r="AF58" s="75"/>
      <c r="AG58" s="75"/>
      <c r="AH58" s="75"/>
      <c r="AI58" s="75"/>
      <c r="AJ58" s="75"/>
      <c r="AK58" s="75"/>
      <c r="AL58" s="75"/>
      <c r="AM58" s="75"/>
      <c r="AN58" s="75"/>
      <c r="AO58" s="75"/>
    </row>
    <row r="59" spans="13:41" x14ac:dyDescent="0.25">
      <c r="M59" s="41" t="s">
        <v>79</v>
      </c>
      <c r="N59" s="31" t="s">
        <v>148</v>
      </c>
      <c r="O59" s="31" t="s">
        <v>149</v>
      </c>
      <c r="P59" s="31" t="s">
        <v>150</v>
      </c>
      <c r="Q59" s="31"/>
      <c r="R59" s="31"/>
      <c r="S59" s="31"/>
      <c r="T59" s="31"/>
      <c r="U59" s="31"/>
      <c r="AD59" s="26"/>
      <c r="AE59" s="75"/>
      <c r="AF59" s="75"/>
      <c r="AG59" s="75"/>
      <c r="AH59" s="75"/>
      <c r="AI59" s="75"/>
      <c r="AJ59" s="75"/>
      <c r="AK59" s="75"/>
      <c r="AL59" s="75"/>
      <c r="AM59" s="75"/>
      <c r="AN59" s="75"/>
      <c r="AO59" s="75"/>
    </row>
    <row r="60" spans="13:41" x14ac:dyDescent="0.25">
      <c r="M60" s="41" t="s">
        <v>80</v>
      </c>
      <c r="N60" s="31" t="s">
        <v>151</v>
      </c>
      <c r="O60" s="31" t="s">
        <v>152</v>
      </c>
      <c r="P60" s="31" t="s">
        <v>153</v>
      </c>
      <c r="Q60" s="31"/>
      <c r="R60" s="31"/>
      <c r="S60" s="31"/>
      <c r="T60" s="31"/>
      <c r="U60" s="31"/>
      <c r="AD60" s="26"/>
      <c r="AE60" s="26"/>
      <c r="AF60" s="26"/>
      <c r="AG60" s="26"/>
      <c r="AH60" s="61"/>
      <c r="AI60" s="62"/>
      <c r="AJ60" s="62"/>
      <c r="AK60" s="26"/>
      <c r="AL60" s="26"/>
      <c r="AM60" s="26"/>
      <c r="AN60" s="26"/>
      <c r="AO60" s="26"/>
    </row>
    <row r="61" spans="13:41" x14ac:dyDescent="0.25">
      <c r="M61" s="77" t="s">
        <v>219</v>
      </c>
      <c r="N61" s="78"/>
      <c r="O61" s="78"/>
      <c r="P61" s="78"/>
      <c r="Q61" s="78"/>
      <c r="R61" s="78"/>
      <c r="S61" s="78"/>
      <c r="T61" s="78"/>
      <c r="U61" s="79"/>
      <c r="AD61" s="26"/>
      <c r="AE61" s="26"/>
      <c r="AF61" s="26"/>
      <c r="AG61" s="26"/>
      <c r="AH61" s="61"/>
      <c r="AI61" s="62"/>
      <c r="AJ61" s="62"/>
      <c r="AK61" s="26"/>
      <c r="AL61" s="26"/>
      <c r="AM61" s="26"/>
      <c r="AN61" s="26"/>
      <c r="AO61" s="26"/>
    </row>
    <row r="62" spans="13:41" x14ac:dyDescent="0.25">
      <c r="M62" s="41" t="s">
        <v>15</v>
      </c>
      <c r="N62" s="41" t="s">
        <v>50</v>
      </c>
      <c r="O62" s="41" t="s">
        <v>51</v>
      </c>
      <c r="P62" s="41" t="s">
        <v>52</v>
      </c>
      <c r="Q62" s="41"/>
      <c r="R62" s="41"/>
      <c r="S62" s="41"/>
      <c r="T62" s="41"/>
      <c r="U62" s="41"/>
      <c r="AD62" s="26"/>
      <c r="AE62" s="26"/>
      <c r="AF62" s="26"/>
      <c r="AG62" s="26"/>
      <c r="AH62" s="61"/>
      <c r="AI62" s="62"/>
      <c r="AJ62" s="62"/>
      <c r="AK62" s="26"/>
      <c r="AL62" s="26"/>
      <c r="AM62" s="26"/>
      <c r="AN62" s="26"/>
      <c r="AO62" s="26"/>
    </row>
    <row r="63" spans="13:41" x14ac:dyDescent="0.25">
      <c r="M63" s="41" t="s">
        <v>41</v>
      </c>
      <c r="N63" s="31" t="s">
        <v>154</v>
      </c>
      <c r="O63" s="31" t="s">
        <v>155</v>
      </c>
      <c r="P63" s="31" t="s">
        <v>156</v>
      </c>
      <c r="Q63" s="31"/>
      <c r="R63" s="31"/>
      <c r="S63" s="31"/>
      <c r="T63" s="31"/>
      <c r="U63" s="31"/>
      <c r="AD63" s="26"/>
      <c r="AE63" s="26"/>
      <c r="AF63" s="26"/>
      <c r="AG63" s="26"/>
      <c r="AH63" s="61"/>
      <c r="AI63" s="62"/>
      <c r="AJ63" s="62"/>
      <c r="AK63" s="26"/>
      <c r="AL63" s="26"/>
      <c r="AM63" s="26"/>
      <c r="AN63" s="26"/>
      <c r="AO63" s="26"/>
    </row>
    <row r="64" spans="13:41" x14ac:dyDescent="0.25">
      <c r="M64" s="41" t="s">
        <v>42</v>
      </c>
      <c r="N64" s="31" t="s">
        <v>157</v>
      </c>
      <c r="O64" s="31" t="s">
        <v>158</v>
      </c>
      <c r="P64" s="31" t="s">
        <v>159</v>
      </c>
      <c r="Q64" s="31"/>
      <c r="R64" s="31"/>
      <c r="S64" s="31"/>
      <c r="T64" s="31"/>
      <c r="U64" s="31"/>
      <c r="AD64" s="26"/>
      <c r="AE64" s="26"/>
      <c r="AF64" s="26"/>
      <c r="AG64" s="26"/>
      <c r="AH64" s="61"/>
      <c r="AI64" s="62"/>
      <c r="AJ64" s="62"/>
      <c r="AK64" s="26"/>
      <c r="AL64" s="26"/>
      <c r="AM64" s="26"/>
      <c r="AN64" s="26"/>
      <c r="AO64" s="26"/>
    </row>
    <row r="65" spans="13:41" x14ac:dyDescent="0.25">
      <c r="M65" s="41" t="s">
        <v>43</v>
      </c>
      <c r="N65" s="31" t="s">
        <v>160</v>
      </c>
      <c r="O65" s="31" t="s">
        <v>161</v>
      </c>
      <c r="P65" s="31" t="s">
        <v>162</v>
      </c>
      <c r="Q65" s="31"/>
      <c r="R65" s="31"/>
      <c r="S65" s="31"/>
      <c r="T65" s="31"/>
      <c r="U65" s="31"/>
      <c r="AD65" s="26"/>
      <c r="AE65" s="26"/>
      <c r="AF65" s="26"/>
      <c r="AG65" s="26"/>
      <c r="AH65" s="61"/>
      <c r="AI65" s="62"/>
      <c r="AJ65" s="62"/>
      <c r="AK65" s="26"/>
      <c r="AL65" s="26"/>
      <c r="AM65" s="26"/>
      <c r="AN65" s="26"/>
      <c r="AO65" s="26"/>
    </row>
    <row r="66" spans="13:41" x14ac:dyDescent="0.25">
      <c r="M66" s="41" t="s">
        <v>114</v>
      </c>
      <c r="N66" s="31" t="s">
        <v>163</v>
      </c>
      <c r="O66" s="31" t="s">
        <v>164</v>
      </c>
      <c r="P66" s="31" t="s">
        <v>165</v>
      </c>
      <c r="Q66" s="31"/>
      <c r="R66" s="31"/>
      <c r="S66" s="31"/>
      <c r="T66" s="31"/>
      <c r="U66" s="31"/>
      <c r="AD66" s="26"/>
      <c r="AE66" s="26"/>
      <c r="AF66" s="26"/>
      <c r="AG66" s="26"/>
      <c r="AH66" s="61"/>
      <c r="AI66" s="62"/>
      <c r="AJ66" s="62"/>
      <c r="AK66" s="26"/>
      <c r="AL66" s="26"/>
      <c r="AM66" s="26"/>
      <c r="AN66" s="26"/>
      <c r="AO66" s="26"/>
    </row>
    <row r="67" spans="13:41" x14ac:dyDescent="0.25">
      <c r="M67" s="41" t="s">
        <v>44</v>
      </c>
      <c r="N67" s="31">
        <v>1.05</v>
      </c>
      <c r="O67" s="31">
        <v>1.08</v>
      </c>
      <c r="P67" s="31">
        <v>1.02</v>
      </c>
      <c r="Q67" s="31"/>
      <c r="R67" s="31"/>
      <c r="S67" s="31"/>
      <c r="T67" s="31"/>
      <c r="U67" s="31"/>
      <c r="AD67" s="26"/>
      <c r="AE67" s="26"/>
      <c r="AF67" s="26"/>
      <c r="AG67" s="26"/>
      <c r="AH67" s="61"/>
      <c r="AI67" s="62"/>
      <c r="AJ67" s="62"/>
      <c r="AK67" s="26"/>
      <c r="AL67" s="26"/>
      <c r="AM67" s="26"/>
      <c r="AN67" s="26"/>
      <c r="AO67" s="26"/>
    </row>
    <row r="68" spans="13:41" x14ac:dyDescent="0.25">
      <c r="M68" s="41" t="s">
        <v>67</v>
      </c>
      <c r="N68" s="31" t="s">
        <v>166</v>
      </c>
      <c r="O68" s="31" t="s">
        <v>167</v>
      </c>
      <c r="P68" s="31" t="s">
        <v>168</v>
      </c>
      <c r="Q68" s="31"/>
      <c r="R68" s="31"/>
      <c r="S68" s="31"/>
      <c r="T68" s="31"/>
      <c r="U68" s="31"/>
      <c r="AD68" s="26"/>
      <c r="AE68" s="26"/>
      <c r="AF68" s="26"/>
      <c r="AG68" s="26"/>
      <c r="AH68" s="61"/>
      <c r="AI68" s="62"/>
      <c r="AJ68" s="62"/>
      <c r="AK68" s="26"/>
      <c r="AL68" s="26"/>
      <c r="AM68" s="26"/>
      <c r="AN68" s="26"/>
      <c r="AO68" s="26"/>
    </row>
    <row r="69" spans="13:41" x14ac:dyDescent="0.25">
      <c r="M69" s="41" t="s">
        <v>53</v>
      </c>
      <c r="N69" s="31">
        <v>0.23</v>
      </c>
      <c r="O69" s="31">
        <v>0.16</v>
      </c>
      <c r="P69" s="31">
        <v>0.03</v>
      </c>
      <c r="Q69" s="31"/>
      <c r="R69" s="31"/>
      <c r="S69" s="31"/>
      <c r="T69" s="31"/>
      <c r="U69" s="31"/>
      <c r="AD69" s="26"/>
      <c r="AE69" s="26"/>
      <c r="AF69" s="26"/>
      <c r="AG69" s="26"/>
      <c r="AH69" s="61"/>
      <c r="AI69" s="62"/>
      <c r="AJ69" s="62"/>
      <c r="AK69" s="26"/>
      <c r="AL69" s="26"/>
      <c r="AM69" s="26"/>
      <c r="AN69" s="26"/>
      <c r="AO69" s="26"/>
    </row>
    <row r="70" spans="13:41" x14ac:dyDescent="0.25">
      <c r="M70" s="41" t="s">
        <v>54</v>
      </c>
      <c r="N70" s="31">
        <v>0.51</v>
      </c>
      <c r="O70" s="31">
        <v>0.23</v>
      </c>
      <c r="P70" s="31">
        <v>0.05</v>
      </c>
      <c r="Q70" s="31"/>
      <c r="R70" s="31"/>
      <c r="S70" s="31"/>
      <c r="T70" s="31"/>
      <c r="U70" s="31"/>
      <c r="AD70" s="26"/>
      <c r="AE70" s="26"/>
      <c r="AF70" s="26"/>
      <c r="AG70" s="26"/>
      <c r="AH70" s="61"/>
      <c r="AI70" s="62"/>
      <c r="AJ70" s="62"/>
      <c r="AK70" s="26"/>
      <c r="AL70" s="26"/>
      <c r="AM70" s="26"/>
      <c r="AN70" s="26"/>
      <c r="AO70" s="26"/>
    </row>
    <row r="71" spans="13:41" x14ac:dyDescent="0.25">
      <c r="M71" s="41" t="s">
        <v>55</v>
      </c>
      <c r="N71" s="31">
        <v>0.02</v>
      </c>
      <c r="O71" s="31">
        <v>0.02</v>
      </c>
      <c r="P71" s="31">
        <v>0.02</v>
      </c>
      <c r="Q71" s="31"/>
      <c r="R71" s="31"/>
      <c r="S71" s="31"/>
      <c r="T71" s="31"/>
      <c r="U71" s="31"/>
      <c r="AD71" s="26"/>
      <c r="AE71" s="26"/>
      <c r="AF71" s="26"/>
      <c r="AG71" s="26"/>
      <c r="AH71" s="61"/>
      <c r="AI71" s="62"/>
      <c r="AJ71" s="62"/>
      <c r="AK71" s="26"/>
      <c r="AL71" s="26"/>
      <c r="AM71" s="26"/>
      <c r="AN71" s="26"/>
      <c r="AO71" s="26"/>
    </row>
    <row r="72" spans="13:41" x14ac:dyDescent="0.25">
      <c r="M72" s="41" t="s">
        <v>56</v>
      </c>
      <c r="N72" s="31">
        <v>0.05</v>
      </c>
      <c r="O72" s="31">
        <v>0.2</v>
      </c>
      <c r="P72" s="31">
        <v>0.05</v>
      </c>
      <c r="Q72" s="31"/>
      <c r="R72" s="31"/>
      <c r="S72" s="31"/>
      <c r="T72" s="31"/>
      <c r="U72" s="31"/>
      <c r="AD72" s="26"/>
      <c r="AE72" s="26"/>
      <c r="AF72" s="26"/>
      <c r="AG72" s="26"/>
      <c r="AH72" s="61"/>
      <c r="AI72" s="62"/>
      <c r="AJ72" s="62"/>
      <c r="AK72" s="26"/>
      <c r="AL72" s="26"/>
      <c r="AM72" s="26"/>
      <c r="AN72" s="26"/>
      <c r="AO72" s="26"/>
    </row>
    <row r="73" spans="13:41" x14ac:dyDescent="0.25">
      <c r="M73" s="41" t="s">
        <v>57</v>
      </c>
      <c r="N73" s="50">
        <v>0.3049</v>
      </c>
      <c r="O73" s="50">
        <v>0.27879999999999999</v>
      </c>
      <c r="P73" s="50">
        <v>0.4506</v>
      </c>
      <c r="Q73" s="31"/>
      <c r="R73" s="31"/>
      <c r="S73" s="31"/>
      <c r="T73" s="31"/>
      <c r="U73" s="31"/>
      <c r="AD73" s="26"/>
      <c r="AE73" s="26"/>
      <c r="AF73" s="26"/>
      <c r="AG73" s="26"/>
      <c r="AH73" s="61"/>
      <c r="AI73" s="62"/>
      <c r="AJ73" s="62"/>
      <c r="AK73" s="26"/>
      <c r="AL73" s="26"/>
      <c r="AM73" s="26"/>
      <c r="AN73" s="26"/>
      <c r="AO73" s="26"/>
    </row>
    <row r="74" spans="13:41" x14ac:dyDescent="0.25">
      <c r="M74" s="41"/>
      <c r="N74" s="31"/>
      <c r="O74" s="31"/>
      <c r="P74" s="31"/>
      <c r="Q74" s="31"/>
      <c r="R74" s="31"/>
      <c r="S74" s="31"/>
      <c r="T74" s="31"/>
      <c r="U74" s="31"/>
      <c r="AD74" s="26"/>
      <c r="AE74" s="26"/>
      <c r="AF74" s="26"/>
      <c r="AG74" s="26"/>
      <c r="AH74" s="61"/>
      <c r="AI74" s="62"/>
      <c r="AJ74" s="62"/>
      <c r="AK74" s="26"/>
      <c r="AL74" s="26"/>
      <c r="AM74" s="26"/>
      <c r="AN74" s="26"/>
      <c r="AO74" s="26"/>
    </row>
    <row r="75" spans="13:41" x14ac:dyDescent="0.25">
      <c r="M75" s="41" t="s">
        <v>58</v>
      </c>
      <c r="N75" s="51">
        <v>43375</v>
      </c>
      <c r="O75" s="31"/>
      <c r="P75" s="31"/>
      <c r="Q75" s="31"/>
      <c r="R75" s="31"/>
      <c r="S75" s="31"/>
      <c r="T75" s="31"/>
      <c r="U75" s="31"/>
      <c r="AD75" s="26"/>
      <c r="AE75" s="26"/>
      <c r="AF75" s="26"/>
      <c r="AG75" s="26"/>
      <c r="AH75" s="61"/>
      <c r="AI75" s="62"/>
      <c r="AJ75" s="62"/>
      <c r="AK75" s="26"/>
      <c r="AL75" s="26"/>
      <c r="AM75" s="26"/>
      <c r="AN75" s="26"/>
      <c r="AO75" s="26"/>
    </row>
    <row r="76" spans="13:41" x14ac:dyDescent="0.25">
      <c r="M76" s="41" t="s">
        <v>59</v>
      </c>
      <c r="N76" s="51">
        <v>43831</v>
      </c>
      <c r="O76" s="31"/>
      <c r="P76" s="31"/>
      <c r="Q76" s="31"/>
      <c r="R76" s="31"/>
      <c r="S76" s="31"/>
      <c r="T76" s="31"/>
      <c r="U76" s="31"/>
      <c r="AD76" s="26"/>
      <c r="AE76" s="26"/>
      <c r="AF76" s="26"/>
      <c r="AG76" s="26"/>
      <c r="AH76" s="61"/>
      <c r="AI76" s="62"/>
      <c r="AJ76" s="62"/>
      <c r="AK76" s="26"/>
      <c r="AL76" s="26"/>
      <c r="AM76" s="26"/>
      <c r="AN76" s="26"/>
      <c r="AO76" s="26"/>
    </row>
    <row r="77" spans="13:41" x14ac:dyDescent="0.25">
      <c r="M77" s="41"/>
      <c r="N77" s="31"/>
      <c r="O77" s="31"/>
      <c r="P77" s="31"/>
      <c r="Q77" s="31"/>
      <c r="R77" s="31"/>
      <c r="S77" s="31"/>
      <c r="T77" s="31"/>
      <c r="U77" s="31"/>
      <c r="AD77" s="26"/>
      <c r="AE77" s="26"/>
      <c r="AF77" s="26"/>
      <c r="AG77" s="26"/>
      <c r="AH77" s="61"/>
      <c r="AI77" s="62"/>
      <c r="AJ77" s="62"/>
      <c r="AK77" s="26"/>
      <c r="AL77" s="26"/>
      <c r="AM77" s="26"/>
      <c r="AN77" s="26"/>
      <c r="AO77" s="26"/>
    </row>
    <row r="78" spans="13:41" x14ac:dyDescent="0.25">
      <c r="M78" s="41" t="s">
        <v>46</v>
      </c>
      <c r="N78" s="31">
        <v>2079</v>
      </c>
      <c r="O78" s="31">
        <v>1135</v>
      </c>
      <c r="P78" s="31">
        <v>944</v>
      </c>
      <c r="Q78" s="31"/>
      <c r="R78" s="31"/>
      <c r="S78" s="31"/>
      <c r="T78" s="31"/>
      <c r="U78" s="31"/>
      <c r="AD78" s="26"/>
      <c r="AE78" s="26"/>
      <c r="AF78" s="26"/>
      <c r="AG78" s="26"/>
      <c r="AH78" s="61"/>
      <c r="AI78" s="62"/>
      <c r="AJ78" s="62"/>
      <c r="AK78" s="26"/>
      <c r="AL78" s="26"/>
      <c r="AM78" s="26"/>
      <c r="AN78" s="26"/>
      <c r="AO78" s="26"/>
    </row>
    <row r="79" spans="13:41" x14ac:dyDescent="0.25">
      <c r="M79" s="41" t="s">
        <v>47</v>
      </c>
      <c r="N79" s="50">
        <v>0.26119999999999999</v>
      </c>
      <c r="O79" s="50">
        <v>0.26519999999999999</v>
      </c>
      <c r="P79" s="50">
        <v>0.25640000000000002</v>
      </c>
      <c r="Q79" s="31"/>
      <c r="R79" s="31"/>
      <c r="S79" s="31"/>
      <c r="T79" s="31"/>
      <c r="U79" s="31"/>
      <c r="AD79" s="26"/>
      <c r="AE79" s="26"/>
      <c r="AF79" s="26"/>
      <c r="AG79" s="26"/>
      <c r="AH79" s="61"/>
      <c r="AI79" s="62"/>
      <c r="AJ79" s="62"/>
      <c r="AK79" s="26"/>
      <c r="AL79" s="26"/>
      <c r="AM79" s="26"/>
      <c r="AN79" s="26"/>
      <c r="AO79" s="26"/>
    </row>
    <row r="80" spans="13:41" x14ac:dyDescent="0.25">
      <c r="M80" s="41" t="s">
        <v>60</v>
      </c>
      <c r="N80" s="31">
        <v>543</v>
      </c>
      <c r="O80" s="31">
        <v>301</v>
      </c>
      <c r="P80" s="31">
        <v>242</v>
      </c>
      <c r="Q80" s="31"/>
      <c r="R80" s="31"/>
      <c r="S80" s="31"/>
      <c r="T80" s="31"/>
      <c r="U80" s="31"/>
      <c r="AD80" s="26"/>
      <c r="AE80" s="26"/>
      <c r="AF80" s="26"/>
      <c r="AG80" s="26"/>
      <c r="AH80" s="61"/>
      <c r="AI80" s="62"/>
      <c r="AJ80" s="62"/>
      <c r="AK80" s="26"/>
      <c r="AL80" s="26"/>
      <c r="AM80" s="26"/>
      <c r="AN80" s="26"/>
      <c r="AO80" s="26"/>
    </row>
    <row r="81" spans="13:41" x14ac:dyDescent="0.25">
      <c r="M81" s="41" t="s">
        <v>61</v>
      </c>
      <c r="N81" s="31">
        <v>1536</v>
      </c>
      <c r="O81" s="31">
        <v>834</v>
      </c>
      <c r="P81" s="31">
        <v>702</v>
      </c>
      <c r="Q81" s="31"/>
      <c r="R81" s="31"/>
      <c r="S81" s="31"/>
      <c r="T81" s="31"/>
      <c r="U81" s="31"/>
      <c r="AD81" s="26"/>
      <c r="AE81" s="26"/>
      <c r="AF81" s="26"/>
      <c r="AG81" s="26"/>
      <c r="AH81" s="61"/>
      <c r="AI81" s="62"/>
      <c r="AJ81" s="62"/>
      <c r="AK81" s="26"/>
      <c r="AL81" s="26"/>
      <c r="AM81" s="26"/>
      <c r="AN81" s="26"/>
      <c r="AO81" s="26"/>
    </row>
    <row r="82" spans="13:41" x14ac:dyDescent="0.25">
      <c r="M82" s="41" t="s">
        <v>62</v>
      </c>
      <c r="N82" s="31">
        <v>0</v>
      </c>
      <c r="O82" s="31">
        <v>0</v>
      </c>
      <c r="P82" s="31">
        <v>0</v>
      </c>
      <c r="Q82" s="31"/>
      <c r="R82" s="31"/>
      <c r="S82" s="31"/>
      <c r="T82" s="31"/>
      <c r="U82" s="31"/>
      <c r="AD82" s="26"/>
      <c r="AE82" s="26"/>
      <c r="AF82" s="26"/>
      <c r="AG82" s="26"/>
      <c r="AH82" s="61"/>
      <c r="AI82" s="62"/>
      <c r="AJ82" s="62"/>
      <c r="AK82" s="26"/>
      <c r="AL82" s="26"/>
      <c r="AM82" s="26"/>
      <c r="AN82" s="26"/>
      <c r="AO82" s="26"/>
    </row>
    <row r="83" spans="13:41" x14ac:dyDescent="0.25">
      <c r="M83" s="41"/>
      <c r="N83" s="31"/>
      <c r="O83" s="31"/>
      <c r="P83" s="31"/>
      <c r="Q83" s="31"/>
      <c r="R83" s="31"/>
      <c r="S83" s="31"/>
      <c r="T83" s="31"/>
      <c r="U83" s="31"/>
      <c r="AD83" s="26"/>
      <c r="AE83" s="26"/>
      <c r="AF83" s="26"/>
      <c r="AG83" s="26"/>
      <c r="AH83" s="61"/>
      <c r="AI83" s="62"/>
      <c r="AJ83" s="62"/>
      <c r="AK83" s="26"/>
      <c r="AL83" s="26"/>
      <c r="AM83" s="26"/>
      <c r="AN83" s="26"/>
      <c r="AO83" s="26"/>
    </row>
    <row r="84" spans="13:41" x14ac:dyDescent="0.25">
      <c r="M84" s="41"/>
      <c r="N84" s="31"/>
      <c r="O84" s="31"/>
      <c r="P84" s="31"/>
      <c r="Q84" s="31"/>
      <c r="R84" s="31"/>
      <c r="S84" s="31"/>
      <c r="T84" s="31"/>
      <c r="U84" s="31"/>
      <c r="AD84" s="26"/>
      <c r="AE84" s="26"/>
      <c r="AF84" s="26"/>
      <c r="AG84" s="26"/>
      <c r="AH84" s="61"/>
      <c r="AI84" s="62"/>
      <c r="AJ84" s="62"/>
      <c r="AK84" s="26"/>
      <c r="AL84" s="26"/>
      <c r="AM84" s="26"/>
      <c r="AN84" s="26"/>
      <c r="AO84" s="26"/>
    </row>
    <row r="85" spans="13:41" x14ac:dyDescent="0.25">
      <c r="M85" s="41" t="s">
        <v>68</v>
      </c>
      <c r="N85" s="31" t="s">
        <v>169</v>
      </c>
      <c r="O85" s="31" t="s">
        <v>170</v>
      </c>
      <c r="P85" s="31" t="s">
        <v>171</v>
      </c>
      <c r="Q85" s="31"/>
      <c r="R85" s="31"/>
      <c r="S85" s="31"/>
      <c r="T85" s="31"/>
      <c r="U85" s="31"/>
      <c r="AD85" s="26"/>
      <c r="AE85" s="26"/>
      <c r="AF85" s="26"/>
      <c r="AG85" s="26"/>
      <c r="AH85" s="61"/>
      <c r="AI85" s="62"/>
      <c r="AJ85" s="62"/>
      <c r="AK85" s="26"/>
      <c r="AL85" s="26"/>
      <c r="AM85" s="26"/>
      <c r="AN85" s="26"/>
      <c r="AO85" s="26"/>
    </row>
    <row r="86" spans="13:41" x14ac:dyDescent="0.25">
      <c r="M86" s="41" t="s">
        <v>69</v>
      </c>
      <c r="N86" s="31" t="s">
        <v>172</v>
      </c>
      <c r="O86" s="31" t="s">
        <v>173</v>
      </c>
      <c r="P86" s="31" t="s">
        <v>174</v>
      </c>
      <c r="Q86" s="31"/>
      <c r="R86" s="31"/>
      <c r="S86" s="31"/>
      <c r="T86" s="31"/>
      <c r="U86" s="31"/>
      <c r="AD86" s="26"/>
      <c r="AE86" s="26"/>
      <c r="AF86" s="26"/>
      <c r="AG86" s="26"/>
      <c r="AH86" s="61"/>
      <c r="AI86" s="62"/>
      <c r="AJ86" s="62"/>
      <c r="AK86" s="26"/>
      <c r="AL86" s="26"/>
      <c r="AM86" s="26"/>
      <c r="AN86" s="26"/>
      <c r="AO86" s="26"/>
    </row>
    <row r="87" spans="13:41" x14ac:dyDescent="0.25">
      <c r="M87" s="41" t="s">
        <v>70</v>
      </c>
      <c r="N87" s="31" t="s">
        <v>175</v>
      </c>
      <c r="O87" s="31" t="s">
        <v>176</v>
      </c>
      <c r="P87" s="31" t="s">
        <v>177</v>
      </c>
      <c r="Q87" s="31"/>
      <c r="R87" s="31"/>
      <c r="S87" s="31"/>
      <c r="T87" s="31"/>
      <c r="U87" s="31"/>
      <c r="AD87" s="26"/>
      <c r="AE87" s="26"/>
      <c r="AF87" s="26"/>
      <c r="AG87" s="26"/>
      <c r="AH87" s="61"/>
      <c r="AI87" s="62"/>
      <c r="AJ87" s="62"/>
      <c r="AK87" s="26"/>
      <c r="AL87" s="26"/>
      <c r="AM87" s="26"/>
      <c r="AN87" s="26"/>
      <c r="AO87" s="26"/>
    </row>
    <row r="88" spans="13:41" x14ac:dyDescent="0.25">
      <c r="M88" s="41" t="s">
        <v>71</v>
      </c>
      <c r="N88" s="31">
        <v>2.98</v>
      </c>
      <c r="O88" s="31">
        <v>2.99</v>
      </c>
      <c r="P88" s="31">
        <v>2.96</v>
      </c>
      <c r="Q88" s="31"/>
      <c r="R88" s="31"/>
      <c r="S88" s="31"/>
      <c r="T88" s="31"/>
      <c r="U88" s="31"/>
      <c r="AD88" s="26"/>
      <c r="AE88" s="26"/>
      <c r="AF88" s="26"/>
      <c r="AG88" s="26"/>
      <c r="AH88" s="61"/>
      <c r="AI88" s="62"/>
      <c r="AJ88" s="62"/>
      <c r="AK88" s="26"/>
      <c r="AL88" s="26"/>
      <c r="AM88" s="26"/>
      <c r="AN88" s="26"/>
      <c r="AO88" s="26"/>
    </row>
    <row r="89" spans="13:41" x14ac:dyDescent="0.25">
      <c r="M89" s="41"/>
      <c r="N89" s="31"/>
      <c r="O89" s="31"/>
      <c r="P89" s="31"/>
      <c r="Q89" s="31"/>
      <c r="R89" s="31"/>
      <c r="S89" s="31"/>
      <c r="T89" s="31"/>
      <c r="U89" s="31"/>
      <c r="AD89" s="26"/>
      <c r="AE89" s="26"/>
      <c r="AF89" s="26"/>
      <c r="AG89" s="26"/>
      <c r="AH89" s="61"/>
      <c r="AI89" s="62"/>
      <c r="AJ89" s="62"/>
      <c r="AK89" s="26"/>
      <c r="AL89" s="26"/>
      <c r="AM89" s="26"/>
      <c r="AN89" s="26"/>
      <c r="AO89" s="26"/>
    </row>
    <row r="90" spans="13:41" x14ac:dyDescent="0.25">
      <c r="M90" s="41" t="s">
        <v>72</v>
      </c>
      <c r="N90" s="31">
        <v>4</v>
      </c>
      <c r="O90" s="31">
        <v>5</v>
      </c>
      <c r="P90" s="31">
        <v>6</v>
      </c>
      <c r="Q90" s="31"/>
      <c r="R90" s="31"/>
      <c r="S90" s="31"/>
      <c r="T90" s="31"/>
      <c r="U90" s="31"/>
      <c r="AD90" s="26"/>
      <c r="AE90" s="26"/>
      <c r="AF90" s="26"/>
      <c r="AG90" s="26"/>
      <c r="AH90" s="61"/>
      <c r="AI90" s="62"/>
      <c r="AJ90" s="62"/>
      <c r="AK90" s="26"/>
      <c r="AL90" s="26"/>
      <c r="AM90" s="26"/>
      <c r="AN90" s="26"/>
      <c r="AO90" s="26"/>
    </row>
    <row r="91" spans="13:41" x14ac:dyDescent="0.25">
      <c r="M91" s="41" t="s">
        <v>73</v>
      </c>
      <c r="N91" s="31">
        <v>21</v>
      </c>
      <c r="O91" s="31">
        <v>14</v>
      </c>
      <c r="P91" s="31">
        <v>22</v>
      </c>
      <c r="Q91" s="31"/>
      <c r="R91" s="31"/>
      <c r="S91" s="31"/>
      <c r="T91" s="31"/>
      <c r="U91" s="31"/>
      <c r="AD91" s="26"/>
      <c r="AE91" s="26"/>
      <c r="AF91" s="26"/>
      <c r="AG91" s="26"/>
      <c r="AH91" s="61"/>
      <c r="AI91" s="62"/>
      <c r="AJ91" s="62"/>
      <c r="AK91" s="26"/>
      <c r="AL91" s="26"/>
      <c r="AM91" s="26"/>
      <c r="AN91" s="26"/>
      <c r="AO91" s="26"/>
    </row>
    <row r="92" spans="13:41" x14ac:dyDescent="0.25">
      <c r="M92" s="41" t="s">
        <v>63</v>
      </c>
      <c r="N92" s="31" t="s">
        <v>178</v>
      </c>
      <c r="O92" s="31" t="s">
        <v>179</v>
      </c>
      <c r="P92" s="31" t="s">
        <v>178</v>
      </c>
      <c r="Q92" s="31"/>
      <c r="R92" s="31"/>
      <c r="S92" s="31"/>
      <c r="T92" s="31"/>
      <c r="U92" s="31"/>
      <c r="AD92" s="26"/>
      <c r="AE92" s="26"/>
      <c r="AF92" s="26"/>
      <c r="AG92" s="26"/>
      <c r="AH92" s="61"/>
      <c r="AI92" s="62"/>
      <c r="AJ92" s="62"/>
      <c r="AK92" s="26"/>
      <c r="AL92" s="26"/>
      <c r="AM92" s="26"/>
      <c r="AN92" s="26"/>
      <c r="AO92" s="26"/>
    </row>
    <row r="93" spans="13:41" x14ac:dyDescent="0.25">
      <c r="M93" s="41" t="s">
        <v>64</v>
      </c>
      <c r="N93" s="31" t="s">
        <v>132</v>
      </c>
      <c r="O93" s="31" t="s">
        <v>132</v>
      </c>
      <c r="P93" s="31" t="s">
        <v>180</v>
      </c>
      <c r="Q93" s="31"/>
      <c r="R93" s="31"/>
      <c r="S93" s="31"/>
      <c r="T93" s="31"/>
      <c r="U93" s="31"/>
      <c r="AD93" s="26"/>
      <c r="AE93" s="26"/>
      <c r="AF93" s="26"/>
      <c r="AG93" s="26"/>
      <c r="AH93" s="61"/>
      <c r="AI93" s="62"/>
      <c r="AJ93" s="62"/>
      <c r="AK93" s="26"/>
      <c r="AL93" s="26"/>
      <c r="AM93" s="26"/>
      <c r="AN93" s="26"/>
      <c r="AO93" s="26"/>
    </row>
    <row r="94" spans="13:41" x14ac:dyDescent="0.25">
      <c r="M94" s="41"/>
      <c r="N94" s="31"/>
      <c r="O94" s="31"/>
      <c r="P94" s="31"/>
      <c r="Q94" s="31"/>
      <c r="R94" s="31"/>
      <c r="S94" s="31"/>
      <c r="T94" s="31"/>
      <c r="U94" s="31"/>
      <c r="AD94" s="26"/>
      <c r="AE94" s="26"/>
      <c r="AF94" s="26"/>
      <c r="AG94" s="26"/>
      <c r="AH94" s="61"/>
      <c r="AI94" s="62"/>
      <c r="AJ94" s="62"/>
      <c r="AK94" s="26"/>
      <c r="AL94" s="26"/>
      <c r="AM94" s="26"/>
      <c r="AN94" s="26"/>
      <c r="AO94" s="26"/>
    </row>
    <row r="95" spans="13:41" x14ac:dyDescent="0.25">
      <c r="M95" s="41" t="s">
        <v>74</v>
      </c>
      <c r="N95" s="31">
        <v>7.09</v>
      </c>
      <c r="O95" s="31">
        <v>3.87</v>
      </c>
      <c r="P95" s="31">
        <v>3.22</v>
      </c>
      <c r="Q95" s="31"/>
      <c r="R95" s="31"/>
      <c r="S95" s="31"/>
      <c r="T95" s="31"/>
      <c r="U95" s="31"/>
      <c r="AD95" s="26"/>
      <c r="AE95" s="26"/>
      <c r="AF95" s="26"/>
      <c r="AG95" s="26"/>
      <c r="AH95" s="61"/>
      <c r="AI95" s="62"/>
      <c r="AJ95" s="62"/>
      <c r="AK95" s="26"/>
      <c r="AL95" s="26"/>
      <c r="AM95" s="26"/>
      <c r="AN95" s="26"/>
      <c r="AO95" s="26"/>
    </row>
    <row r="96" spans="13:41" x14ac:dyDescent="0.25">
      <c r="M96" s="41" t="s">
        <v>75</v>
      </c>
      <c r="N96" s="31" t="s">
        <v>181</v>
      </c>
      <c r="O96" s="31" t="s">
        <v>182</v>
      </c>
      <c r="P96" s="31" t="s">
        <v>183</v>
      </c>
      <c r="Q96" s="31"/>
      <c r="R96" s="31"/>
      <c r="S96" s="31"/>
      <c r="T96" s="31"/>
      <c r="U96" s="31"/>
      <c r="AD96" s="26"/>
      <c r="AE96" s="26"/>
      <c r="AF96" s="26"/>
      <c r="AG96" s="26"/>
      <c r="AH96" s="61"/>
      <c r="AI96" s="62"/>
      <c r="AJ96" s="62"/>
      <c r="AK96" s="26"/>
      <c r="AL96" s="26"/>
      <c r="AM96" s="26"/>
      <c r="AN96" s="26"/>
      <c r="AO96" s="26"/>
    </row>
    <row r="97" spans="13:41" x14ac:dyDescent="0.25">
      <c r="M97" s="41" t="s">
        <v>76</v>
      </c>
      <c r="N97" s="31">
        <v>0</v>
      </c>
      <c r="O97" s="31">
        <v>0</v>
      </c>
      <c r="P97" s="31">
        <v>0</v>
      </c>
      <c r="Q97" s="31"/>
      <c r="R97" s="31"/>
      <c r="S97" s="31"/>
      <c r="T97" s="31"/>
      <c r="U97" s="31"/>
      <c r="AD97" s="26"/>
      <c r="AE97" s="26"/>
      <c r="AF97" s="26"/>
      <c r="AG97" s="26"/>
      <c r="AH97" s="61"/>
      <c r="AI97" s="62"/>
      <c r="AJ97" s="62"/>
      <c r="AK97" s="26"/>
      <c r="AL97" s="26"/>
      <c r="AM97" s="26"/>
      <c r="AN97" s="26"/>
      <c r="AO97" s="26"/>
    </row>
    <row r="98" spans="13:41" x14ac:dyDescent="0.25">
      <c r="M98" s="41" t="s">
        <v>65</v>
      </c>
      <c r="N98" s="31" t="s">
        <v>184</v>
      </c>
      <c r="O98" s="31" t="s">
        <v>185</v>
      </c>
      <c r="P98" s="31" t="s">
        <v>186</v>
      </c>
      <c r="Q98" s="31"/>
      <c r="R98" s="31"/>
      <c r="S98" s="31"/>
      <c r="T98" s="31"/>
      <c r="U98" s="31"/>
      <c r="AD98" s="26"/>
      <c r="AE98" s="26"/>
      <c r="AF98" s="26"/>
      <c r="AG98" s="26"/>
      <c r="AH98" s="61"/>
      <c r="AI98" s="62"/>
      <c r="AJ98" s="62"/>
      <c r="AK98" s="26"/>
      <c r="AL98" s="26"/>
      <c r="AM98" s="26"/>
      <c r="AN98" s="26"/>
      <c r="AO98" s="26"/>
    </row>
    <row r="99" spans="13:41" x14ac:dyDescent="0.25">
      <c r="M99" s="41" t="s">
        <v>77</v>
      </c>
      <c r="N99" s="31" t="s">
        <v>187</v>
      </c>
      <c r="O99" s="31" t="s">
        <v>188</v>
      </c>
      <c r="P99" s="31" t="s">
        <v>189</v>
      </c>
      <c r="Q99" s="31"/>
      <c r="R99" s="31"/>
      <c r="S99" s="31"/>
      <c r="T99" s="31"/>
      <c r="U99" s="31"/>
      <c r="AD99" s="26"/>
      <c r="AE99" s="26"/>
      <c r="AF99" s="26"/>
      <c r="AG99" s="26"/>
      <c r="AH99" s="61"/>
      <c r="AI99" s="62"/>
      <c r="AJ99" s="62"/>
      <c r="AK99" s="26"/>
      <c r="AL99" s="26"/>
      <c r="AM99" s="26"/>
      <c r="AN99" s="26"/>
      <c r="AO99" s="26"/>
    </row>
    <row r="100" spans="13:41" x14ac:dyDescent="0.25">
      <c r="M100" s="41" t="s">
        <v>66</v>
      </c>
      <c r="N100" s="31" t="s">
        <v>190</v>
      </c>
      <c r="O100" s="31" t="s">
        <v>191</v>
      </c>
      <c r="P100" s="31" t="s">
        <v>192</v>
      </c>
      <c r="Q100" s="31"/>
      <c r="R100" s="31"/>
      <c r="S100" s="31"/>
      <c r="T100" s="31"/>
      <c r="U100" s="31"/>
      <c r="AD100" s="26"/>
      <c r="AE100" s="26"/>
      <c r="AF100" s="26"/>
      <c r="AG100" s="26"/>
      <c r="AH100" s="61"/>
      <c r="AI100" s="62"/>
      <c r="AJ100" s="62"/>
      <c r="AK100" s="26"/>
      <c r="AL100" s="26"/>
      <c r="AM100" s="26"/>
      <c r="AN100" s="26"/>
      <c r="AO100" s="26"/>
    </row>
    <row r="101" spans="13:41" x14ac:dyDescent="0.25">
      <c r="M101" s="41"/>
      <c r="N101" s="31"/>
      <c r="O101" s="31"/>
      <c r="P101" s="31"/>
      <c r="Q101" s="31"/>
      <c r="R101" s="31"/>
      <c r="S101" s="31"/>
      <c r="T101" s="31"/>
      <c r="U101" s="31"/>
      <c r="AD101" s="26"/>
      <c r="AE101" s="26"/>
      <c r="AF101" s="26"/>
      <c r="AG101" s="26"/>
      <c r="AH101" s="61"/>
      <c r="AI101" s="62"/>
      <c r="AJ101" s="62"/>
      <c r="AK101" s="26"/>
      <c r="AL101" s="26"/>
      <c r="AM101" s="26"/>
      <c r="AN101" s="26"/>
      <c r="AO101" s="26"/>
    </row>
    <row r="102" spans="13:41" x14ac:dyDescent="0.25">
      <c r="M102" s="41" t="s">
        <v>78</v>
      </c>
      <c r="N102" s="31" t="s">
        <v>193</v>
      </c>
      <c r="O102" s="31" t="s">
        <v>194</v>
      </c>
      <c r="P102" s="31" t="s">
        <v>195</v>
      </c>
      <c r="Q102" s="31"/>
      <c r="R102" s="31"/>
      <c r="S102" s="31"/>
      <c r="T102" s="31"/>
      <c r="U102" s="31"/>
      <c r="AD102" s="26"/>
      <c r="AE102" s="75"/>
      <c r="AF102" s="75"/>
      <c r="AG102" s="75"/>
      <c r="AH102" s="75"/>
      <c r="AI102" s="75"/>
      <c r="AJ102" s="75"/>
      <c r="AK102" s="75"/>
      <c r="AL102" s="75"/>
      <c r="AM102" s="75"/>
      <c r="AN102" s="75"/>
      <c r="AO102" s="75"/>
    </row>
    <row r="103" spans="13:41" x14ac:dyDescent="0.25">
      <c r="M103" s="41" t="s">
        <v>79</v>
      </c>
      <c r="N103" s="31" t="s">
        <v>196</v>
      </c>
      <c r="O103" s="31" t="s">
        <v>197</v>
      </c>
      <c r="P103" s="31" t="s">
        <v>198</v>
      </c>
      <c r="Q103" s="31"/>
      <c r="R103" s="31"/>
      <c r="S103" s="31"/>
      <c r="T103" s="31"/>
      <c r="U103" s="31"/>
      <c r="AD103" s="26"/>
      <c r="AE103" s="75"/>
      <c r="AF103" s="75"/>
      <c r="AG103" s="75"/>
      <c r="AH103" s="75"/>
      <c r="AI103" s="75"/>
      <c r="AJ103" s="75"/>
      <c r="AK103" s="75"/>
      <c r="AL103" s="75"/>
      <c r="AM103" s="75"/>
      <c r="AN103" s="75"/>
      <c r="AO103" s="75"/>
    </row>
    <row r="104" spans="13:41" x14ac:dyDescent="0.25">
      <c r="M104" s="41" t="s">
        <v>80</v>
      </c>
      <c r="N104" s="31" t="s">
        <v>199</v>
      </c>
      <c r="O104" s="31" t="s">
        <v>200</v>
      </c>
      <c r="P104" s="31" t="s">
        <v>201</v>
      </c>
      <c r="Q104" s="31"/>
      <c r="R104" s="31"/>
      <c r="S104" s="31"/>
      <c r="T104" s="31"/>
      <c r="U104" s="31"/>
      <c r="AD104" s="26"/>
      <c r="AE104" s="26"/>
      <c r="AF104" s="26"/>
      <c r="AG104" s="26"/>
      <c r="AH104" s="61"/>
      <c r="AI104" s="62"/>
      <c r="AJ104" s="62"/>
      <c r="AK104" s="26"/>
      <c r="AL104" s="26"/>
      <c r="AM104" s="26"/>
      <c r="AN104" s="26"/>
      <c r="AO104" s="26"/>
    </row>
    <row r="105" spans="13:41" x14ac:dyDescent="0.25">
      <c r="M105" s="77" t="s">
        <v>217</v>
      </c>
      <c r="N105" s="78"/>
      <c r="O105" s="78"/>
      <c r="P105" s="78"/>
      <c r="Q105" s="78"/>
      <c r="R105" s="78"/>
      <c r="S105" s="78"/>
      <c r="T105" s="78"/>
      <c r="U105" s="79"/>
      <c r="AD105" s="26"/>
      <c r="AE105" s="26"/>
      <c r="AF105" s="26"/>
      <c r="AG105" s="26"/>
      <c r="AH105" s="61"/>
      <c r="AI105" s="62"/>
      <c r="AJ105" s="62"/>
      <c r="AK105" s="26"/>
      <c r="AL105" s="26"/>
      <c r="AM105" s="26"/>
      <c r="AN105" s="26"/>
      <c r="AO105" s="26"/>
    </row>
    <row r="106" spans="13:41" x14ac:dyDescent="0.25">
      <c r="M106" s="41" t="s">
        <v>15</v>
      </c>
      <c r="N106" s="41" t="s">
        <v>50</v>
      </c>
      <c r="O106" s="41" t="s">
        <v>51</v>
      </c>
      <c r="P106" s="41" t="s">
        <v>52</v>
      </c>
      <c r="Q106" s="41"/>
      <c r="R106" s="41"/>
      <c r="S106" s="41"/>
      <c r="T106" s="41"/>
      <c r="U106" s="41"/>
      <c r="AD106" s="26"/>
      <c r="AE106" s="26"/>
      <c r="AF106" s="26"/>
      <c r="AG106" s="26"/>
      <c r="AH106" s="61"/>
      <c r="AI106" s="62"/>
      <c r="AJ106" s="62"/>
      <c r="AK106" s="26"/>
      <c r="AL106" s="26"/>
      <c r="AM106" s="26"/>
      <c r="AN106" s="26"/>
      <c r="AO106" s="26"/>
    </row>
    <row r="107" spans="13:41" x14ac:dyDescent="0.25">
      <c r="M107" s="41" t="s">
        <v>41</v>
      </c>
      <c r="N107" s="31" t="s">
        <v>224</v>
      </c>
      <c r="O107" s="31" t="s">
        <v>225</v>
      </c>
      <c r="P107" s="31" t="s">
        <v>226</v>
      </c>
      <c r="Q107" s="31"/>
      <c r="R107" s="31"/>
      <c r="S107" s="31"/>
      <c r="T107" s="31"/>
      <c r="U107" s="31"/>
      <c r="AD107" s="26"/>
      <c r="AE107" s="26"/>
      <c r="AF107" s="26"/>
      <c r="AG107" s="26"/>
      <c r="AH107" s="61"/>
      <c r="AI107" s="62"/>
      <c r="AJ107" s="62"/>
      <c r="AK107" s="26"/>
      <c r="AL107" s="26"/>
      <c r="AM107" s="26"/>
      <c r="AN107" s="26"/>
      <c r="AO107" s="26"/>
    </row>
    <row r="108" spans="13:41" x14ac:dyDescent="0.25">
      <c r="M108" s="41" t="s">
        <v>42</v>
      </c>
      <c r="N108" s="31" t="s">
        <v>227</v>
      </c>
      <c r="O108" s="31" t="s">
        <v>228</v>
      </c>
      <c r="P108" s="31" t="s">
        <v>229</v>
      </c>
      <c r="Q108" s="31"/>
      <c r="R108" s="31"/>
      <c r="S108" s="31"/>
      <c r="T108" s="31"/>
      <c r="U108" s="31"/>
      <c r="AD108" s="26"/>
      <c r="AE108" s="26"/>
      <c r="AF108" s="26"/>
      <c r="AG108" s="26"/>
      <c r="AH108" s="61"/>
      <c r="AI108" s="62"/>
      <c r="AJ108" s="62"/>
      <c r="AK108" s="26"/>
      <c r="AL108" s="26"/>
      <c r="AM108" s="26"/>
      <c r="AN108" s="26"/>
      <c r="AO108" s="26"/>
    </row>
    <row r="109" spans="13:41" x14ac:dyDescent="0.25">
      <c r="M109" s="41" t="s">
        <v>43</v>
      </c>
      <c r="N109" s="31" t="s">
        <v>230</v>
      </c>
      <c r="O109" s="31" t="s">
        <v>231</v>
      </c>
      <c r="P109" s="31" t="s">
        <v>232</v>
      </c>
      <c r="Q109" s="31"/>
      <c r="R109" s="31"/>
      <c r="S109" s="31"/>
      <c r="T109" s="31"/>
      <c r="U109" s="31"/>
      <c r="AD109" s="26"/>
      <c r="AE109" s="26"/>
      <c r="AF109" s="26"/>
      <c r="AG109" s="26"/>
      <c r="AH109" s="61"/>
      <c r="AI109" s="62"/>
      <c r="AJ109" s="62"/>
      <c r="AK109" s="26"/>
      <c r="AL109" s="26"/>
      <c r="AM109" s="26"/>
      <c r="AN109" s="26"/>
      <c r="AO109" s="26"/>
    </row>
    <row r="110" spans="13:41" x14ac:dyDescent="0.25">
      <c r="M110" s="41" t="s">
        <v>114</v>
      </c>
      <c r="N110" s="31" t="s">
        <v>233</v>
      </c>
      <c r="O110" s="31" t="s">
        <v>234</v>
      </c>
      <c r="P110" s="31" t="s">
        <v>235</v>
      </c>
      <c r="Q110" s="31"/>
      <c r="R110" s="31"/>
      <c r="S110" s="31"/>
      <c r="T110" s="31"/>
      <c r="U110" s="31"/>
      <c r="AD110" s="26"/>
      <c r="AE110" s="26"/>
      <c r="AF110" s="26"/>
      <c r="AG110" s="26"/>
      <c r="AH110" s="61"/>
      <c r="AI110" s="62"/>
      <c r="AJ110" s="62"/>
      <c r="AK110" s="26"/>
      <c r="AL110" s="26"/>
      <c r="AM110" s="26"/>
      <c r="AN110" s="26"/>
      <c r="AO110" s="26"/>
    </row>
    <row r="111" spans="13:41" x14ac:dyDescent="0.25">
      <c r="M111" s="41" t="s">
        <v>44</v>
      </c>
      <c r="N111" s="31">
        <v>0.99</v>
      </c>
      <c r="O111" s="31">
        <v>0.98</v>
      </c>
      <c r="P111" s="31">
        <v>1</v>
      </c>
      <c r="Q111" s="31"/>
      <c r="R111" s="31"/>
      <c r="S111" s="31"/>
      <c r="T111" s="31"/>
      <c r="U111" s="31"/>
      <c r="AD111" s="26"/>
      <c r="AE111" s="26"/>
      <c r="AF111" s="26"/>
      <c r="AG111" s="26"/>
      <c r="AH111" s="61"/>
      <c r="AI111" s="62"/>
      <c r="AJ111" s="62"/>
      <c r="AK111" s="26"/>
      <c r="AL111" s="26"/>
      <c r="AM111" s="26"/>
      <c r="AN111" s="26"/>
      <c r="AO111" s="26"/>
    </row>
    <row r="112" spans="13:41" x14ac:dyDescent="0.25">
      <c r="M112" s="41" t="s">
        <v>67</v>
      </c>
      <c r="N112" s="31" t="s">
        <v>202</v>
      </c>
      <c r="O112" s="31" t="s">
        <v>203</v>
      </c>
      <c r="P112" s="31" t="s">
        <v>204</v>
      </c>
      <c r="Q112" s="31"/>
      <c r="R112" s="31"/>
      <c r="S112" s="31"/>
      <c r="T112" s="31"/>
      <c r="U112" s="31"/>
      <c r="AD112" s="26"/>
      <c r="AE112" s="26"/>
      <c r="AF112" s="26"/>
      <c r="AG112" s="26"/>
      <c r="AH112" s="61"/>
      <c r="AI112" s="62"/>
      <c r="AJ112" s="62"/>
      <c r="AK112" s="26"/>
      <c r="AL112" s="26"/>
      <c r="AM112" s="26"/>
      <c r="AN112" s="26"/>
      <c r="AO112" s="26"/>
    </row>
    <row r="113" spans="13:41" x14ac:dyDescent="0.25">
      <c r="M113" s="41" t="s">
        <v>53</v>
      </c>
      <c r="N113" s="31">
        <v>-0.11</v>
      </c>
      <c r="O113" s="31">
        <v>-0.1</v>
      </c>
      <c r="P113" s="31">
        <v>-0.03</v>
      </c>
      <c r="Q113" s="31"/>
      <c r="R113" s="31"/>
      <c r="S113" s="31"/>
      <c r="T113" s="31"/>
      <c r="U113" s="31"/>
      <c r="AD113" s="26"/>
      <c r="AE113" s="26"/>
      <c r="AF113" s="26"/>
      <c r="AG113" s="26"/>
      <c r="AH113" s="61"/>
      <c r="AI113" s="62"/>
      <c r="AJ113" s="62"/>
      <c r="AK113" s="26"/>
      <c r="AL113" s="26"/>
      <c r="AM113" s="26"/>
      <c r="AN113" s="26"/>
      <c r="AO113" s="26"/>
    </row>
    <row r="114" spans="13:41" x14ac:dyDescent="0.25">
      <c r="M114" s="41" t="s">
        <v>54</v>
      </c>
      <c r="N114" s="31">
        <v>-0.14000000000000001</v>
      </c>
      <c r="O114" s="31">
        <v>-0.13</v>
      </c>
      <c r="P114" s="31">
        <v>-0.04</v>
      </c>
      <c r="Q114" s="31"/>
      <c r="R114" s="31"/>
      <c r="S114" s="31"/>
      <c r="T114" s="31"/>
      <c r="U114" s="31"/>
      <c r="AD114" s="26"/>
      <c r="AE114" s="26"/>
      <c r="AF114" s="26"/>
      <c r="AG114" s="26"/>
      <c r="AH114" s="61"/>
      <c r="AI114" s="62"/>
      <c r="AJ114" s="62"/>
      <c r="AK114" s="26"/>
      <c r="AL114" s="26"/>
      <c r="AM114" s="26"/>
      <c r="AN114" s="26"/>
      <c r="AO114" s="26"/>
    </row>
    <row r="115" spans="13:41" x14ac:dyDescent="0.25">
      <c r="M115" s="41" t="s">
        <v>55</v>
      </c>
      <c r="N115" s="31">
        <v>0.13</v>
      </c>
      <c r="O115" s="31">
        <v>0.09</v>
      </c>
      <c r="P115" s="31">
        <v>0.06</v>
      </c>
      <c r="Q115" s="31"/>
      <c r="R115" s="31"/>
      <c r="S115" s="31"/>
      <c r="T115" s="31"/>
      <c r="U115" s="31"/>
      <c r="AD115" s="26"/>
      <c r="AE115" s="26"/>
      <c r="AF115" s="26"/>
      <c r="AG115" s="26"/>
      <c r="AH115" s="61"/>
      <c r="AI115" s="62"/>
      <c r="AJ115" s="62"/>
      <c r="AK115" s="26"/>
      <c r="AL115" s="26"/>
      <c r="AM115" s="26"/>
      <c r="AN115" s="26"/>
      <c r="AO115" s="26"/>
    </row>
    <row r="116" spans="13:41" x14ac:dyDescent="0.25">
      <c r="M116" s="41" t="s">
        <v>56</v>
      </c>
      <c r="N116" s="31">
        <v>0.09</v>
      </c>
      <c r="O116" s="31">
        <v>0.02</v>
      </c>
      <c r="P116" s="31">
        <v>0.17</v>
      </c>
      <c r="Q116" s="31"/>
      <c r="R116" s="31"/>
      <c r="S116" s="31"/>
      <c r="T116" s="31"/>
      <c r="U116" s="31"/>
      <c r="AD116" s="26"/>
      <c r="AE116" s="26"/>
      <c r="AF116" s="26"/>
      <c r="AG116" s="26"/>
      <c r="AH116" s="61"/>
      <c r="AI116" s="62"/>
      <c r="AJ116" s="62"/>
      <c r="AK116" s="26"/>
      <c r="AL116" s="26"/>
      <c r="AM116" s="26"/>
      <c r="AN116" s="26"/>
      <c r="AO116" s="26"/>
    </row>
    <row r="117" spans="13:41" x14ac:dyDescent="0.25">
      <c r="M117" s="41" t="s">
        <v>57</v>
      </c>
      <c r="N117" s="50">
        <v>0.63939999999999997</v>
      </c>
      <c r="O117" s="50">
        <v>0.68200000000000005</v>
      </c>
      <c r="P117" s="50">
        <v>0.52539999999999998</v>
      </c>
      <c r="Q117" s="31"/>
      <c r="R117" s="31"/>
      <c r="S117" s="31"/>
      <c r="T117" s="31"/>
      <c r="U117" s="31"/>
      <c r="AD117" s="26"/>
      <c r="AE117" s="26"/>
      <c r="AF117" s="26"/>
      <c r="AG117" s="26"/>
      <c r="AH117" s="61"/>
      <c r="AI117" s="62"/>
      <c r="AJ117" s="62"/>
      <c r="AK117" s="26"/>
      <c r="AL117" s="26"/>
      <c r="AM117" s="26"/>
      <c r="AN117" s="26"/>
      <c r="AO117" s="26"/>
    </row>
    <row r="118" spans="13:41" x14ac:dyDescent="0.25">
      <c r="M118" s="41"/>
      <c r="N118" s="31"/>
      <c r="O118" s="31"/>
      <c r="P118" s="31"/>
      <c r="Q118" s="31"/>
      <c r="R118" s="31"/>
      <c r="S118" s="31"/>
      <c r="T118" s="31"/>
      <c r="U118" s="31"/>
      <c r="AD118" s="26"/>
      <c r="AE118" s="26"/>
      <c r="AF118" s="26"/>
      <c r="AG118" s="26"/>
      <c r="AH118" s="61"/>
      <c r="AI118" s="62"/>
      <c r="AJ118" s="62"/>
      <c r="AK118" s="26"/>
      <c r="AL118" s="26"/>
      <c r="AM118" s="26"/>
      <c r="AN118" s="26"/>
      <c r="AO118" s="26"/>
    </row>
    <row r="119" spans="13:41" x14ac:dyDescent="0.25">
      <c r="M119" s="41" t="s">
        <v>58</v>
      </c>
      <c r="N119" s="51">
        <v>43831</v>
      </c>
      <c r="O119" s="31"/>
      <c r="P119" s="31"/>
      <c r="Q119" s="31"/>
      <c r="R119" s="31"/>
      <c r="S119" s="31"/>
      <c r="T119" s="31"/>
      <c r="U119" s="31"/>
      <c r="AD119" s="26"/>
      <c r="AE119" s="26"/>
      <c r="AF119" s="26"/>
      <c r="AG119" s="26"/>
      <c r="AH119" s="61"/>
      <c r="AI119" s="62"/>
      <c r="AJ119" s="62"/>
      <c r="AK119" s="26"/>
      <c r="AL119" s="26"/>
      <c r="AM119" s="26"/>
      <c r="AN119" s="26"/>
      <c r="AO119" s="26"/>
    </row>
    <row r="120" spans="13:41" x14ac:dyDescent="0.25">
      <c r="M120" s="41" t="s">
        <v>59</v>
      </c>
      <c r="N120" s="51">
        <v>44510</v>
      </c>
      <c r="O120" s="31"/>
      <c r="P120" s="31"/>
      <c r="Q120" s="31"/>
      <c r="R120" s="31"/>
      <c r="S120" s="31"/>
      <c r="T120" s="31"/>
      <c r="U120" s="31"/>
      <c r="AD120" s="26"/>
      <c r="AE120" s="26"/>
      <c r="AF120" s="26"/>
      <c r="AG120" s="26"/>
      <c r="AH120" s="61"/>
      <c r="AI120" s="62"/>
      <c r="AJ120" s="62"/>
      <c r="AK120" s="26"/>
      <c r="AL120" s="26"/>
      <c r="AM120" s="26"/>
      <c r="AN120" s="26"/>
      <c r="AO120" s="26"/>
    </row>
    <row r="121" spans="13:41" x14ac:dyDescent="0.25">
      <c r="M121" s="41"/>
      <c r="N121" s="31"/>
      <c r="O121" s="31"/>
      <c r="P121" s="31"/>
      <c r="Q121" s="31"/>
      <c r="R121" s="31"/>
      <c r="S121" s="31"/>
      <c r="T121" s="31"/>
      <c r="U121" s="31"/>
      <c r="AD121" s="26"/>
      <c r="AE121" s="26"/>
      <c r="AF121" s="26"/>
      <c r="AG121" s="26"/>
      <c r="AH121" s="61"/>
      <c r="AI121" s="62"/>
      <c r="AJ121" s="62"/>
      <c r="AK121" s="26"/>
      <c r="AL121" s="26"/>
      <c r="AM121" s="26"/>
      <c r="AN121" s="26"/>
      <c r="AO121" s="26"/>
    </row>
    <row r="122" spans="13:41" x14ac:dyDescent="0.25">
      <c r="M122" s="41" t="s">
        <v>46</v>
      </c>
      <c r="N122" s="31">
        <v>3243</v>
      </c>
      <c r="O122" s="31">
        <v>1770</v>
      </c>
      <c r="P122" s="31">
        <v>1473</v>
      </c>
      <c r="Q122" s="31"/>
      <c r="R122" s="31"/>
      <c r="S122" s="31"/>
      <c r="T122" s="31"/>
      <c r="U122" s="31"/>
      <c r="AD122" s="26"/>
      <c r="AE122" s="26"/>
      <c r="AF122" s="26"/>
      <c r="AG122" s="26"/>
      <c r="AH122" s="61"/>
      <c r="AI122" s="62"/>
      <c r="AJ122" s="62"/>
      <c r="AK122" s="26"/>
      <c r="AL122" s="26"/>
      <c r="AM122" s="26"/>
      <c r="AN122" s="26"/>
      <c r="AO122" s="26"/>
    </row>
    <row r="123" spans="13:41" x14ac:dyDescent="0.25">
      <c r="M123" s="41" t="s">
        <v>47</v>
      </c>
      <c r="N123" s="50">
        <v>0.26490000000000002</v>
      </c>
      <c r="O123" s="50">
        <v>0.26050000000000001</v>
      </c>
      <c r="P123" s="50">
        <v>0.2702</v>
      </c>
      <c r="Q123" s="31"/>
      <c r="R123" s="31"/>
      <c r="S123" s="31"/>
      <c r="T123" s="31"/>
      <c r="U123" s="31"/>
      <c r="AD123" s="26"/>
      <c r="AE123" s="26"/>
      <c r="AF123" s="26"/>
      <c r="AG123" s="26"/>
      <c r="AH123" s="61"/>
      <c r="AI123" s="62"/>
      <c r="AJ123" s="62"/>
      <c r="AK123" s="26"/>
      <c r="AL123" s="26"/>
      <c r="AM123" s="26"/>
      <c r="AN123" s="26"/>
      <c r="AO123" s="26"/>
    </row>
    <row r="124" spans="13:41" x14ac:dyDescent="0.25">
      <c r="M124" s="41" t="s">
        <v>60</v>
      </c>
      <c r="N124" s="31">
        <v>859</v>
      </c>
      <c r="O124" s="31">
        <v>461</v>
      </c>
      <c r="P124" s="31">
        <v>398</v>
      </c>
      <c r="Q124" s="31"/>
      <c r="R124" s="31"/>
      <c r="S124" s="31"/>
      <c r="T124" s="31"/>
      <c r="U124" s="31"/>
      <c r="AD124" s="26"/>
      <c r="AE124" s="26"/>
      <c r="AF124" s="26"/>
      <c r="AG124" s="26"/>
      <c r="AH124" s="61"/>
      <c r="AI124" s="62"/>
      <c r="AJ124" s="62"/>
      <c r="AK124" s="26"/>
      <c r="AL124" s="26"/>
      <c r="AM124" s="26"/>
      <c r="AN124" s="26"/>
      <c r="AO124" s="26"/>
    </row>
    <row r="125" spans="13:41" x14ac:dyDescent="0.25">
      <c r="M125" s="41" t="s">
        <v>61</v>
      </c>
      <c r="N125" s="31">
        <v>2384</v>
      </c>
      <c r="O125" s="31">
        <v>1309</v>
      </c>
      <c r="P125" s="31">
        <v>1075</v>
      </c>
      <c r="Q125" s="31"/>
      <c r="R125" s="31"/>
      <c r="S125" s="31"/>
      <c r="T125" s="31"/>
      <c r="U125" s="31"/>
      <c r="AD125" s="26"/>
      <c r="AE125" s="26"/>
      <c r="AF125" s="26"/>
      <c r="AG125" s="26"/>
      <c r="AH125" s="61"/>
      <c r="AI125" s="62"/>
      <c r="AJ125" s="62"/>
      <c r="AK125" s="26"/>
      <c r="AL125" s="26"/>
      <c r="AM125" s="26"/>
      <c r="AN125" s="26"/>
      <c r="AO125" s="26"/>
    </row>
    <row r="126" spans="13:41" x14ac:dyDescent="0.25">
      <c r="M126" s="41" t="s">
        <v>62</v>
      </c>
      <c r="N126" s="31">
        <v>0</v>
      </c>
      <c r="O126" s="31">
        <v>0</v>
      </c>
      <c r="P126" s="31">
        <v>0</v>
      </c>
      <c r="Q126" s="31"/>
      <c r="R126" s="31"/>
      <c r="S126" s="31"/>
      <c r="T126" s="31"/>
      <c r="U126" s="31"/>
      <c r="AD126" s="26"/>
      <c r="AE126" s="26"/>
      <c r="AF126" s="26"/>
      <c r="AG126" s="26"/>
      <c r="AH126" s="61"/>
      <c r="AI126" s="62"/>
      <c r="AJ126" s="62"/>
      <c r="AK126" s="26"/>
      <c r="AL126" s="26"/>
      <c r="AM126" s="26"/>
      <c r="AN126" s="26"/>
      <c r="AO126" s="26"/>
    </row>
    <row r="127" spans="13:41" x14ac:dyDescent="0.25">
      <c r="M127" s="41"/>
      <c r="N127" s="31"/>
      <c r="O127" s="31"/>
      <c r="P127" s="31"/>
      <c r="Q127" s="31"/>
      <c r="R127" s="31"/>
      <c r="S127" s="31"/>
      <c r="T127" s="31"/>
      <c r="U127" s="31"/>
      <c r="AD127" s="26"/>
      <c r="AE127" s="26"/>
      <c r="AF127" s="26"/>
      <c r="AG127" s="26"/>
      <c r="AH127" s="61"/>
      <c r="AI127" s="62"/>
      <c r="AJ127" s="62"/>
      <c r="AK127" s="26"/>
      <c r="AL127" s="26"/>
      <c r="AM127" s="26"/>
      <c r="AN127" s="26"/>
      <c r="AO127" s="26"/>
    </row>
    <row r="128" spans="13:41" x14ac:dyDescent="0.25">
      <c r="M128" s="41"/>
      <c r="N128" s="31"/>
      <c r="O128" s="31"/>
      <c r="P128" s="31"/>
      <c r="Q128" s="31"/>
      <c r="R128" s="31"/>
      <c r="S128" s="31"/>
      <c r="T128" s="31"/>
      <c r="U128" s="31"/>
      <c r="AD128" s="26"/>
      <c r="AE128" s="26"/>
      <c r="AF128" s="26"/>
      <c r="AG128" s="26"/>
      <c r="AH128" s="61"/>
      <c r="AI128" s="62"/>
      <c r="AJ128" s="62"/>
      <c r="AK128" s="26"/>
      <c r="AL128" s="26"/>
      <c r="AM128" s="26"/>
      <c r="AN128" s="26"/>
      <c r="AO128" s="26"/>
    </row>
    <row r="129" spans="13:41" x14ac:dyDescent="0.25">
      <c r="M129" s="41" t="s">
        <v>68</v>
      </c>
      <c r="N129" s="31" t="s">
        <v>236</v>
      </c>
      <c r="O129" s="31" t="s">
        <v>237</v>
      </c>
      <c r="P129" s="31" t="s">
        <v>238</v>
      </c>
      <c r="Q129" s="31"/>
      <c r="R129" s="31"/>
      <c r="S129" s="31"/>
      <c r="T129" s="31"/>
      <c r="U129" s="31"/>
      <c r="AD129" s="26"/>
      <c r="AE129" s="26"/>
      <c r="AF129" s="26"/>
      <c r="AG129" s="26"/>
      <c r="AH129" s="61"/>
      <c r="AI129" s="62"/>
      <c r="AJ129" s="62"/>
      <c r="AK129" s="26"/>
      <c r="AL129" s="26"/>
      <c r="AM129" s="26"/>
      <c r="AN129" s="26"/>
      <c r="AO129" s="26"/>
    </row>
    <row r="130" spans="13:41" x14ac:dyDescent="0.25">
      <c r="M130" s="41" t="s">
        <v>69</v>
      </c>
      <c r="N130" s="31" t="s">
        <v>239</v>
      </c>
      <c r="O130" s="31" t="s">
        <v>240</v>
      </c>
      <c r="P130" s="31" t="s">
        <v>241</v>
      </c>
      <c r="Q130" s="31"/>
      <c r="R130" s="31"/>
      <c r="S130" s="31"/>
      <c r="T130" s="31"/>
      <c r="U130" s="31"/>
      <c r="AD130" s="26"/>
      <c r="AE130" s="26"/>
      <c r="AF130" s="26"/>
      <c r="AG130" s="26"/>
      <c r="AH130" s="61"/>
      <c r="AI130" s="62"/>
      <c r="AJ130" s="62"/>
      <c r="AK130" s="26"/>
      <c r="AL130" s="26"/>
      <c r="AM130" s="26"/>
      <c r="AN130" s="26"/>
      <c r="AO130" s="26"/>
    </row>
    <row r="131" spans="13:41" x14ac:dyDescent="0.25">
      <c r="M131" s="41" t="s">
        <v>70</v>
      </c>
      <c r="N131" s="31" t="s">
        <v>242</v>
      </c>
      <c r="O131" s="31" t="s">
        <v>243</v>
      </c>
      <c r="P131" s="31" t="s">
        <v>244</v>
      </c>
      <c r="Q131" s="31"/>
      <c r="R131" s="31"/>
      <c r="S131" s="31"/>
      <c r="T131" s="31"/>
      <c r="U131" s="31"/>
      <c r="AD131" s="26"/>
      <c r="AE131" s="26"/>
      <c r="AF131" s="26"/>
      <c r="AG131" s="26"/>
      <c r="AH131" s="61"/>
      <c r="AI131" s="62"/>
      <c r="AJ131" s="62"/>
      <c r="AK131" s="26"/>
      <c r="AL131" s="26"/>
      <c r="AM131" s="26"/>
      <c r="AN131" s="26"/>
      <c r="AO131" s="26"/>
    </row>
    <row r="132" spans="13:41" x14ac:dyDescent="0.25">
      <c r="M132" s="41" t="s">
        <v>71</v>
      </c>
      <c r="N132" s="31">
        <v>2.75</v>
      </c>
      <c r="O132" s="31">
        <v>2.77</v>
      </c>
      <c r="P132" s="31">
        <v>2.71</v>
      </c>
      <c r="Q132" s="31"/>
      <c r="R132" s="31"/>
      <c r="S132" s="31"/>
      <c r="T132" s="31"/>
      <c r="U132" s="31"/>
      <c r="AD132" s="26"/>
      <c r="AE132" s="26"/>
      <c r="AF132" s="26"/>
      <c r="AG132" s="26"/>
      <c r="AH132" s="61"/>
      <c r="AI132" s="62"/>
      <c r="AJ132" s="62"/>
      <c r="AK132" s="26"/>
      <c r="AL132" s="26"/>
      <c r="AM132" s="26"/>
      <c r="AN132" s="26"/>
      <c r="AO132" s="26"/>
    </row>
    <row r="133" spans="13:41" x14ac:dyDescent="0.25">
      <c r="M133" s="41"/>
      <c r="N133" s="31"/>
      <c r="O133" s="31"/>
      <c r="P133" s="31"/>
      <c r="Q133" s="31"/>
      <c r="R133" s="31"/>
      <c r="S133" s="31"/>
      <c r="T133" s="31"/>
      <c r="U133" s="31"/>
      <c r="AD133" s="26"/>
      <c r="AE133" s="26"/>
      <c r="AF133" s="26"/>
      <c r="AG133" s="26"/>
      <c r="AH133" s="61"/>
      <c r="AI133" s="62"/>
      <c r="AJ133" s="62"/>
      <c r="AK133" s="26"/>
      <c r="AL133" s="26"/>
      <c r="AM133" s="26"/>
      <c r="AN133" s="26"/>
      <c r="AO133" s="26"/>
    </row>
    <row r="134" spans="13:41" x14ac:dyDescent="0.25">
      <c r="M134" s="41" t="s">
        <v>72</v>
      </c>
      <c r="N134" s="31">
        <v>5</v>
      </c>
      <c r="O134" s="31">
        <v>9</v>
      </c>
      <c r="P134" s="31">
        <v>4</v>
      </c>
      <c r="Q134" s="31"/>
      <c r="R134" s="31"/>
      <c r="S134" s="31"/>
      <c r="T134" s="31"/>
      <c r="U134" s="31"/>
      <c r="AD134" s="26"/>
      <c r="AE134" s="26"/>
      <c r="AF134" s="26"/>
      <c r="AG134" s="26"/>
      <c r="AH134" s="61"/>
      <c r="AI134" s="62"/>
      <c r="AJ134" s="62"/>
      <c r="AK134" s="26"/>
      <c r="AL134" s="26"/>
      <c r="AM134" s="26"/>
      <c r="AN134" s="26"/>
      <c r="AO134" s="26"/>
    </row>
    <row r="135" spans="13:41" x14ac:dyDescent="0.25">
      <c r="M135" s="41" t="s">
        <v>73</v>
      </c>
      <c r="N135" s="31">
        <v>22</v>
      </c>
      <c r="O135" s="31">
        <v>18</v>
      </c>
      <c r="P135" s="31">
        <v>20</v>
      </c>
      <c r="Q135" s="31"/>
      <c r="R135" s="31"/>
      <c r="S135" s="31"/>
      <c r="T135" s="31"/>
      <c r="U135" s="31"/>
      <c r="AD135" s="26"/>
      <c r="AE135" s="26"/>
      <c r="AF135" s="26"/>
      <c r="AG135" s="26"/>
      <c r="AH135" s="61"/>
      <c r="AI135" s="62"/>
      <c r="AJ135" s="62"/>
      <c r="AK135" s="26"/>
      <c r="AL135" s="26"/>
      <c r="AM135" s="26"/>
      <c r="AN135" s="26"/>
      <c r="AO135" s="26"/>
    </row>
    <row r="136" spans="13:41" x14ac:dyDescent="0.25">
      <c r="M136" s="41" t="s">
        <v>63</v>
      </c>
      <c r="N136" s="31" t="s">
        <v>205</v>
      </c>
      <c r="O136" s="31" t="s">
        <v>206</v>
      </c>
      <c r="P136" s="31" t="s">
        <v>205</v>
      </c>
      <c r="Q136" s="31"/>
      <c r="R136" s="31"/>
      <c r="S136" s="31"/>
      <c r="T136" s="31"/>
      <c r="U136" s="31"/>
      <c r="AD136" s="26"/>
      <c r="AE136" s="26"/>
      <c r="AF136" s="26"/>
      <c r="AG136" s="26"/>
      <c r="AH136" s="61"/>
      <c r="AI136" s="62"/>
      <c r="AJ136" s="62"/>
      <c r="AK136" s="26"/>
      <c r="AL136" s="26"/>
      <c r="AM136" s="26"/>
      <c r="AN136" s="26"/>
      <c r="AO136" s="26"/>
    </row>
    <row r="137" spans="13:41" x14ac:dyDescent="0.25">
      <c r="M137" s="41" t="s">
        <v>64</v>
      </c>
      <c r="N137" s="31" t="s">
        <v>207</v>
      </c>
      <c r="O137" s="31" t="s">
        <v>208</v>
      </c>
      <c r="P137" s="31" t="s">
        <v>207</v>
      </c>
      <c r="Q137" s="31"/>
      <c r="R137" s="31"/>
      <c r="S137" s="31"/>
      <c r="T137" s="31"/>
      <c r="U137" s="31"/>
      <c r="AD137" s="26"/>
      <c r="AE137" s="26"/>
      <c r="AF137" s="26"/>
      <c r="AG137" s="26"/>
      <c r="AH137" s="61"/>
      <c r="AI137" s="62"/>
      <c r="AJ137" s="62"/>
      <c r="AK137" s="26"/>
      <c r="AL137" s="26"/>
      <c r="AM137" s="26"/>
      <c r="AN137" s="26"/>
      <c r="AO137" s="26"/>
    </row>
    <row r="138" spans="13:41" x14ac:dyDescent="0.25">
      <c r="M138" s="41"/>
      <c r="N138" s="31"/>
      <c r="O138" s="31"/>
      <c r="P138" s="31"/>
      <c r="Q138" s="31"/>
      <c r="R138" s="31"/>
      <c r="S138" s="31"/>
      <c r="T138" s="31"/>
      <c r="U138" s="31"/>
      <c r="AD138" s="26"/>
      <c r="AE138" s="26"/>
      <c r="AF138" s="26"/>
      <c r="AG138" s="26"/>
      <c r="AH138" s="61"/>
      <c r="AI138" s="62"/>
      <c r="AJ138" s="62"/>
      <c r="AK138" s="26"/>
      <c r="AL138" s="26"/>
      <c r="AM138" s="26"/>
      <c r="AN138" s="26"/>
      <c r="AO138" s="26"/>
    </row>
    <row r="139" spans="13:41" x14ac:dyDescent="0.25">
      <c r="M139" s="41" t="s">
        <v>74</v>
      </c>
      <c r="N139" s="31">
        <v>7.23</v>
      </c>
      <c r="O139" s="31">
        <v>3.94</v>
      </c>
      <c r="P139" s="31">
        <v>3.28</v>
      </c>
      <c r="Q139" s="31"/>
      <c r="R139" s="31"/>
      <c r="S139" s="31"/>
      <c r="T139" s="31"/>
      <c r="U139" s="31"/>
      <c r="AD139" s="26"/>
      <c r="AE139" s="26"/>
      <c r="AF139" s="26"/>
      <c r="AG139" s="26"/>
      <c r="AH139" s="61"/>
      <c r="AI139" s="62"/>
      <c r="AJ139" s="62"/>
      <c r="AK139" s="26"/>
      <c r="AL139" s="26"/>
      <c r="AM139" s="26"/>
      <c r="AN139" s="26"/>
      <c r="AO139" s="26"/>
    </row>
    <row r="140" spans="13:41" x14ac:dyDescent="0.25">
      <c r="M140" s="41" t="s">
        <v>75</v>
      </c>
      <c r="N140" s="31" t="s">
        <v>245</v>
      </c>
      <c r="O140" s="31" t="s">
        <v>246</v>
      </c>
      <c r="P140" s="31" t="s">
        <v>247</v>
      </c>
      <c r="Q140" s="31"/>
      <c r="R140" s="31"/>
      <c r="S140" s="31"/>
      <c r="T140" s="31"/>
      <c r="U140" s="31"/>
      <c r="AD140" s="26"/>
      <c r="AE140" s="26"/>
      <c r="AF140" s="26"/>
      <c r="AG140" s="26"/>
      <c r="AH140" s="61"/>
      <c r="AI140" s="62"/>
      <c r="AJ140" s="62"/>
      <c r="AK140" s="26"/>
      <c r="AL140" s="26"/>
      <c r="AM140" s="26"/>
      <c r="AN140" s="26"/>
      <c r="AO140" s="26"/>
    </row>
    <row r="141" spans="13:41" x14ac:dyDescent="0.25">
      <c r="M141" s="41" t="s">
        <v>76</v>
      </c>
      <c r="N141" s="31">
        <v>0</v>
      </c>
      <c r="O141" s="31">
        <v>0</v>
      </c>
      <c r="P141" s="31">
        <v>0</v>
      </c>
      <c r="Q141" s="31"/>
      <c r="R141" s="31"/>
      <c r="S141" s="31"/>
      <c r="T141" s="31"/>
      <c r="U141" s="31"/>
      <c r="AD141" s="26"/>
      <c r="AE141" s="26"/>
      <c r="AF141" s="26"/>
      <c r="AG141" s="26"/>
      <c r="AH141" s="61"/>
      <c r="AI141" s="62"/>
      <c r="AJ141" s="62"/>
      <c r="AK141" s="26"/>
      <c r="AL141" s="26"/>
      <c r="AM141" s="26"/>
      <c r="AN141" s="26"/>
      <c r="AO141" s="26"/>
    </row>
    <row r="142" spans="13:41" x14ac:dyDescent="0.25">
      <c r="M142" s="41" t="s">
        <v>65</v>
      </c>
      <c r="N142" s="31" t="s">
        <v>248</v>
      </c>
      <c r="O142" s="31" t="s">
        <v>249</v>
      </c>
      <c r="P142" s="31" t="s">
        <v>250</v>
      </c>
      <c r="Q142" s="31"/>
      <c r="R142" s="31"/>
      <c r="S142" s="31"/>
      <c r="T142" s="31"/>
      <c r="U142" s="31"/>
      <c r="AD142" s="26"/>
      <c r="AE142" s="26"/>
      <c r="AF142" s="26"/>
      <c r="AG142" s="26"/>
      <c r="AH142" s="61"/>
      <c r="AI142" s="62"/>
      <c r="AJ142" s="62"/>
      <c r="AK142" s="26"/>
      <c r="AL142" s="26"/>
      <c r="AM142" s="26"/>
      <c r="AN142" s="26"/>
      <c r="AO142" s="26"/>
    </row>
    <row r="143" spans="13:41" x14ac:dyDescent="0.25">
      <c r="M143" s="41" t="s">
        <v>77</v>
      </c>
      <c r="N143" s="31" t="s">
        <v>209</v>
      </c>
      <c r="O143" s="31" t="s">
        <v>209</v>
      </c>
      <c r="P143" s="31" t="s">
        <v>210</v>
      </c>
      <c r="Q143" s="31"/>
      <c r="R143" s="31"/>
      <c r="S143" s="31"/>
      <c r="T143" s="31"/>
      <c r="U143" s="31"/>
      <c r="AD143" s="26"/>
      <c r="AE143" s="26"/>
      <c r="AF143" s="26"/>
      <c r="AG143" s="26"/>
      <c r="AH143" s="61"/>
      <c r="AI143" s="62"/>
      <c r="AJ143" s="62"/>
      <c r="AK143" s="26"/>
      <c r="AL143" s="26"/>
      <c r="AM143" s="26"/>
      <c r="AN143" s="26"/>
      <c r="AO143" s="26"/>
    </row>
    <row r="144" spans="13:41" x14ac:dyDescent="0.25">
      <c r="M144" s="41" t="s">
        <v>66</v>
      </c>
      <c r="N144" s="31" t="s">
        <v>211</v>
      </c>
      <c r="O144" s="31" t="s">
        <v>211</v>
      </c>
      <c r="P144" s="31" t="s">
        <v>212</v>
      </c>
      <c r="Q144" s="31"/>
      <c r="R144" s="31"/>
      <c r="S144" s="31"/>
      <c r="T144" s="31"/>
      <c r="U144" s="31"/>
      <c r="AD144" s="26"/>
      <c r="AE144" s="26"/>
      <c r="AF144" s="26"/>
      <c r="AG144" s="26"/>
      <c r="AH144" s="61"/>
      <c r="AI144" s="62"/>
      <c r="AJ144" s="62"/>
      <c r="AK144" s="26"/>
      <c r="AL144" s="26"/>
      <c r="AM144" s="26"/>
      <c r="AN144" s="26"/>
      <c r="AO144" s="26"/>
    </row>
    <row r="145" spans="13:41" x14ac:dyDescent="0.25">
      <c r="M145" s="41"/>
      <c r="N145" s="31"/>
      <c r="O145" s="31"/>
      <c r="P145" s="31"/>
      <c r="Q145" s="31"/>
      <c r="R145" s="31"/>
      <c r="S145" s="31"/>
      <c r="T145" s="31"/>
      <c r="U145" s="31"/>
      <c r="AD145" s="26"/>
      <c r="AE145" s="26"/>
      <c r="AF145" s="26"/>
      <c r="AG145" s="26"/>
      <c r="AH145" s="61"/>
      <c r="AI145" s="62"/>
      <c r="AJ145" s="62"/>
      <c r="AK145" s="26"/>
      <c r="AL145" s="26"/>
      <c r="AM145" s="26"/>
      <c r="AN145" s="26"/>
      <c r="AO145" s="26"/>
    </row>
    <row r="146" spans="13:41" x14ac:dyDescent="0.25">
      <c r="M146" s="41" t="s">
        <v>78</v>
      </c>
      <c r="N146" s="31" t="s">
        <v>251</v>
      </c>
      <c r="O146" s="31" t="s">
        <v>252</v>
      </c>
      <c r="P146" s="31" t="s">
        <v>253</v>
      </c>
      <c r="Q146" s="31"/>
      <c r="R146" s="31"/>
      <c r="S146" s="31"/>
      <c r="T146" s="31"/>
      <c r="U146" s="31"/>
      <c r="AD146" s="26"/>
      <c r="AE146" s="26"/>
      <c r="AF146" s="26"/>
      <c r="AG146" s="26"/>
      <c r="AH146" s="61"/>
      <c r="AI146" s="62"/>
      <c r="AJ146" s="62"/>
      <c r="AK146" s="26"/>
      <c r="AL146" s="26"/>
      <c r="AM146" s="26"/>
      <c r="AN146" s="26"/>
      <c r="AO146" s="26"/>
    </row>
    <row r="147" spans="13:41" x14ac:dyDescent="0.25">
      <c r="M147" s="41" t="s">
        <v>79</v>
      </c>
      <c r="N147" s="31" t="s">
        <v>254</v>
      </c>
      <c r="O147" s="31" t="s">
        <v>255</v>
      </c>
      <c r="P147" s="31" t="s">
        <v>256</v>
      </c>
      <c r="Q147" s="31"/>
      <c r="R147" s="31"/>
      <c r="S147" s="31"/>
      <c r="T147" s="31"/>
      <c r="U147" s="31"/>
      <c r="AD147" s="26"/>
      <c r="AE147" s="26"/>
      <c r="AF147" s="26"/>
      <c r="AG147" s="26"/>
      <c r="AH147" s="26"/>
      <c r="AI147" s="26"/>
      <c r="AJ147" s="26"/>
      <c r="AK147" s="26"/>
      <c r="AL147" s="26"/>
      <c r="AM147" s="26"/>
      <c r="AN147" s="26"/>
      <c r="AO147" s="26"/>
    </row>
    <row r="148" spans="13:41" x14ac:dyDescent="0.25">
      <c r="M148" s="41" t="s">
        <v>80</v>
      </c>
      <c r="N148" s="31" t="s">
        <v>257</v>
      </c>
      <c r="O148" s="31" t="s">
        <v>258</v>
      </c>
      <c r="P148" s="31" t="s">
        <v>259</v>
      </c>
      <c r="Q148" s="31"/>
      <c r="R148" s="31"/>
      <c r="S148" s="31"/>
      <c r="T148" s="31"/>
      <c r="U148" s="31"/>
    </row>
  </sheetData>
  <mergeCells count="7">
    <mergeCell ref="M105:U105"/>
    <mergeCell ref="P13:AC14"/>
    <mergeCell ref="AE58:AO59"/>
    <mergeCell ref="AE102:AO103"/>
    <mergeCell ref="AE13:AO14"/>
    <mergeCell ref="M17:U17"/>
    <mergeCell ref="M61:U61"/>
  </mergeCells>
  <pageMargins left="0.7" right="0.7" top="0.75" bottom="0.75" header="0.3" footer="0.3"/>
  <pageSetup paperSize="9" orientation="portrait" horizontalDpi="200" verticalDpi="2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2060"/>
  </sheetPr>
  <dimension ref="B1:R58"/>
  <sheetViews>
    <sheetView showGridLines="0" topLeftCell="A31" zoomScale="80" zoomScaleNormal="80" workbookViewId="0">
      <selection activeCell="F55" sqref="F55"/>
    </sheetView>
  </sheetViews>
  <sheetFormatPr baseColWidth="10" defaultRowHeight="15" x14ac:dyDescent="0.25"/>
  <cols>
    <col min="1" max="1" width="5.7109375" customWidth="1"/>
    <col min="2" max="2" width="12.28515625" customWidth="1"/>
    <col min="3" max="3" width="15.7109375" customWidth="1"/>
    <col min="4" max="4" width="21.28515625" customWidth="1"/>
    <col min="10" max="10" width="13.140625" customWidth="1"/>
    <col min="11" max="11" width="15.85546875" customWidth="1"/>
    <col min="12" max="12" width="16.42578125" customWidth="1"/>
    <col min="13" max="13" width="17.42578125" customWidth="1"/>
  </cols>
  <sheetData>
    <row r="1" spans="2:18" ht="15.75" thickBot="1" x14ac:dyDescent="0.3"/>
    <row r="2" spans="2:18" x14ac:dyDescent="0.25">
      <c r="B2" s="5" t="s">
        <v>6</v>
      </c>
      <c r="C2" s="6"/>
      <c r="D2" s="7" t="s">
        <v>32</v>
      </c>
      <c r="E2" s="9"/>
    </row>
    <row r="3" spans="2:18" x14ac:dyDescent="0.25">
      <c r="B3" s="8" t="s">
        <v>7</v>
      </c>
      <c r="C3" s="9"/>
      <c r="D3" s="10" t="s">
        <v>33</v>
      </c>
      <c r="E3" s="9"/>
    </row>
    <row r="4" spans="2:18" x14ac:dyDescent="0.25">
      <c r="B4" s="8" t="s">
        <v>19</v>
      </c>
      <c r="C4" s="9"/>
      <c r="D4" s="10" t="s">
        <v>34</v>
      </c>
      <c r="E4" s="9"/>
    </row>
    <row r="5" spans="2:18" x14ac:dyDescent="0.25">
      <c r="B5" s="8" t="s">
        <v>8</v>
      </c>
      <c r="C5" s="9"/>
      <c r="D5" s="10" t="s">
        <v>35</v>
      </c>
      <c r="E5" s="9"/>
    </row>
    <row r="6" spans="2:18" x14ac:dyDescent="0.25">
      <c r="B6" s="8" t="s">
        <v>9</v>
      </c>
      <c r="C6" s="9"/>
      <c r="D6" s="10" t="s">
        <v>216</v>
      </c>
      <c r="E6" s="9"/>
    </row>
    <row r="7" spans="2:18" x14ac:dyDescent="0.25">
      <c r="B7" s="8" t="s">
        <v>10</v>
      </c>
      <c r="C7" s="9"/>
      <c r="D7" s="10"/>
      <c r="E7" s="9"/>
    </row>
    <row r="8" spans="2:18" x14ac:dyDescent="0.25">
      <c r="B8" s="8"/>
      <c r="C8" s="9" t="s">
        <v>11</v>
      </c>
      <c r="D8" s="10" t="s">
        <v>36</v>
      </c>
      <c r="E8" s="9"/>
    </row>
    <row r="9" spans="2:18" x14ac:dyDescent="0.25">
      <c r="B9" s="8"/>
      <c r="C9" s="9" t="s">
        <v>12</v>
      </c>
      <c r="D9" s="10" t="s">
        <v>37</v>
      </c>
      <c r="E9" s="9"/>
    </row>
    <row r="10" spans="2:18" ht="15.75" thickBot="1" x14ac:dyDescent="0.3">
      <c r="B10" s="11"/>
      <c r="C10" s="12" t="s">
        <v>13</v>
      </c>
      <c r="D10" s="13" t="s">
        <v>38</v>
      </c>
    </row>
    <row r="15" spans="2:18" x14ac:dyDescent="0.25">
      <c r="B15" s="77" t="s">
        <v>213</v>
      </c>
      <c r="C15" s="78"/>
      <c r="D15" s="78"/>
      <c r="E15" s="78"/>
      <c r="F15" s="78"/>
      <c r="G15" s="78"/>
      <c r="H15" s="79"/>
      <c r="J15" s="77" t="s">
        <v>220</v>
      </c>
      <c r="K15" s="78"/>
      <c r="L15" s="78"/>
      <c r="M15" s="78"/>
      <c r="N15" s="78"/>
      <c r="O15" s="78"/>
      <c r="P15" s="78"/>
      <c r="Q15" s="78"/>
      <c r="R15" s="79"/>
    </row>
    <row r="16" spans="2:18" x14ac:dyDescent="0.25">
      <c r="B16" s="41" t="s">
        <v>15</v>
      </c>
      <c r="C16" s="41" t="s">
        <v>50</v>
      </c>
      <c r="D16" s="41" t="s">
        <v>51</v>
      </c>
      <c r="E16" s="41" t="s">
        <v>52</v>
      </c>
      <c r="F16" s="41"/>
      <c r="G16" s="41"/>
      <c r="H16" s="41"/>
      <c r="J16" s="41" t="s">
        <v>15</v>
      </c>
      <c r="K16" s="41" t="s">
        <v>50</v>
      </c>
      <c r="L16" s="41" t="s">
        <v>51</v>
      </c>
      <c r="M16" s="41" t="s">
        <v>52</v>
      </c>
      <c r="N16" s="41"/>
      <c r="O16" s="41"/>
      <c r="P16" s="41"/>
      <c r="Q16" s="41"/>
      <c r="R16" s="41"/>
    </row>
    <row r="17" spans="2:18" x14ac:dyDescent="0.25">
      <c r="B17" s="41" t="s">
        <v>41</v>
      </c>
      <c r="C17" s="31" t="s">
        <v>105</v>
      </c>
      <c r="D17" s="31" t="s">
        <v>106</v>
      </c>
      <c r="E17" s="31" t="s">
        <v>107</v>
      </c>
      <c r="F17" s="31"/>
      <c r="G17" s="31"/>
      <c r="H17" s="31"/>
      <c r="J17" s="41" t="s">
        <v>41</v>
      </c>
      <c r="K17" s="31" t="s">
        <v>105</v>
      </c>
      <c r="L17" s="31" t="s">
        <v>106</v>
      </c>
      <c r="M17" s="31" t="s">
        <v>107</v>
      </c>
      <c r="N17" s="31"/>
      <c r="O17" s="31"/>
      <c r="P17" s="31"/>
      <c r="Q17" s="31"/>
      <c r="R17" s="31"/>
    </row>
    <row r="18" spans="2:18" x14ac:dyDescent="0.25">
      <c r="B18" s="41" t="s">
        <v>42</v>
      </c>
      <c r="C18" s="31" t="s">
        <v>108</v>
      </c>
      <c r="D18" s="31" t="s">
        <v>109</v>
      </c>
      <c r="E18" s="31" t="s">
        <v>110</v>
      </c>
      <c r="F18" s="31"/>
      <c r="G18" s="31"/>
      <c r="H18" s="31"/>
      <c r="J18" s="41" t="s">
        <v>42</v>
      </c>
      <c r="K18" s="31" t="s">
        <v>108</v>
      </c>
      <c r="L18" s="31" t="s">
        <v>109</v>
      </c>
      <c r="M18" s="31" t="s">
        <v>110</v>
      </c>
      <c r="N18" s="31"/>
      <c r="O18" s="31"/>
      <c r="P18" s="31"/>
      <c r="Q18" s="31"/>
      <c r="R18" s="31"/>
    </row>
    <row r="19" spans="2:18" x14ac:dyDescent="0.25">
      <c r="B19" s="41" t="s">
        <v>43</v>
      </c>
      <c r="C19" s="31" t="s">
        <v>111</v>
      </c>
      <c r="D19" s="31" t="s">
        <v>112</v>
      </c>
      <c r="E19" s="31" t="s">
        <v>113</v>
      </c>
      <c r="F19" s="31"/>
      <c r="G19" s="31"/>
      <c r="H19" s="31"/>
      <c r="J19" s="41" t="s">
        <v>43</v>
      </c>
      <c r="K19" s="31" t="s">
        <v>111</v>
      </c>
      <c r="L19" s="31" t="s">
        <v>112</v>
      </c>
      <c r="M19" s="31" t="s">
        <v>113</v>
      </c>
      <c r="N19" s="31"/>
      <c r="O19" s="31"/>
      <c r="P19" s="31"/>
      <c r="Q19" s="31"/>
      <c r="R19" s="31"/>
    </row>
    <row r="20" spans="2:18" x14ac:dyDescent="0.25">
      <c r="B20" s="41" t="s">
        <v>114</v>
      </c>
      <c r="C20" s="31" t="s">
        <v>115</v>
      </c>
      <c r="D20" s="31" t="s">
        <v>116</v>
      </c>
      <c r="E20" s="31" t="s">
        <v>117</v>
      </c>
      <c r="F20" s="31"/>
      <c r="G20" s="31"/>
      <c r="H20" s="31"/>
      <c r="J20" s="41" t="s">
        <v>114</v>
      </c>
      <c r="K20" s="31" t="s">
        <v>115</v>
      </c>
      <c r="L20" s="31" t="s">
        <v>116</v>
      </c>
      <c r="M20" s="31" t="s">
        <v>117</v>
      </c>
      <c r="N20" s="31"/>
      <c r="O20" s="31"/>
      <c r="P20" s="31"/>
      <c r="Q20" s="31"/>
      <c r="R20" s="31"/>
    </row>
    <row r="21" spans="2:18" x14ac:dyDescent="0.25">
      <c r="B21" s="41" t="s">
        <v>44</v>
      </c>
      <c r="C21" s="31">
        <v>1.07</v>
      </c>
      <c r="D21" s="31">
        <v>1.03</v>
      </c>
      <c r="E21" s="31">
        <v>1.1100000000000001</v>
      </c>
      <c r="F21" s="31"/>
      <c r="G21" s="31"/>
      <c r="H21" s="31"/>
      <c r="J21" s="41" t="s">
        <v>44</v>
      </c>
      <c r="K21" s="31">
        <v>1.07</v>
      </c>
      <c r="L21" s="31">
        <v>1.03</v>
      </c>
      <c r="M21" s="31">
        <v>1.1100000000000001</v>
      </c>
      <c r="N21" s="31"/>
      <c r="O21" s="31"/>
      <c r="P21" s="31"/>
      <c r="Q21" s="31"/>
      <c r="R21" s="31"/>
    </row>
    <row r="22" spans="2:18" x14ac:dyDescent="0.25">
      <c r="B22" s="41" t="s">
        <v>67</v>
      </c>
      <c r="C22" s="31" t="s">
        <v>118</v>
      </c>
      <c r="D22" s="31" t="s">
        <v>119</v>
      </c>
      <c r="E22" s="31" t="s">
        <v>120</v>
      </c>
      <c r="F22" s="31"/>
      <c r="G22" s="31"/>
      <c r="H22" s="31"/>
      <c r="J22" s="41" t="s">
        <v>67</v>
      </c>
      <c r="K22" s="31" t="s">
        <v>118</v>
      </c>
      <c r="L22" s="31" t="s">
        <v>119</v>
      </c>
      <c r="M22" s="31" t="s">
        <v>120</v>
      </c>
      <c r="N22" s="31"/>
      <c r="O22" s="31"/>
      <c r="P22" s="31"/>
      <c r="Q22" s="31"/>
      <c r="R22" s="31"/>
    </row>
    <row r="23" spans="2:18" x14ac:dyDescent="0.25">
      <c r="B23" s="41" t="s">
        <v>53</v>
      </c>
      <c r="C23" s="31">
        <v>0.21</v>
      </c>
      <c r="D23" s="31">
        <v>0.1</v>
      </c>
      <c r="E23" s="31">
        <v>0.21</v>
      </c>
      <c r="F23" s="31"/>
      <c r="G23" s="31"/>
      <c r="H23" s="31"/>
      <c r="J23" s="41" t="s">
        <v>53</v>
      </c>
      <c r="K23" s="31">
        <v>0.21</v>
      </c>
      <c r="L23" s="31">
        <v>0.1</v>
      </c>
      <c r="M23" s="31">
        <v>0.21</v>
      </c>
      <c r="N23" s="31"/>
      <c r="O23" s="31"/>
      <c r="P23" s="31"/>
      <c r="Q23" s="31"/>
      <c r="R23" s="31"/>
    </row>
    <row r="24" spans="2:18" x14ac:dyDescent="0.25">
      <c r="B24" s="41" t="s">
        <v>54</v>
      </c>
      <c r="C24" s="31">
        <v>0.34</v>
      </c>
      <c r="D24" s="31">
        <v>0.17</v>
      </c>
      <c r="E24" s="31">
        <v>0.37</v>
      </c>
      <c r="F24" s="31"/>
      <c r="G24" s="31"/>
      <c r="H24" s="31"/>
      <c r="J24" s="41" t="s">
        <v>54</v>
      </c>
      <c r="K24" s="31">
        <v>0.34</v>
      </c>
      <c r="L24" s="31">
        <v>0.17</v>
      </c>
      <c r="M24" s="31">
        <v>0.37</v>
      </c>
      <c r="N24" s="31"/>
      <c r="O24" s="31"/>
      <c r="P24" s="31"/>
      <c r="Q24" s="31"/>
      <c r="R24" s="31"/>
    </row>
    <row r="25" spans="2:18" x14ac:dyDescent="0.25">
      <c r="B25" s="41" t="s">
        <v>55</v>
      </c>
      <c r="C25" s="31">
        <v>0.03</v>
      </c>
      <c r="D25" s="31">
        <v>0.03</v>
      </c>
      <c r="E25" s="31">
        <v>0.02</v>
      </c>
      <c r="F25" s="31"/>
      <c r="G25" s="31"/>
      <c r="H25" s="31"/>
      <c r="J25" s="41" t="s">
        <v>55</v>
      </c>
      <c r="K25" s="31">
        <v>0.03</v>
      </c>
      <c r="L25" s="31">
        <v>0.03</v>
      </c>
      <c r="M25" s="31">
        <v>0.02</v>
      </c>
      <c r="N25" s="31"/>
      <c r="O25" s="31"/>
      <c r="P25" s="31"/>
      <c r="Q25" s="31"/>
      <c r="R25" s="31"/>
    </row>
    <row r="26" spans="2:18" x14ac:dyDescent="0.25">
      <c r="B26" s="41" t="s">
        <v>56</v>
      </c>
      <c r="C26" s="31">
        <v>0.71</v>
      </c>
      <c r="D26" s="31">
        <v>0.15</v>
      </c>
      <c r="E26" s="31">
        <v>0.81</v>
      </c>
      <c r="F26" s="31"/>
      <c r="G26" s="31"/>
      <c r="H26" s="31"/>
      <c r="J26" s="41" t="s">
        <v>56</v>
      </c>
      <c r="K26" s="31">
        <v>0.71</v>
      </c>
      <c r="L26" s="31">
        <v>0.15</v>
      </c>
      <c r="M26" s="31">
        <v>0.81</v>
      </c>
      <c r="N26" s="31"/>
      <c r="O26" s="31"/>
      <c r="P26" s="31"/>
      <c r="Q26" s="31"/>
      <c r="R26" s="31"/>
    </row>
    <row r="27" spans="2:18" x14ac:dyDescent="0.25">
      <c r="B27" s="41" t="s">
        <v>57</v>
      </c>
      <c r="C27" s="50">
        <v>0.13700000000000001</v>
      </c>
      <c r="D27" s="50">
        <v>0.28239999999999998</v>
      </c>
      <c r="E27" s="50">
        <v>0.16</v>
      </c>
      <c r="F27" s="31"/>
      <c r="G27" s="31"/>
      <c r="H27" s="31"/>
      <c r="J27" s="41" t="s">
        <v>57</v>
      </c>
      <c r="K27" s="50">
        <v>0.13700000000000001</v>
      </c>
      <c r="L27" s="50">
        <v>0.28239999999999998</v>
      </c>
      <c r="M27" s="50">
        <v>0.16</v>
      </c>
      <c r="N27" s="31"/>
      <c r="O27" s="31"/>
      <c r="P27" s="31"/>
      <c r="Q27" s="31"/>
      <c r="R27" s="31"/>
    </row>
    <row r="28" spans="2:18" x14ac:dyDescent="0.25">
      <c r="B28" s="41"/>
      <c r="C28" s="31"/>
      <c r="D28" s="31"/>
      <c r="E28" s="31"/>
      <c r="F28" s="31"/>
      <c r="G28" s="31"/>
      <c r="H28" s="31"/>
      <c r="J28" s="41"/>
      <c r="K28" s="31"/>
      <c r="L28" s="31"/>
      <c r="M28" s="31"/>
      <c r="N28" s="31"/>
      <c r="O28" s="31"/>
      <c r="P28" s="31"/>
      <c r="Q28" s="31"/>
      <c r="R28" s="31"/>
    </row>
    <row r="29" spans="2:18" x14ac:dyDescent="0.25">
      <c r="B29" s="41" t="s">
        <v>58</v>
      </c>
      <c r="C29" s="51">
        <v>42401</v>
      </c>
      <c r="D29" s="31"/>
      <c r="E29" s="31"/>
      <c r="F29" s="31"/>
      <c r="G29" s="31"/>
      <c r="H29" s="31"/>
      <c r="J29" s="41" t="s">
        <v>58</v>
      </c>
      <c r="K29" s="51">
        <v>42401</v>
      </c>
      <c r="L29" s="31"/>
      <c r="M29" s="31"/>
      <c r="N29" s="31"/>
      <c r="O29" s="31"/>
      <c r="P29" s="31"/>
      <c r="Q29" s="31"/>
      <c r="R29" s="31"/>
    </row>
    <row r="30" spans="2:18" x14ac:dyDescent="0.25">
      <c r="B30" s="41" t="s">
        <v>59</v>
      </c>
      <c r="C30" s="51">
        <v>43374</v>
      </c>
      <c r="D30" s="31"/>
      <c r="E30" s="31"/>
      <c r="F30" s="31"/>
      <c r="G30" s="31"/>
      <c r="H30" s="31"/>
      <c r="J30" s="41" t="s">
        <v>59</v>
      </c>
      <c r="K30" s="51">
        <v>43374</v>
      </c>
      <c r="L30" s="31"/>
      <c r="M30" s="31"/>
      <c r="N30" s="31"/>
      <c r="O30" s="31"/>
      <c r="P30" s="31"/>
      <c r="Q30" s="31"/>
      <c r="R30" s="31"/>
    </row>
    <row r="31" spans="2:18" x14ac:dyDescent="0.25">
      <c r="B31" s="41"/>
      <c r="C31" s="31"/>
      <c r="D31" s="31"/>
      <c r="E31" s="31"/>
      <c r="F31" s="31"/>
      <c r="G31" s="31"/>
      <c r="H31" s="31"/>
      <c r="J31" s="41"/>
      <c r="K31" s="31"/>
      <c r="L31" s="31"/>
      <c r="M31" s="31"/>
      <c r="N31" s="31"/>
      <c r="O31" s="31"/>
      <c r="P31" s="31"/>
      <c r="Q31" s="31"/>
      <c r="R31" s="31"/>
    </row>
    <row r="32" spans="2:18" x14ac:dyDescent="0.25">
      <c r="B32" s="41" t="s">
        <v>46</v>
      </c>
      <c r="C32" s="31">
        <v>4761</v>
      </c>
      <c r="D32" s="31">
        <v>2621</v>
      </c>
      <c r="E32" s="31">
        <v>2140</v>
      </c>
      <c r="F32" s="31"/>
      <c r="G32" s="31"/>
      <c r="H32" s="31"/>
      <c r="J32" s="41" t="s">
        <v>46</v>
      </c>
      <c r="K32" s="31">
        <v>4761</v>
      </c>
      <c r="L32" s="31">
        <v>2621</v>
      </c>
      <c r="M32" s="31">
        <v>2140</v>
      </c>
      <c r="N32" s="31"/>
      <c r="O32" s="31"/>
      <c r="P32" s="31"/>
      <c r="Q32" s="31"/>
      <c r="R32" s="31"/>
    </row>
    <row r="33" spans="2:18" x14ac:dyDescent="0.25">
      <c r="B33" s="41" t="s">
        <v>47</v>
      </c>
      <c r="C33" s="50">
        <v>0.25829999999999997</v>
      </c>
      <c r="D33" s="50">
        <v>0.25679999999999997</v>
      </c>
      <c r="E33" s="50">
        <v>0.26029999999999998</v>
      </c>
      <c r="F33" s="31"/>
      <c r="G33" s="31"/>
      <c r="H33" s="31"/>
      <c r="J33" s="41" t="s">
        <v>47</v>
      </c>
      <c r="K33" s="50">
        <v>0.25829999999999997</v>
      </c>
      <c r="L33" s="50">
        <v>0.25679999999999997</v>
      </c>
      <c r="M33" s="50">
        <v>0.26029999999999998</v>
      </c>
      <c r="N33" s="31"/>
      <c r="O33" s="31"/>
      <c r="P33" s="31"/>
      <c r="Q33" s="31"/>
      <c r="R33" s="31"/>
    </row>
    <row r="34" spans="2:18" x14ac:dyDescent="0.25">
      <c r="B34" s="41" t="s">
        <v>60</v>
      </c>
      <c r="C34" s="31">
        <v>1230</v>
      </c>
      <c r="D34" s="31">
        <v>673</v>
      </c>
      <c r="E34" s="31">
        <v>557</v>
      </c>
      <c r="F34" s="31"/>
      <c r="G34" s="31"/>
      <c r="H34" s="31"/>
      <c r="J34" s="41" t="s">
        <v>60</v>
      </c>
      <c r="K34" s="31">
        <v>1230</v>
      </c>
      <c r="L34" s="31">
        <v>673</v>
      </c>
      <c r="M34" s="31">
        <v>557</v>
      </c>
      <c r="N34" s="31"/>
      <c r="O34" s="31"/>
      <c r="P34" s="31"/>
      <c r="Q34" s="31"/>
      <c r="R34" s="31"/>
    </row>
    <row r="35" spans="2:18" x14ac:dyDescent="0.25">
      <c r="B35" s="41" t="s">
        <v>61</v>
      </c>
      <c r="C35" s="31">
        <v>3531</v>
      </c>
      <c r="D35" s="31">
        <v>1948</v>
      </c>
      <c r="E35" s="31">
        <v>1583</v>
      </c>
      <c r="F35" s="31"/>
      <c r="G35" s="31"/>
      <c r="H35" s="31"/>
      <c r="J35" s="41" t="s">
        <v>61</v>
      </c>
      <c r="K35" s="31">
        <v>3531</v>
      </c>
      <c r="L35" s="31">
        <v>1948</v>
      </c>
      <c r="M35" s="31">
        <v>1583</v>
      </c>
      <c r="N35" s="31"/>
      <c r="O35" s="31"/>
      <c r="P35" s="31"/>
      <c r="Q35" s="31"/>
      <c r="R35" s="31"/>
    </row>
    <row r="36" spans="2:18" x14ac:dyDescent="0.25">
      <c r="B36" s="41" t="s">
        <v>62</v>
      </c>
      <c r="C36" s="31">
        <v>0</v>
      </c>
      <c r="D36" s="31">
        <v>0</v>
      </c>
      <c r="E36" s="31">
        <v>0</v>
      </c>
      <c r="F36" s="31"/>
      <c r="G36" s="31"/>
      <c r="H36" s="31"/>
      <c r="J36" s="41" t="s">
        <v>62</v>
      </c>
      <c r="K36" s="31">
        <v>0</v>
      </c>
      <c r="L36" s="31">
        <v>0</v>
      </c>
      <c r="M36" s="31">
        <v>0</v>
      </c>
      <c r="N36" s="31"/>
      <c r="O36" s="31"/>
      <c r="P36" s="31"/>
      <c r="Q36" s="31"/>
      <c r="R36" s="31"/>
    </row>
    <row r="37" spans="2:18" x14ac:dyDescent="0.25">
      <c r="B37" s="41"/>
      <c r="C37" s="31"/>
      <c r="D37" s="31"/>
      <c r="E37" s="31"/>
      <c r="F37" s="31"/>
      <c r="G37" s="31"/>
      <c r="H37" s="31"/>
      <c r="J37" s="41"/>
      <c r="K37" s="31"/>
      <c r="L37" s="31"/>
      <c r="M37" s="31"/>
      <c r="N37" s="31"/>
      <c r="O37" s="31"/>
      <c r="P37" s="31"/>
      <c r="Q37" s="31"/>
      <c r="R37" s="31"/>
    </row>
    <row r="38" spans="2:18" x14ac:dyDescent="0.25">
      <c r="B38" s="41"/>
      <c r="C38" s="31"/>
      <c r="D38" s="31"/>
      <c r="E38" s="31"/>
      <c r="F38" s="31"/>
      <c r="G38" s="31"/>
      <c r="H38" s="31"/>
      <c r="J38" s="41"/>
      <c r="K38" s="31"/>
      <c r="L38" s="31"/>
      <c r="M38" s="31"/>
      <c r="N38" s="31"/>
      <c r="O38" s="31"/>
      <c r="P38" s="31"/>
      <c r="Q38" s="31"/>
      <c r="R38" s="31"/>
    </row>
    <row r="39" spans="2:18" x14ac:dyDescent="0.25">
      <c r="B39" s="41" t="s">
        <v>68</v>
      </c>
      <c r="C39" s="31" t="s">
        <v>121</v>
      </c>
      <c r="D39" s="31" t="s">
        <v>122</v>
      </c>
      <c r="E39" s="31" t="s">
        <v>123</v>
      </c>
      <c r="F39" s="31"/>
      <c r="G39" s="31"/>
      <c r="H39" s="31"/>
      <c r="J39" s="41" t="s">
        <v>68</v>
      </c>
      <c r="K39" s="31" t="s">
        <v>121</v>
      </c>
      <c r="L39" s="31" t="s">
        <v>122</v>
      </c>
      <c r="M39" s="31" t="s">
        <v>123</v>
      </c>
      <c r="N39" s="31"/>
      <c r="O39" s="31"/>
      <c r="P39" s="31"/>
      <c r="Q39" s="31"/>
      <c r="R39" s="31"/>
    </row>
    <row r="40" spans="2:18" x14ac:dyDescent="0.25">
      <c r="B40" s="41" t="s">
        <v>69</v>
      </c>
      <c r="C40" s="31" t="s">
        <v>124</v>
      </c>
      <c r="D40" s="31" t="s">
        <v>125</v>
      </c>
      <c r="E40" s="31" t="s">
        <v>126</v>
      </c>
      <c r="F40" s="31"/>
      <c r="G40" s="31"/>
      <c r="H40" s="31"/>
      <c r="J40" s="41" t="s">
        <v>69</v>
      </c>
      <c r="K40" s="31" t="s">
        <v>124</v>
      </c>
      <c r="L40" s="31" t="s">
        <v>125</v>
      </c>
      <c r="M40" s="31" t="s">
        <v>126</v>
      </c>
      <c r="N40" s="31"/>
      <c r="O40" s="31"/>
      <c r="P40" s="31"/>
      <c r="Q40" s="31"/>
      <c r="R40" s="31"/>
    </row>
    <row r="41" spans="2:18" x14ac:dyDescent="0.25">
      <c r="B41" s="41" t="s">
        <v>70</v>
      </c>
      <c r="C41" s="31" t="s">
        <v>127</v>
      </c>
      <c r="D41" s="31" t="s">
        <v>128</v>
      </c>
      <c r="E41" s="31" t="s">
        <v>129</v>
      </c>
      <c r="F41" s="31"/>
      <c r="G41" s="31"/>
      <c r="H41" s="31"/>
      <c r="J41" s="41" t="s">
        <v>70</v>
      </c>
      <c r="K41" s="31" t="s">
        <v>127</v>
      </c>
      <c r="L41" s="31" t="s">
        <v>128</v>
      </c>
      <c r="M41" s="31" t="s">
        <v>129</v>
      </c>
      <c r="N41" s="31"/>
      <c r="O41" s="31"/>
      <c r="P41" s="31"/>
      <c r="Q41" s="31"/>
      <c r="R41" s="31"/>
    </row>
    <row r="42" spans="2:18" x14ac:dyDescent="0.25">
      <c r="B42" s="41" t="s">
        <v>71</v>
      </c>
      <c r="C42" s="31">
        <v>3.06</v>
      </c>
      <c r="D42" s="31">
        <v>2.98</v>
      </c>
      <c r="E42" s="31">
        <v>3.17</v>
      </c>
      <c r="F42" s="31"/>
      <c r="G42" s="31"/>
      <c r="H42" s="31"/>
      <c r="J42" s="41" t="s">
        <v>71</v>
      </c>
      <c r="K42" s="31">
        <v>3.06</v>
      </c>
      <c r="L42" s="31">
        <v>2.98</v>
      </c>
      <c r="M42" s="31">
        <v>3.17</v>
      </c>
      <c r="N42" s="31"/>
      <c r="O42" s="31"/>
      <c r="P42" s="31"/>
      <c r="Q42" s="31"/>
      <c r="R42" s="31"/>
    </row>
    <row r="43" spans="2:18" x14ac:dyDescent="0.25">
      <c r="B43" s="41"/>
      <c r="C43" s="31"/>
      <c r="D43" s="31"/>
      <c r="E43" s="31"/>
      <c r="F43" s="31"/>
      <c r="G43" s="31"/>
      <c r="H43" s="31"/>
      <c r="J43" s="41"/>
      <c r="K43" s="31"/>
      <c r="L43" s="31"/>
      <c r="M43" s="31"/>
      <c r="N43" s="31"/>
      <c r="O43" s="31"/>
      <c r="P43" s="31"/>
      <c r="Q43" s="31"/>
      <c r="R43" s="31"/>
    </row>
    <row r="44" spans="2:18" x14ac:dyDescent="0.25">
      <c r="B44" s="41" t="s">
        <v>72</v>
      </c>
      <c r="C44" s="31">
        <v>5</v>
      </c>
      <c r="D44" s="31">
        <v>7</v>
      </c>
      <c r="E44" s="31">
        <v>5</v>
      </c>
      <c r="F44" s="31"/>
      <c r="G44" s="31"/>
      <c r="H44" s="31"/>
      <c r="J44" s="41" t="s">
        <v>72</v>
      </c>
      <c r="K44" s="31">
        <v>5</v>
      </c>
      <c r="L44" s="31">
        <v>7</v>
      </c>
      <c r="M44" s="31">
        <v>5</v>
      </c>
      <c r="N44" s="31"/>
      <c r="O44" s="31"/>
      <c r="P44" s="31"/>
      <c r="Q44" s="31"/>
      <c r="R44" s="31"/>
    </row>
    <row r="45" spans="2:18" x14ac:dyDescent="0.25">
      <c r="B45" s="41" t="s">
        <v>73</v>
      </c>
      <c r="C45" s="31">
        <v>24</v>
      </c>
      <c r="D45" s="31">
        <v>20</v>
      </c>
      <c r="E45" s="31">
        <v>22</v>
      </c>
      <c r="F45" s="31"/>
      <c r="G45" s="31"/>
      <c r="H45" s="31"/>
      <c r="J45" s="41" t="s">
        <v>73</v>
      </c>
      <c r="K45" s="31">
        <v>24</v>
      </c>
      <c r="L45" s="31">
        <v>20</v>
      </c>
      <c r="M45" s="31">
        <v>22</v>
      </c>
      <c r="N45" s="31"/>
      <c r="O45" s="31"/>
      <c r="P45" s="31"/>
      <c r="Q45" s="31"/>
      <c r="R45" s="31"/>
    </row>
    <row r="46" spans="2:18" x14ac:dyDescent="0.25">
      <c r="B46" s="41" t="s">
        <v>63</v>
      </c>
      <c r="C46" s="31" t="s">
        <v>130</v>
      </c>
      <c r="D46" s="31" t="s">
        <v>131</v>
      </c>
      <c r="E46" s="31" t="s">
        <v>130</v>
      </c>
      <c r="F46" s="31"/>
      <c r="G46" s="31"/>
      <c r="H46" s="31"/>
      <c r="J46" s="41" t="s">
        <v>63</v>
      </c>
      <c r="K46" s="31" t="s">
        <v>130</v>
      </c>
      <c r="L46" s="31" t="s">
        <v>131</v>
      </c>
      <c r="M46" s="31" t="s">
        <v>130</v>
      </c>
      <c r="N46" s="31"/>
      <c r="O46" s="31"/>
      <c r="P46" s="31"/>
      <c r="Q46" s="31"/>
      <c r="R46" s="31"/>
    </row>
    <row r="47" spans="2:18" x14ac:dyDescent="0.25">
      <c r="B47" s="41" t="s">
        <v>64</v>
      </c>
      <c r="C47" s="31" t="s">
        <v>132</v>
      </c>
      <c r="D47" s="31" t="s">
        <v>133</v>
      </c>
      <c r="E47" s="31" t="s">
        <v>132</v>
      </c>
      <c r="F47" s="31"/>
      <c r="G47" s="31"/>
      <c r="H47" s="31"/>
      <c r="J47" s="41" t="s">
        <v>64</v>
      </c>
      <c r="K47" s="31" t="s">
        <v>132</v>
      </c>
      <c r="L47" s="31" t="s">
        <v>133</v>
      </c>
      <c r="M47" s="31" t="s">
        <v>132</v>
      </c>
      <c r="N47" s="31"/>
      <c r="O47" s="31"/>
      <c r="P47" s="31"/>
      <c r="Q47" s="31"/>
      <c r="R47" s="31"/>
    </row>
    <row r="48" spans="2:18" x14ac:dyDescent="0.25">
      <c r="B48" s="41"/>
      <c r="C48" s="31"/>
      <c r="D48" s="31"/>
      <c r="E48" s="31"/>
      <c r="F48" s="31"/>
      <c r="G48" s="31"/>
      <c r="H48" s="31"/>
      <c r="J48" s="41"/>
      <c r="K48" s="31"/>
      <c r="L48" s="31"/>
      <c r="M48" s="31"/>
      <c r="N48" s="31"/>
      <c r="O48" s="31"/>
      <c r="P48" s="31"/>
      <c r="Q48" s="31"/>
      <c r="R48" s="31"/>
    </row>
    <row r="49" spans="2:18" x14ac:dyDescent="0.25">
      <c r="B49" s="41" t="s">
        <v>74</v>
      </c>
      <c r="C49" s="31">
        <v>7.3</v>
      </c>
      <c r="D49" s="31">
        <v>4.0199999999999996</v>
      </c>
      <c r="E49" s="31">
        <v>3.28</v>
      </c>
      <c r="F49" s="31"/>
      <c r="G49" s="31"/>
      <c r="H49" s="31"/>
      <c r="J49" s="41" t="s">
        <v>74</v>
      </c>
      <c r="K49" s="31">
        <v>7.3</v>
      </c>
      <c r="L49" s="31">
        <v>4.0199999999999996</v>
      </c>
      <c r="M49" s="31">
        <v>3.28</v>
      </c>
      <c r="N49" s="31"/>
      <c r="O49" s="31"/>
      <c r="P49" s="31"/>
      <c r="Q49" s="31"/>
      <c r="R49" s="31"/>
    </row>
    <row r="50" spans="2:18" x14ac:dyDescent="0.25">
      <c r="B50" s="41" t="s">
        <v>75</v>
      </c>
      <c r="C50" s="31" t="s">
        <v>134</v>
      </c>
      <c r="D50" s="31" t="s">
        <v>135</v>
      </c>
      <c r="E50" s="31" t="s">
        <v>136</v>
      </c>
      <c r="F50" s="31"/>
      <c r="G50" s="31"/>
      <c r="H50" s="31"/>
      <c r="J50" s="41" t="s">
        <v>75</v>
      </c>
      <c r="K50" s="31" t="s">
        <v>134</v>
      </c>
      <c r="L50" s="31" t="s">
        <v>135</v>
      </c>
      <c r="M50" s="31" t="s">
        <v>136</v>
      </c>
      <c r="N50" s="31"/>
      <c r="O50" s="31"/>
      <c r="P50" s="31"/>
      <c r="Q50" s="31"/>
      <c r="R50" s="31"/>
    </row>
    <row r="51" spans="2:18" x14ac:dyDescent="0.25">
      <c r="B51" s="41" t="s">
        <v>76</v>
      </c>
      <c r="C51" s="31">
        <v>0</v>
      </c>
      <c r="D51" s="31">
        <v>0</v>
      </c>
      <c r="E51" s="31">
        <v>0</v>
      </c>
      <c r="F51" s="31"/>
      <c r="G51" s="31"/>
      <c r="H51" s="31"/>
      <c r="J51" s="41" t="s">
        <v>76</v>
      </c>
      <c r="K51" s="31">
        <v>0</v>
      </c>
      <c r="L51" s="31">
        <v>0</v>
      </c>
      <c r="M51" s="31">
        <v>0</v>
      </c>
      <c r="N51" s="31"/>
      <c r="O51" s="31"/>
      <c r="P51" s="31"/>
      <c r="Q51" s="31"/>
      <c r="R51" s="31"/>
    </row>
    <row r="52" spans="2:18" x14ac:dyDescent="0.25">
      <c r="B52" s="41" t="s">
        <v>65</v>
      </c>
      <c r="C52" s="31" t="s">
        <v>137</v>
      </c>
      <c r="D52" s="31" t="s">
        <v>138</v>
      </c>
      <c r="E52" s="31" t="s">
        <v>139</v>
      </c>
      <c r="F52" s="31"/>
      <c r="G52" s="31"/>
      <c r="H52" s="31"/>
      <c r="J52" s="41" t="s">
        <v>65</v>
      </c>
      <c r="K52" s="31" t="s">
        <v>137</v>
      </c>
      <c r="L52" s="31" t="s">
        <v>138</v>
      </c>
      <c r="M52" s="31" t="s">
        <v>139</v>
      </c>
      <c r="N52" s="31"/>
      <c r="O52" s="31"/>
      <c r="P52" s="31"/>
      <c r="Q52" s="31"/>
      <c r="R52" s="31"/>
    </row>
    <row r="53" spans="2:18" x14ac:dyDescent="0.25">
      <c r="B53" s="41" t="s">
        <v>77</v>
      </c>
      <c r="C53" s="31" t="s">
        <v>140</v>
      </c>
      <c r="D53" s="31" t="s">
        <v>141</v>
      </c>
      <c r="E53" s="31" t="s">
        <v>142</v>
      </c>
      <c r="F53" s="31"/>
      <c r="G53" s="31"/>
      <c r="H53" s="31"/>
      <c r="J53" s="41" t="s">
        <v>77</v>
      </c>
      <c r="K53" s="31" t="s">
        <v>140</v>
      </c>
      <c r="L53" s="31" t="s">
        <v>141</v>
      </c>
      <c r="M53" s="31" t="s">
        <v>142</v>
      </c>
      <c r="N53" s="31"/>
      <c r="O53" s="31"/>
      <c r="P53" s="31"/>
      <c r="Q53" s="31"/>
      <c r="R53" s="31"/>
    </row>
    <row r="54" spans="2:18" x14ac:dyDescent="0.25">
      <c r="B54" s="41" t="s">
        <v>66</v>
      </c>
      <c r="C54" s="31" t="s">
        <v>143</v>
      </c>
      <c r="D54" s="31" t="s">
        <v>144</v>
      </c>
      <c r="E54" s="31" t="s">
        <v>144</v>
      </c>
      <c r="F54" s="31"/>
      <c r="G54" s="31"/>
      <c r="H54" s="31"/>
      <c r="J54" s="41" t="s">
        <v>66</v>
      </c>
      <c r="K54" s="31" t="s">
        <v>143</v>
      </c>
      <c r="L54" s="31" t="s">
        <v>144</v>
      </c>
      <c r="M54" s="31" t="s">
        <v>144</v>
      </c>
      <c r="N54" s="31"/>
      <c r="O54" s="31"/>
      <c r="P54" s="31"/>
      <c r="Q54" s="31"/>
      <c r="R54" s="31"/>
    </row>
    <row r="55" spans="2:18" x14ac:dyDescent="0.25">
      <c r="B55" s="41"/>
      <c r="C55" s="31"/>
      <c r="D55" s="31"/>
      <c r="E55" s="31"/>
      <c r="F55" s="31"/>
      <c r="G55" s="31"/>
      <c r="H55" s="31"/>
      <c r="J55" s="41"/>
      <c r="K55" s="31"/>
      <c r="L55" s="31"/>
      <c r="M55" s="31"/>
      <c r="N55" s="31"/>
      <c r="O55" s="31"/>
      <c r="P55" s="31"/>
      <c r="Q55" s="31"/>
      <c r="R55" s="31"/>
    </row>
    <row r="56" spans="2:18" x14ac:dyDescent="0.25">
      <c r="B56" s="41" t="s">
        <v>78</v>
      </c>
      <c r="C56" s="31" t="s">
        <v>145</v>
      </c>
      <c r="D56" s="31" t="s">
        <v>146</v>
      </c>
      <c r="E56" s="31" t="s">
        <v>147</v>
      </c>
      <c r="F56" s="31"/>
      <c r="G56" s="31"/>
      <c r="H56" s="31"/>
      <c r="J56" s="41" t="s">
        <v>78</v>
      </c>
      <c r="K56" s="31" t="s">
        <v>145</v>
      </c>
      <c r="L56" s="31" t="s">
        <v>146</v>
      </c>
      <c r="M56" s="31" t="s">
        <v>147</v>
      </c>
      <c r="N56" s="31"/>
      <c r="O56" s="31"/>
      <c r="P56" s="31"/>
      <c r="Q56" s="31"/>
      <c r="R56" s="31"/>
    </row>
    <row r="57" spans="2:18" x14ac:dyDescent="0.25">
      <c r="B57" s="41" t="s">
        <v>79</v>
      </c>
      <c r="C57" s="31" t="s">
        <v>148</v>
      </c>
      <c r="D57" s="31" t="s">
        <v>149</v>
      </c>
      <c r="E57" s="31" t="s">
        <v>150</v>
      </c>
      <c r="F57" s="31"/>
      <c r="G57" s="31"/>
      <c r="H57" s="31"/>
      <c r="J57" s="41" t="s">
        <v>79</v>
      </c>
      <c r="K57" s="31" t="s">
        <v>148</v>
      </c>
      <c r="L57" s="31" t="s">
        <v>149</v>
      </c>
      <c r="M57" s="31" t="s">
        <v>150</v>
      </c>
      <c r="N57" s="31"/>
      <c r="O57" s="31"/>
      <c r="P57" s="31"/>
      <c r="Q57" s="31"/>
      <c r="R57" s="31"/>
    </row>
    <row r="58" spans="2:18" x14ac:dyDescent="0.25">
      <c r="B58" s="41" t="s">
        <v>80</v>
      </c>
      <c r="C58" s="31" t="s">
        <v>151</v>
      </c>
      <c r="D58" s="31" t="s">
        <v>152</v>
      </c>
      <c r="E58" s="31" t="s">
        <v>153</v>
      </c>
      <c r="F58" s="31"/>
      <c r="G58" s="31"/>
      <c r="H58" s="31"/>
      <c r="J58" s="41" t="s">
        <v>80</v>
      </c>
      <c r="K58" s="31" t="s">
        <v>151</v>
      </c>
      <c r="L58" s="31" t="s">
        <v>152</v>
      </c>
      <c r="M58" s="31" t="s">
        <v>153</v>
      </c>
      <c r="N58" s="31"/>
      <c r="O58" s="31"/>
      <c r="P58" s="31"/>
      <c r="Q58" s="31"/>
      <c r="R58" s="31"/>
    </row>
  </sheetData>
  <mergeCells count="2">
    <mergeCell ref="B15:H15"/>
    <mergeCell ref="J15:R1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2060"/>
  </sheetPr>
  <dimension ref="B1:R58"/>
  <sheetViews>
    <sheetView showGridLines="0" topLeftCell="A37" zoomScale="85" zoomScaleNormal="85" workbookViewId="0">
      <selection activeCell="C39" sqref="C39"/>
    </sheetView>
  </sheetViews>
  <sheetFormatPr baseColWidth="10" defaultRowHeight="15" x14ac:dyDescent="0.25"/>
  <cols>
    <col min="1" max="1" width="5.7109375" customWidth="1"/>
    <col min="2" max="2" width="12.28515625" customWidth="1"/>
    <col min="3" max="3" width="15.7109375" customWidth="1"/>
    <col min="4" max="4" width="21.28515625" customWidth="1"/>
    <col min="10" max="10" width="13.140625" customWidth="1"/>
  </cols>
  <sheetData>
    <row r="1" spans="2:18" ht="15.75" thickBot="1" x14ac:dyDescent="0.3"/>
    <row r="2" spans="2:18" x14ac:dyDescent="0.25">
      <c r="B2" s="5" t="s">
        <v>6</v>
      </c>
      <c r="C2" s="6"/>
      <c r="D2" s="7" t="s">
        <v>32</v>
      </c>
      <c r="E2" s="9"/>
    </row>
    <row r="3" spans="2:18" x14ac:dyDescent="0.25">
      <c r="B3" s="8" t="s">
        <v>7</v>
      </c>
      <c r="C3" s="9"/>
      <c r="D3" s="10" t="s">
        <v>33</v>
      </c>
      <c r="E3" s="9"/>
    </row>
    <row r="4" spans="2:18" x14ac:dyDescent="0.25">
      <c r="B4" s="8" t="s">
        <v>19</v>
      </c>
      <c r="C4" s="9"/>
      <c r="D4" s="10" t="s">
        <v>34</v>
      </c>
      <c r="E4" s="9"/>
    </row>
    <row r="5" spans="2:18" x14ac:dyDescent="0.25">
      <c r="B5" s="8" t="s">
        <v>8</v>
      </c>
      <c r="C5" s="9"/>
      <c r="D5" s="10" t="s">
        <v>35</v>
      </c>
      <c r="E5" s="9"/>
    </row>
    <row r="6" spans="2:18" x14ac:dyDescent="0.25">
      <c r="B6" s="8" t="s">
        <v>9</v>
      </c>
      <c r="C6" s="9"/>
      <c r="D6" s="10" t="s">
        <v>216</v>
      </c>
      <c r="E6" s="9"/>
    </row>
    <row r="7" spans="2:18" x14ac:dyDescent="0.25">
      <c r="B7" s="8" t="s">
        <v>10</v>
      </c>
      <c r="C7" s="9"/>
      <c r="D7" s="10"/>
      <c r="E7" s="9"/>
    </row>
    <row r="8" spans="2:18" x14ac:dyDescent="0.25">
      <c r="B8" s="8"/>
      <c r="C8" s="9" t="s">
        <v>11</v>
      </c>
      <c r="D8" s="10" t="s">
        <v>36</v>
      </c>
      <c r="E8" s="9"/>
    </row>
    <row r="9" spans="2:18" x14ac:dyDescent="0.25">
      <c r="B9" s="8"/>
      <c r="C9" s="9" t="s">
        <v>12</v>
      </c>
      <c r="D9" s="10" t="s">
        <v>37</v>
      </c>
      <c r="E9" s="9"/>
    </row>
    <row r="10" spans="2:18" ht="15.75" thickBot="1" x14ac:dyDescent="0.3">
      <c r="B10" s="11"/>
      <c r="C10" s="12" t="s">
        <v>13</v>
      </c>
      <c r="D10" s="13" t="s">
        <v>38</v>
      </c>
    </row>
    <row r="15" spans="2:18" x14ac:dyDescent="0.25">
      <c r="B15" s="77" t="s">
        <v>214</v>
      </c>
      <c r="C15" s="78"/>
      <c r="D15" s="78"/>
      <c r="E15" s="78"/>
      <c r="F15" s="78"/>
      <c r="G15" s="78"/>
      <c r="H15" s="79"/>
      <c r="J15" s="77" t="s">
        <v>219</v>
      </c>
      <c r="K15" s="78"/>
      <c r="L15" s="78"/>
      <c r="M15" s="78"/>
      <c r="N15" s="78"/>
      <c r="O15" s="78"/>
      <c r="P15" s="78"/>
      <c r="Q15" s="78"/>
      <c r="R15" s="79"/>
    </row>
    <row r="16" spans="2:18" x14ac:dyDescent="0.25">
      <c r="B16" s="41" t="s">
        <v>15</v>
      </c>
      <c r="C16" s="41" t="s">
        <v>50</v>
      </c>
      <c r="D16" s="41" t="s">
        <v>51</v>
      </c>
      <c r="E16" s="41" t="s">
        <v>52</v>
      </c>
      <c r="F16" s="41"/>
      <c r="G16" s="41"/>
      <c r="H16" s="41"/>
      <c r="J16" s="41" t="s">
        <v>15</v>
      </c>
      <c r="K16" s="41" t="s">
        <v>50</v>
      </c>
      <c r="L16" s="41" t="s">
        <v>51</v>
      </c>
      <c r="M16" s="41" t="s">
        <v>52</v>
      </c>
      <c r="N16" s="41"/>
      <c r="O16" s="41"/>
      <c r="P16" s="41"/>
      <c r="Q16" s="41"/>
      <c r="R16" s="41"/>
    </row>
    <row r="17" spans="2:18" x14ac:dyDescent="0.25">
      <c r="B17" s="41" t="s">
        <v>41</v>
      </c>
      <c r="C17" s="31" t="s">
        <v>154</v>
      </c>
      <c r="D17" s="31" t="s">
        <v>155</v>
      </c>
      <c r="E17" s="31" t="s">
        <v>156</v>
      </c>
      <c r="F17" s="31"/>
      <c r="G17" s="31"/>
      <c r="H17" s="31"/>
      <c r="J17" s="41" t="s">
        <v>41</v>
      </c>
      <c r="K17" s="31" t="s">
        <v>154</v>
      </c>
      <c r="L17" s="31" t="s">
        <v>155</v>
      </c>
      <c r="M17" s="31" t="s">
        <v>156</v>
      </c>
      <c r="N17" s="31"/>
      <c r="O17" s="31"/>
      <c r="P17" s="31"/>
      <c r="Q17" s="31"/>
      <c r="R17" s="31"/>
    </row>
    <row r="18" spans="2:18" x14ac:dyDescent="0.25">
      <c r="B18" s="41" t="s">
        <v>42</v>
      </c>
      <c r="C18" s="31" t="s">
        <v>157</v>
      </c>
      <c r="D18" s="31" t="s">
        <v>158</v>
      </c>
      <c r="E18" s="31" t="s">
        <v>159</v>
      </c>
      <c r="F18" s="31"/>
      <c r="G18" s="31"/>
      <c r="H18" s="31"/>
      <c r="J18" s="41" t="s">
        <v>42</v>
      </c>
      <c r="K18" s="31" t="s">
        <v>157</v>
      </c>
      <c r="L18" s="31" t="s">
        <v>158</v>
      </c>
      <c r="M18" s="31" t="s">
        <v>159</v>
      </c>
      <c r="N18" s="31"/>
      <c r="O18" s="31"/>
      <c r="P18" s="31"/>
      <c r="Q18" s="31"/>
      <c r="R18" s="31"/>
    </row>
    <row r="19" spans="2:18" x14ac:dyDescent="0.25">
      <c r="B19" s="41" t="s">
        <v>43</v>
      </c>
      <c r="C19" s="31" t="s">
        <v>160</v>
      </c>
      <c r="D19" s="31" t="s">
        <v>161</v>
      </c>
      <c r="E19" s="31" t="s">
        <v>162</v>
      </c>
      <c r="F19" s="31"/>
      <c r="G19" s="31"/>
      <c r="H19" s="31"/>
      <c r="J19" s="41" t="s">
        <v>43</v>
      </c>
      <c r="K19" s="31" t="s">
        <v>160</v>
      </c>
      <c r="L19" s="31" t="s">
        <v>161</v>
      </c>
      <c r="M19" s="31" t="s">
        <v>162</v>
      </c>
      <c r="N19" s="31"/>
      <c r="O19" s="31"/>
      <c r="P19" s="31"/>
      <c r="Q19" s="31"/>
      <c r="R19" s="31"/>
    </row>
    <row r="20" spans="2:18" x14ac:dyDescent="0.25">
      <c r="B20" s="41" t="s">
        <v>114</v>
      </c>
      <c r="C20" s="31" t="s">
        <v>163</v>
      </c>
      <c r="D20" s="31" t="s">
        <v>164</v>
      </c>
      <c r="E20" s="31" t="s">
        <v>165</v>
      </c>
      <c r="F20" s="31"/>
      <c r="G20" s="31"/>
      <c r="H20" s="31"/>
      <c r="J20" s="41" t="s">
        <v>114</v>
      </c>
      <c r="K20" s="31" t="s">
        <v>163</v>
      </c>
      <c r="L20" s="31" t="s">
        <v>164</v>
      </c>
      <c r="M20" s="31" t="s">
        <v>165</v>
      </c>
      <c r="N20" s="31"/>
      <c r="O20" s="31"/>
      <c r="P20" s="31"/>
      <c r="Q20" s="31"/>
      <c r="R20" s="31"/>
    </row>
    <row r="21" spans="2:18" x14ac:dyDescent="0.25">
      <c r="B21" s="41" t="s">
        <v>44</v>
      </c>
      <c r="C21" s="31">
        <v>1.05</v>
      </c>
      <c r="D21" s="31">
        <v>1.08</v>
      </c>
      <c r="E21" s="31">
        <v>1.02</v>
      </c>
      <c r="F21" s="31"/>
      <c r="G21" s="31"/>
      <c r="H21" s="31"/>
      <c r="J21" s="41" t="s">
        <v>44</v>
      </c>
      <c r="K21" s="31">
        <v>1.05</v>
      </c>
      <c r="L21" s="31">
        <v>1.08</v>
      </c>
      <c r="M21" s="31">
        <v>1.02</v>
      </c>
      <c r="N21" s="31"/>
      <c r="O21" s="31"/>
      <c r="P21" s="31"/>
      <c r="Q21" s="31"/>
      <c r="R21" s="31"/>
    </row>
    <row r="22" spans="2:18" x14ac:dyDescent="0.25">
      <c r="B22" s="41" t="s">
        <v>67</v>
      </c>
      <c r="C22" s="31" t="s">
        <v>166</v>
      </c>
      <c r="D22" s="31" t="s">
        <v>167</v>
      </c>
      <c r="E22" s="31" t="s">
        <v>168</v>
      </c>
      <c r="F22" s="31"/>
      <c r="G22" s="31"/>
      <c r="H22" s="31"/>
      <c r="J22" s="41" t="s">
        <v>67</v>
      </c>
      <c r="K22" s="31" t="s">
        <v>166</v>
      </c>
      <c r="L22" s="31" t="s">
        <v>167</v>
      </c>
      <c r="M22" s="31" t="s">
        <v>168</v>
      </c>
      <c r="N22" s="31"/>
      <c r="O22" s="31"/>
      <c r="P22" s="31"/>
      <c r="Q22" s="31"/>
      <c r="R22" s="31"/>
    </row>
    <row r="23" spans="2:18" x14ac:dyDescent="0.25">
      <c r="B23" s="41" t="s">
        <v>53</v>
      </c>
      <c r="C23" s="31">
        <v>0.23</v>
      </c>
      <c r="D23" s="31">
        <v>0.16</v>
      </c>
      <c r="E23" s="31">
        <v>0.03</v>
      </c>
      <c r="F23" s="31"/>
      <c r="G23" s="31"/>
      <c r="H23" s="31"/>
      <c r="J23" s="41" t="s">
        <v>53</v>
      </c>
      <c r="K23" s="31">
        <v>0.23</v>
      </c>
      <c r="L23" s="31">
        <v>0.16</v>
      </c>
      <c r="M23" s="31">
        <v>0.03</v>
      </c>
      <c r="N23" s="31"/>
      <c r="O23" s="31"/>
      <c r="P23" s="31"/>
      <c r="Q23" s="31"/>
      <c r="R23" s="31"/>
    </row>
    <row r="24" spans="2:18" x14ac:dyDescent="0.25">
      <c r="B24" s="41" t="s">
        <v>54</v>
      </c>
      <c r="C24" s="31">
        <v>0.51</v>
      </c>
      <c r="D24" s="31">
        <v>0.23</v>
      </c>
      <c r="E24" s="31">
        <v>0.05</v>
      </c>
      <c r="F24" s="31"/>
      <c r="G24" s="31"/>
      <c r="H24" s="31"/>
      <c r="J24" s="41" t="s">
        <v>54</v>
      </c>
      <c r="K24" s="31">
        <v>0.51</v>
      </c>
      <c r="L24" s="31">
        <v>0.23</v>
      </c>
      <c r="M24" s="31">
        <v>0.05</v>
      </c>
      <c r="N24" s="31"/>
      <c r="O24" s="31"/>
      <c r="P24" s="31"/>
      <c r="Q24" s="31"/>
      <c r="R24" s="31"/>
    </row>
    <row r="25" spans="2:18" x14ac:dyDescent="0.25">
      <c r="B25" s="41" t="s">
        <v>55</v>
      </c>
      <c r="C25" s="31">
        <v>0.02</v>
      </c>
      <c r="D25" s="31">
        <v>0.02</v>
      </c>
      <c r="E25" s="31">
        <v>0.02</v>
      </c>
      <c r="F25" s="31"/>
      <c r="G25" s="31"/>
      <c r="H25" s="31"/>
      <c r="J25" s="41" t="s">
        <v>55</v>
      </c>
      <c r="K25" s="31">
        <v>0.02</v>
      </c>
      <c r="L25" s="31">
        <v>0.02</v>
      </c>
      <c r="M25" s="31">
        <v>0.02</v>
      </c>
      <c r="N25" s="31"/>
      <c r="O25" s="31"/>
      <c r="P25" s="31"/>
      <c r="Q25" s="31"/>
      <c r="R25" s="31"/>
    </row>
    <row r="26" spans="2:18" x14ac:dyDescent="0.25">
      <c r="B26" s="41" t="s">
        <v>56</v>
      </c>
      <c r="C26" s="31">
        <v>0.05</v>
      </c>
      <c r="D26" s="31">
        <v>0.2</v>
      </c>
      <c r="E26" s="31">
        <v>0.05</v>
      </c>
      <c r="F26" s="31"/>
      <c r="G26" s="31"/>
      <c r="H26" s="31"/>
      <c r="J26" s="41" t="s">
        <v>56</v>
      </c>
      <c r="K26" s="31">
        <v>0.05</v>
      </c>
      <c r="L26" s="31">
        <v>0.2</v>
      </c>
      <c r="M26" s="31">
        <v>0.05</v>
      </c>
      <c r="N26" s="31"/>
      <c r="O26" s="31"/>
      <c r="P26" s="31"/>
      <c r="Q26" s="31"/>
      <c r="R26" s="31"/>
    </row>
    <row r="27" spans="2:18" x14ac:dyDescent="0.25">
      <c r="B27" s="41" t="s">
        <v>57</v>
      </c>
      <c r="C27" s="50">
        <v>0.3049</v>
      </c>
      <c r="D27" s="50">
        <v>0.27879999999999999</v>
      </c>
      <c r="E27" s="50">
        <v>0.4506</v>
      </c>
      <c r="F27" s="31"/>
      <c r="G27" s="31"/>
      <c r="H27" s="31"/>
      <c r="J27" s="41" t="s">
        <v>57</v>
      </c>
      <c r="K27" s="50">
        <v>0.3049</v>
      </c>
      <c r="L27" s="50">
        <v>0.27879999999999999</v>
      </c>
      <c r="M27" s="50">
        <v>0.4506</v>
      </c>
      <c r="N27" s="31"/>
      <c r="O27" s="31"/>
      <c r="P27" s="31"/>
      <c r="Q27" s="31"/>
      <c r="R27" s="31"/>
    </row>
    <row r="28" spans="2:18" x14ac:dyDescent="0.25">
      <c r="B28" s="41"/>
      <c r="C28" s="31"/>
      <c r="D28" s="31"/>
      <c r="E28" s="31"/>
      <c r="F28" s="31"/>
      <c r="G28" s="31"/>
      <c r="H28" s="31"/>
      <c r="J28" s="41"/>
      <c r="K28" s="31"/>
      <c r="L28" s="31"/>
      <c r="M28" s="31"/>
      <c r="N28" s="31"/>
      <c r="O28" s="31"/>
      <c r="P28" s="31"/>
      <c r="Q28" s="31"/>
      <c r="R28" s="31"/>
    </row>
    <row r="29" spans="2:18" x14ac:dyDescent="0.25">
      <c r="B29" s="41" t="s">
        <v>58</v>
      </c>
      <c r="C29" s="51">
        <v>43375</v>
      </c>
      <c r="D29" s="31"/>
      <c r="E29" s="31"/>
      <c r="F29" s="31"/>
      <c r="G29" s="31"/>
      <c r="H29" s="31"/>
      <c r="J29" s="41" t="s">
        <v>58</v>
      </c>
      <c r="K29" s="51">
        <v>43375</v>
      </c>
      <c r="L29" s="31"/>
      <c r="M29" s="31"/>
      <c r="N29" s="31"/>
      <c r="O29" s="31"/>
      <c r="P29" s="31"/>
      <c r="Q29" s="31"/>
      <c r="R29" s="31"/>
    </row>
    <row r="30" spans="2:18" x14ac:dyDescent="0.25">
      <c r="B30" s="41" t="s">
        <v>59</v>
      </c>
      <c r="C30" s="51">
        <v>43831</v>
      </c>
      <c r="D30" s="31"/>
      <c r="E30" s="31"/>
      <c r="F30" s="31"/>
      <c r="G30" s="31"/>
      <c r="H30" s="31"/>
      <c r="J30" s="41" t="s">
        <v>59</v>
      </c>
      <c r="K30" s="51">
        <v>43831</v>
      </c>
      <c r="L30" s="31"/>
      <c r="M30" s="31"/>
      <c r="N30" s="31"/>
      <c r="O30" s="31"/>
      <c r="P30" s="31"/>
      <c r="Q30" s="31"/>
      <c r="R30" s="31"/>
    </row>
    <row r="31" spans="2:18" x14ac:dyDescent="0.25">
      <c r="B31" s="41"/>
      <c r="C31" s="31"/>
      <c r="D31" s="31"/>
      <c r="E31" s="31"/>
      <c r="F31" s="31"/>
      <c r="G31" s="31"/>
      <c r="H31" s="31"/>
      <c r="J31" s="41"/>
      <c r="K31" s="31"/>
      <c r="L31" s="31"/>
      <c r="M31" s="31"/>
      <c r="N31" s="31"/>
      <c r="O31" s="31"/>
      <c r="P31" s="31"/>
      <c r="Q31" s="31"/>
      <c r="R31" s="31"/>
    </row>
    <row r="32" spans="2:18" x14ac:dyDescent="0.25">
      <c r="B32" s="41" t="s">
        <v>46</v>
      </c>
      <c r="C32" s="31">
        <v>2079</v>
      </c>
      <c r="D32" s="31">
        <v>1135</v>
      </c>
      <c r="E32" s="31">
        <v>944</v>
      </c>
      <c r="F32" s="31"/>
      <c r="G32" s="31"/>
      <c r="H32" s="31"/>
      <c r="J32" s="41" t="s">
        <v>46</v>
      </c>
      <c r="K32" s="31">
        <v>2079</v>
      </c>
      <c r="L32" s="31">
        <v>1135</v>
      </c>
      <c r="M32" s="31">
        <v>944</v>
      </c>
      <c r="N32" s="31"/>
      <c r="O32" s="31"/>
      <c r="P32" s="31"/>
      <c r="Q32" s="31"/>
      <c r="R32" s="31"/>
    </row>
    <row r="33" spans="2:18" x14ac:dyDescent="0.25">
      <c r="B33" s="41" t="s">
        <v>47</v>
      </c>
      <c r="C33" s="50">
        <v>0.26119999999999999</v>
      </c>
      <c r="D33" s="50">
        <v>0.26519999999999999</v>
      </c>
      <c r="E33" s="50">
        <v>0.25640000000000002</v>
      </c>
      <c r="F33" s="31"/>
      <c r="G33" s="31"/>
      <c r="H33" s="31"/>
      <c r="J33" s="41" t="s">
        <v>47</v>
      </c>
      <c r="K33" s="50">
        <v>0.26119999999999999</v>
      </c>
      <c r="L33" s="50">
        <v>0.26519999999999999</v>
      </c>
      <c r="M33" s="50">
        <v>0.25640000000000002</v>
      </c>
      <c r="N33" s="31"/>
      <c r="O33" s="31"/>
      <c r="P33" s="31"/>
      <c r="Q33" s="31"/>
      <c r="R33" s="31"/>
    </row>
    <row r="34" spans="2:18" x14ac:dyDescent="0.25">
      <c r="B34" s="41" t="s">
        <v>60</v>
      </c>
      <c r="C34" s="31">
        <v>543</v>
      </c>
      <c r="D34" s="31">
        <v>301</v>
      </c>
      <c r="E34" s="31">
        <v>242</v>
      </c>
      <c r="F34" s="31"/>
      <c r="G34" s="31"/>
      <c r="H34" s="31"/>
      <c r="J34" s="41" t="s">
        <v>60</v>
      </c>
      <c r="K34" s="31">
        <v>543</v>
      </c>
      <c r="L34" s="31">
        <v>301</v>
      </c>
      <c r="M34" s="31">
        <v>242</v>
      </c>
      <c r="N34" s="31"/>
      <c r="O34" s="31"/>
      <c r="P34" s="31"/>
      <c r="Q34" s="31"/>
      <c r="R34" s="31"/>
    </row>
    <row r="35" spans="2:18" x14ac:dyDescent="0.25">
      <c r="B35" s="41" t="s">
        <v>61</v>
      </c>
      <c r="C35" s="31">
        <v>1536</v>
      </c>
      <c r="D35" s="31">
        <v>834</v>
      </c>
      <c r="E35" s="31">
        <v>702</v>
      </c>
      <c r="F35" s="31"/>
      <c r="G35" s="31"/>
      <c r="H35" s="31"/>
      <c r="J35" s="41" t="s">
        <v>61</v>
      </c>
      <c r="K35" s="31">
        <v>1536</v>
      </c>
      <c r="L35" s="31">
        <v>834</v>
      </c>
      <c r="M35" s="31">
        <v>702</v>
      </c>
      <c r="N35" s="31"/>
      <c r="O35" s="31"/>
      <c r="P35" s="31"/>
      <c r="Q35" s="31"/>
      <c r="R35" s="31"/>
    </row>
    <row r="36" spans="2:18" x14ac:dyDescent="0.25">
      <c r="B36" s="41" t="s">
        <v>62</v>
      </c>
      <c r="C36" s="31">
        <v>0</v>
      </c>
      <c r="D36" s="31">
        <v>0</v>
      </c>
      <c r="E36" s="31">
        <v>0</v>
      </c>
      <c r="F36" s="31"/>
      <c r="G36" s="31"/>
      <c r="H36" s="31"/>
      <c r="J36" s="41" t="s">
        <v>62</v>
      </c>
      <c r="K36" s="31">
        <v>0</v>
      </c>
      <c r="L36" s="31">
        <v>0</v>
      </c>
      <c r="M36" s="31">
        <v>0</v>
      </c>
      <c r="N36" s="31"/>
      <c r="O36" s="31"/>
      <c r="P36" s="31"/>
      <c r="Q36" s="31"/>
      <c r="R36" s="31"/>
    </row>
    <row r="37" spans="2:18" x14ac:dyDescent="0.25">
      <c r="B37" s="41"/>
      <c r="C37" s="31"/>
      <c r="D37" s="31"/>
      <c r="E37" s="31"/>
      <c r="F37" s="31"/>
      <c r="G37" s="31"/>
      <c r="H37" s="31"/>
      <c r="J37" s="41"/>
      <c r="K37" s="31"/>
      <c r="L37" s="31"/>
      <c r="M37" s="31"/>
      <c r="N37" s="31"/>
      <c r="O37" s="31"/>
      <c r="P37" s="31"/>
      <c r="Q37" s="31"/>
      <c r="R37" s="31"/>
    </row>
    <row r="38" spans="2:18" x14ac:dyDescent="0.25">
      <c r="B38" s="41"/>
      <c r="C38" s="31"/>
      <c r="D38" s="31"/>
      <c r="E38" s="31"/>
      <c r="F38" s="31"/>
      <c r="G38" s="31"/>
      <c r="H38" s="31"/>
      <c r="J38" s="41"/>
      <c r="K38" s="31"/>
      <c r="L38" s="31"/>
      <c r="M38" s="31"/>
      <c r="N38" s="31"/>
      <c r="O38" s="31"/>
      <c r="P38" s="31"/>
      <c r="Q38" s="31"/>
      <c r="R38" s="31"/>
    </row>
    <row r="39" spans="2:18" x14ac:dyDescent="0.25">
      <c r="B39" s="41" t="s">
        <v>68</v>
      </c>
      <c r="C39" s="31" t="s">
        <v>169</v>
      </c>
      <c r="D39" s="31" t="s">
        <v>170</v>
      </c>
      <c r="E39" s="31" t="s">
        <v>171</v>
      </c>
      <c r="F39" s="31"/>
      <c r="G39" s="31"/>
      <c r="H39" s="31"/>
      <c r="J39" s="41" t="s">
        <v>68</v>
      </c>
      <c r="K39" s="31" t="s">
        <v>169</v>
      </c>
      <c r="L39" s="31" t="s">
        <v>170</v>
      </c>
      <c r="M39" s="31" t="s">
        <v>171</v>
      </c>
      <c r="N39" s="31"/>
      <c r="O39" s="31"/>
      <c r="P39" s="31"/>
      <c r="Q39" s="31"/>
      <c r="R39" s="31"/>
    </row>
    <row r="40" spans="2:18" x14ac:dyDescent="0.25">
      <c r="B40" s="41" t="s">
        <v>69</v>
      </c>
      <c r="C40" s="31" t="s">
        <v>172</v>
      </c>
      <c r="D40" s="31" t="s">
        <v>173</v>
      </c>
      <c r="E40" s="31" t="s">
        <v>174</v>
      </c>
      <c r="F40" s="31"/>
      <c r="G40" s="31"/>
      <c r="H40" s="31"/>
      <c r="J40" s="41" t="s">
        <v>69</v>
      </c>
      <c r="K40" s="31" t="s">
        <v>172</v>
      </c>
      <c r="L40" s="31" t="s">
        <v>173</v>
      </c>
      <c r="M40" s="31" t="s">
        <v>174</v>
      </c>
      <c r="N40" s="31"/>
      <c r="O40" s="31"/>
      <c r="P40" s="31"/>
      <c r="Q40" s="31"/>
      <c r="R40" s="31"/>
    </row>
    <row r="41" spans="2:18" x14ac:dyDescent="0.25">
      <c r="B41" s="41" t="s">
        <v>70</v>
      </c>
      <c r="C41" s="31" t="s">
        <v>175</v>
      </c>
      <c r="D41" s="31" t="s">
        <v>176</v>
      </c>
      <c r="E41" s="31" t="s">
        <v>177</v>
      </c>
      <c r="F41" s="31"/>
      <c r="G41" s="31"/>
      <c r="H41" s="31"/>
      <c r="J41" s="41" t="s">
        <v>70</v>
      </c>
      <c r="K41" s="31" t="s">
        <v>175</v>
      </c>
      <c r="L41" s="31" t="s">
        <v>176</v>
      </c>
      <c r="M41" s="31" t="s">
        <v>177</v>
      </c>
      <c r="N41" s="31"/>
      <c r="O41" s="31"/>
      <c r="P41" s="31"/>
      <c r="Q41" s="31"/>
      <c r="R41" s="31"/>
    </row>
    <row r="42" spans="2:18" x14ac:dyDescent="0.25">
      <c r="B42" s="41" t="s">
        <v>71</v>
      </c>
      <c r="C42" s="31">
        <v>2.98</v>
      </c>
      <c r="D42" s="31">
        <v>2.99</v>
      </c>
      <c r="E42" s="31">
        <v>2.96</v>
      </c>
      <c r="F42" s="31"/>
      <c r="G42" s="31"/>
      <c r="H42" s="31"/>
      <c r="J42" s="41" t="s">
        <v>71</v>
      </c>
      <c r="K42" s="31">
        <v>2.98</v>
      </c>
      <c r="L42" s="31">
        <v>2.99</v>
      </c>
      <c r="M42" s="31">
        <v>2.96</v>
      </c>
      <c r="N42" s="31"/>
      <c r="O42" s="31"/>
      <c r="P42" s="31"/>
      <c r="Q42" s="31"/>
      <c r="R42" s="31"/>
    </row>
    <row r="43" spans="2:18" x14ac:dyDescent="0.25">
      <c r="B43" s="41"/>
      <c r="C43" s="31"/>
      <c r="D43" s="31"/>
      <c r="E43" s="31"/>
      <c r="F43" s="31"/>
      <c r="G43" s="31"/>
      <c r="H43" s="31"/>
      <c r="J43" s="41"/>
      <c r="K43" s="31"/>
      <c r="L43" s="31"/>
      <c r="M43" s="31"/>
      <c r="N43" s="31"/>
      <c r="O43" s="31"/>
      <c r="P43" s="31"/>
      <c r="Q43" s="31"/>
      <c r="R43" s="31"/>
    </row>
    <row r="44" spans="2:18" x14ac:dyDescent="0.25">
      <c r="B44" s="41" t="s">
        <v>72</v>
      </c>
      <c r="C44" s="31">
        <v>4</v>
      </c>
      <c r="D44" s="31">
        <v>5</v>
      </c>
      <c r="E44" s="31">
        <v>6</v>
      </c>
      <c r="F44" s="31"/>
      <c r="G44" s="31"/>
      <c r="H44" s="31"/>
      <c r="J44" s="41" t="s">
        <v>72</v>
      </c>
      <c r="K44" s="31">
        <v>4</v>
      </c>
      <c r="L44" s="31">
        <v>5</v>
      </c>
      <c r="M44" s="31">
        <v>6</v>
      </c>
      <c r="N44" s="31"/>
      <c r="O44" s="31"/>
      <c r="P44" s="31"/>
      <c r="Q44" s="31"/>
      <c r="R44" s="31"/>
    </row>
    <row r="45" spans="2:18" x14ac:dyDescent="0.25">
      <c r="B45" s="41" t="s">
        <v>73</v>
      </c>
      <c r="C45" s="31">
        <v>21</v>
      </c>
      <c r="D45" s="31">
        <v>14</v>
      </c>
      <c r="E45" s="31">
        <v>22</v>
      </c>
      <c r="F45" s="31"/>
      <c r="G45" s="31"/>
      <c r="H45" s="31"/>
      <c r="J45" s="41" t="s">
        <v>73</v>
      </c>
      <c r="K45" s="31">
        <v>21</v>
      </c>
      <c r="L45" s="31">
        <v>14</v>
      </c>
      <c r="M45" s="31">
        <v>22</v>
      </c>
      <c r="N45" s="31"/>
      <c r="O45" s="31"/>
      <c r="P45" s="31"/>
      <c r="Q45" s="31"/>
      <c r="R45" s="31"/>
    </row>
    <row r="46" spans="2:18" x14ac:dyDescent="0.25">
      <c r="B46" s="41" t="s">
        <v>63</v>
      </c>
      <c r="C46" s="31" t="s">
        <v>178</v>
      </c>
      <c r="D46" s="31" t="s">
        <v>179</v>
      </c>
      <c r="E46" s="31" t="s">
        <v>178</v>
      </c>
      <c r="F46" s="31"/>
      <c r="G46" s="31"/>
      <c r="H46" s="31"/>
      <c r="J46" s="41" t="s">
        <v>63</v>
      </c>
      <c r="K46" s="31" t="s">
        <v>178</v>
      </c>
      <c r="L46" s="31" t="s">
        <v>179</v>
      </c>
      <c r="M46" s="31" t="s">
        <v>178</v>
      </c>
      <c r="N46" s="31"/>
      <c r="O46" s="31"/>
      <c r="P46" s="31"/>
      <c r="Q46" s="31"/>
      <c r="R46" s="31"/>
    </row>
    <row r="47" spans="2:18" x14ac:dyDescent="0.25">
      <c r="B47" s="41" t="s">
        <v>64</v>
      </c>
      <c r="C47" s="31" t="s">
        <v>132</v>
      </c>
      <c r="D47" s="31" t="s">
        <v>132</v>
      </c>
      <c r="E47" s="31" t="s">
        <v>180</v>
      </c>
      <c r="F47" s="31"/>
      <c r="G47" s="31"/>
      <c r="H47" s="31"/>
      <c r="J47" s="41" t="s">
        <v>64</v>
      </c>
      <c r="K47" s="31" t="s">
        <v>132</v>
      </c>
      <c r="L47" s="31" t="s">
        <v>132</v>
      </c>
      <c r="M47" s="31" t="s">
        <v>180</v>
      </c>
      <c r="N47" s="31"/>
      <c r="O47" s="31"/>
      <c r="P47" s="31"/>
      <c r="Q47" s="31"/>
      <c r="R47" s="31"/>
    </row>
    <row r="48" spans="2:18" x14ac:dyDescent="0.25">
      <c r="B48" s="41"/>
      <c r="C48" s="31"/>
      <c r="D48" s="31"/>
      <c r="E48" s="31"/>
      <c r="F48" s="31"/>
      <c r="G48" s="31"/>
      <c r="H48" s="31"/>
      <c r="J48" s="41"/>
      <c r="K48" s="31"/>
      <c r="L48" s="31"/>
      <c r="M48" s="31"/>
      <c r="N48" s="31"/>
      <c r="O48" s="31"/>
      <c r="P48" s="31"/>
      <c r="Q48" s="31"/>
      <c r="R48" s="31"/>
    </row>
    <row r="49" spans="2:18" x14ac:dyDescent="0.25">
      <c r="B49" s="41" t="s">
        <v>74</v>
      </c>
      <c r="C49" s="31">
        <v>7.09</v>
      </c>
      <c r="D49" s="31">
        <v>3.87</v>
      </c>
      <c r="E49" s="31">
        <v>3.22</v>
      </c>
      <c r="F49" s="31"/>
      <c r="G49" s="31"/>
      <c r="H49" s="31"/>
      <c r="J49" s="41" t="s">
        <v>74</v>
      </c>
      <c r="K49" s="31">
        <v>7.09</v>
      </c>
      <c r="L49" s="31">
        <v>3.87</v>
      </c>
      <c r="M49" s="31">
        <v>3.22</v>
      </c>
      <c r="N49" s="31"/>
      <c r="O49" s="31"/>
      <c r="P49" s="31"/>
      <c r="Q49" s="31"/>
      <c r="R49" s="31"/>
    </row>
    <row r="50" spans="2:18" x14ac:dyDescent="0.25">
      <c r="B50" s="41" t="s">
        <v>75</v>
      </c>
      <c r="C50" s="31" t="s">
        <v>181</v>
      </c>
      <c r="D50" s="31" t="s">
        <v>182</v>
      </c>
      <c r="E50" s="31" t="s">
        <v>183</v>
      </c>
      <c r="F50" s="31"/>
      <c r="G50" s="31"/>
      <c r="H50" s="31"/>
      <c r="J50" s="41" t="s">
        <v>75</v>
      </c>
      <c r="K50" s="31" t="s">
        <v>181</v>
      </c>
      <c r="L50" s="31" t="s">
        <v>182</v>
      </c>
      <c r="M50" s="31" t="s">
        <v>183</v>
      </c>
      <c r="N50" s="31"/>
      <c r="O50" s="31"/>
      <c r="P50" s="31"/>
      <c r="Q50" s="31"/>
      <c r="R50" s="31"/>
    </row>
    <row r="51" spans="2:18" x14ac:dyDescent="0.25">
      <c r="B51" s="41" t="s">
        <v>76</v>
      </c>
      <c r="C51" s="31">
        <v>0</v>
      </c>
      <c r="D51" s="31">
        <v>0</v>
      </c>
      <c r="E51" s="31">
        <v>0</v>
      </c>
      <c r="F51" s="31"/>
      <c r="G51" s="31"/>
      <c r="H51" s="31"/>
      <c r="J51" s="41" t="s">
        <v>76</v>
      </c>
      <c r="K51" s="31">
        <v>0</v>
      </c>
      <c r="L51" s="31">
        <v>0</v>
      </c>
      <c r="M51" s="31">
        <v>0</v>
      </c>
      <c r="N51" s="31"/>
      <c r="O51" s="31"/>
      <c r="P51" s="31"/>
      <c r="Q51" s="31"/>
      <c r="R51" s="31"/>
    </row>
    <row r="52" spans="2:18" x14ac:dyDescent="0.25">
      <c r="B52" s="41" t="s">
        <v>65</v>
      </c>
      <c r="C52" s="31" t="s">
        <v>184</v>
      </c>
      <c r="D52" s="31" t="s">
        <v>185</v>
      </c>
      <c r="E52" s="31" t="s">
        <v>186</v>
      </c>
      <c r="F52" s="31"/>
      <c r="G52" s="31"/>
      <c r="H52" s="31"/>
      <c r="J52" s="41" t="s">
        <v>65</v>
      </c>
      <c r="K52" s="31" t="s">
        <v>184</v>
      </c>
      <c r="L52" s="31" t="s">
        <v>185</v>
      </c>
      <c r="M52" s="31" t="s">
        <v>186</v>
      </c>
      <c r="N52" s="31"/>
      <c r="O52" s="31"/>
      <c r="P52" s="31"/>
      <c r="Q52" s="31"/>
      <c r="R52" s="31"/>
    </row>
    <row r="53" spans="2:18" x14ac:dyDescent="0.25">
      <c r="B53" s="41" t="s">
        <v>77</v>
      </c>
      <c r="C53" s="31" t="s">
        <v>187</v>
      </c>
      <c r="D53" s="31" t="s">
        <v>188</v>
      </c>
      <c r="E53" s="31" t="s">
        <v>189</v>
      </c>
      <c r="F53" s="31"/>
      <c r="G53" s="31"/>
      <c r="H53" s="31"/>
      <c r="J53" s="41" t="s">
        <v>77</v>
      </c>
      <c r="K53" s="31" t="s">
        <v>187</v>
      </c>
      <c r="L53" s="31" t="s">
        <v>188</v>
      </c>
      <c r="M53" s="31" t="s">
        <v>189</v>
      </c>
      <c r="N53" s="31"/>
      <c r="O53" s="31"/>
      <c r="P53" s="31"/>
      <c r="Q53" s="31"/>
      <c r="R53" s="31"/>
    </row>
    <row r="54" spans="2:18" x14ac:dyDescent="0.25">
      <c r="B54" s="41" t="s">
        <v>66</v>
      </c>
      <c r="C54" s="31" t="s">
        <v>190</v>
      </c>
      <c r="D54" s="31" t="s">
        <v>191</v>
      </c>
      <c r="E54" s="31" t="s">
        <v>192</v>
      </c>
      <c r="F54" s="31"/>
      <c r="G54" s="31"/>
      <c r="H54" s="31"/>
      <c r="J54" s="41" t="s">
        <v>66</v>
      </c>
      <c r="K54" s="31" t="s">
        <v>190</v>
      </c>
      <c r="L54" s="31" t="s">
        <v>191</v>
      </c>
      <c r="M54" s="31" t="s">
        <v>192</v>
      </c>
      <c r="N54" s="31"/>
      <c r="O54" s="31"/>
      <c r="P54" s="31"/>
      <c r="Q54" s="31"/>
      <c r="R54" s="31"/>
    </row>
    <row r="55" spans="2:18" x14ac:dyDescent="0.25">
      <c r="B55" s="41"/>
      <c r="C55" s="31"/>
      <c r="D55" s="31"/>
      <c r="E55" s="31"/>
      <c r="F55" s="31"/>
      <c r="G55" s="31"/>
      <c r="H55" s="31"/>
      <c r="J55" s="41"/>
      <c r="K55" s="31"/>
      <c r="L55" s="31"/>
      <c r="M55" s="31"/>
      <c r="N55" s="31"/>
      <c r="O55" s="31"/>
      <c r="P55" s="31"/>
      <c r="Q55" s="31"/>
      <c r="R55" s="31"/>
    </row>
    <row r="56" spans="2:18" x14ac:dyDescent="0.25">
      <c r="B56" s="41" t="s">
        <v>78</v>
      </c>
      <c r="C56" s="31" t="s">
        <v>193</v>
      </c>
      <c r="D56" s="31" t="s">
        <v>194</v>
      </c>
      <c r="E56" s="31" t="s">
        <v>195</v>
      </c>
      <c r="F56" s="31"/>
      <c r="G56" s="31"/>
      <c r="H56" s="31"/>
      <c r="J56" s="41" t="s">
        <v>78</v>
      </c>
      <c r="K56" s="31" t="s">
        <v>193</v>
      </c>
      <c r="L56" s="31" t="s">
        <v>194</v>
      </c>
      <c r="M56" s="31" t="s">
        <v>195</v>
      </c>
      <c r="N56" s="31"/>
      <c r="O56" s="31"/>
      <c r="P56" s="31"/>
      <c r="Q56" s="31"/>
      <c r="R56" s="31"/>
    </row>
    <row r="57" spans="2:18" x14ac:dyDescent="0.25">
      <c r="B57" s="41" t="s">
        <v>79</v>
      </c>
      <c r="C57" s="31" t="s">
        <v>196</v>
      </c>
      <c r="D57" s="31" t="s">
        <v>197</v>
      </c>
      <c r="E57" s="31" t="s">
        <v>198</v>
      </c>
      <c r="F57" s="31"/>
      <c r="G57" s="31"/>
      <c r="H57" s="31"/>
      <c r="J57" s="41" t="s">
        <v>79</v>
      </c>
      <c r="K57" s="31" t="s">
        <v>196</v>
      </c>
      <c r="L57" s="31" t="s">
        <v>197</v>
      </c>
      <c r="M57" s="31" t="s">
        <v>198</v>
      </c>
      <c r="N57" s="31"/>
      <c r="O57" s="31"/>
      <c r="P57" s="31"/>
      <c r="Q57" s="31"/>
      <c r="R57" s="31"/>
    </row>
    <row r="58" spans="2:18" x14ac:dyDescent="0.25">
      <c r="B58" s="41" t="s">
        <v>80</v>
      </c>
      <c r="C58" s="31" t="s">
        <v>199</v>
      </c>
      <c r="D58" s="31" t="s">
        <v>200</v>
      </c>
      <c r="E58" s="31" t="s">
        <v>201</v>
      </c>
      <c r="F58" s="31"/>
      <c r="G58" s="31"/>
      <c r="H58" s="31"/>
      <c r="J58" s="41" t="s">
        <v>80</v>
      </c>
      <c r="K58" s="31" t="s">
        <v>199</v>
      </c>
      <c r="L58" s="31" t="s">
        <v>200</v>
      </c>
      <c r="M58" s="31" t="s">
        <v>201</v>
      </c>
      <c r="N58" s="31"/>
      <c r="O58" s="31"/>
      <c r="P58" s="31"/>
      <c r="Q58" s="31"/>
      <c r="R58" s="31"/>
    </row>
  </sheetData>
  <mergeCells count="2">
    <mergeCell ref="B15:H15"/>
    <mergeCell ref="J15:R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sheetPr>
  <dimension ref="B1:R58"/>
  <sheetViews>
    <sheetView showGridLines="0" topLeftCell="A4" zoomScale="80" zoomScaleNormal="80" workbookViewId="0">
      <selection activeCell="K16" sqref="K16"/>
    </sheetView>
  </sheetViews>
  <sheetFormatPr baseColWidth="10" defaultRowHeight="15" x14ac:dyDescent="0.25"/>
  <cols>
    <col min="1" max="1" width="5.7109375" customWidth="1"/>
    <col min="2" max="2" width="12.28515625" customWidth="1"/>
    <col min="3" max="3" width="15.7109375" customWidth="1"/>
    <col min="4" max="4" width="21.28515625" customWidth="1"/>
    <col min="10" max="10" width="13.140625" customWidth="1"/>
  </cols>
  <sheetData>
    <row r="1" spans="2:18" ht="15.75" thickBot="1" x14ac:dyDescent="0.3"/>
    <row r="2" spans="2:18" x14ac:dyDescent="0.25">
      <c r="B2" s="5" t="s">
        <v>6</v>
      </c>
      <c r="C2" s="6"/>
      <c r="D2" s="7" t="s">
        <v>32</v>
      </c>
      <c r="E2" s="9"/>
    </row>
    <row r="3" spans="2:18" x14ac:dyDescent="0.25">
      <c r="B3" s="8" t="s">
        <v>7</v>
      </c>
      <c r="C3" s="9"/>
      <c r="D3" s="10" t="s">
        <v>33</v>
      </c>
      <c r="E3" s="9"/>
    </row>
    <row r="4" spans="2:18" x14ac:dyDescent="0.25">
      <c r="B4" s="8" t="s">
        <v>19</v>
      </c>
      <c r="C4" s="9"/>
      <c r="D4" s="10" t="s">
        <v>34</v>
      </c>
      <c r="E4" s="9"/>
    </row>
    <row r="5" spans="2:18" x14ac:dyDescent="0.25">
      <c r="B5" s="8" t="s">
        <v>8</v>
      </c>
      <c r="C5" s="9"/>
      <c r="D5" s="10" t="s">
        <v>35</v>
      </c>
      <c r="E5" s="9"/>
    </row>
    <row r="6" spans="2:18" x14ac:dyDescent="0.25">
      <c r="B6" s="8" t="s">
        <v>9</v>
      </c>
      <c r="C6" s="9"/>
      <c r="D6" s="10" t="s">
        <v>216</v>
      </c>
      <c r="E6" s="9"/>
    </row>
    <row r="7" spans="2:18" x14ac:dyDescent="0.25">
      <c r="B7" s="8" t="s">
        <v>10</v>
      </c>
      <c r="C7" s="9"/>
      <c r="D7" s="10"/>
      <c r="E7" s="9"/>
    </row>
    <row r="8" spans="2:18" x14ac:dyDescent="0.25">
      <c r="B8" s="8"/>
      <c r="C8" s="9" t="s">
        <v>11</v>
      </c>
      <c r="D8" s="10" t="s">
        <v>36</v>
      </c>
      <c r="E8" s="9"/>
    </row>
    <row r="9" spans="2:18" x14ac:dyDescent="0.25">
      <c r="B9" s="8"/>
      <c r="C9" s="9" t="s">
        <v>12</v>
      </c>
      <c r="D9" s="10" t="s">
        <v>37</v>
      </c>
      <c r="E9" s="9"/>
    </row>
    <row r="10" spans="2:18" ht="15.75" thickBot="1" x14ac:dyDescent="0.3">
      <c r="B10" s="11"/>
      <c r="C10" s="12" t="s">
        <v>13</v>
      </c>
      <c r="D10" s="13" t="s">
        <v>38</v>
      </c>
    </row>
    <row r="15" spans="2:18" x14ac:dyDescent="0.25">
      <c r="B15" s="77" t="s">
        <v>215</v>
      </c>
      <c r="C15" s="78"/>
      <c r="D15" s="78"/>
      <c r="E15" s="78"/>
      <c r="F15" s="78"/>
      <c r="G15" s="78"/>
      <c r="H15" s="79"/>
      <c r="J15" s="77" t="s">
        <v>217</v>
      </c>
      <c r="K15" s="78"/>
      <c r="L15" s="78"/>
      <c r="M15" s="78"/>
      <c r="N15" s="78"/>
      <c r="O15" s="78"/>
      <c r="P15" s="78"/>
      <c r="Q15" s="78"/>
      <c r="R15" s="79"/>
    </row>
    <row r="16" spans="2:18" x14ac:dyDescent="0.25">
      <c r="B16" s="41" t="s">
        <v>15</v>
      </c>
      <c r="C16" s="41" t="s">
        <v>50</v>
      </c>
      <c r="D16" s="41" t="s">
        <v>51</v>
      </c>
      <c r="E16" s="41" t="s">
        <v>52</v>
      </c>
      <c r="F16" s="41"/>
      <c r="G16" s="41"/>
      <c r="H16" s="41"/>
      <c r="J16" s="41" t="s">
        <v>15</v>
      </c>
      <c r="K16" s="41" t="s">
        <v>50</v>
      </c>
      <c r="L16" s="41" t="s">
        <v>51</v>
      </c>
      <c r="M16" s="41" t="s">
        <v>52</v>
      </c>
      <c r="N16" s="41"/>
      <c r="O16" s="41"/>
      <c r="P16" s="41"/>
      <c r="Q16" s="41"/>
      <c r="R16" s="41"/>
    </row>
    <row r="17" spans="2:18" x14ac:dyDescent="0.25">
      <c r="B17" s="41" t="s">
        <v>41</v>
      </c>
      <c r="C17" s="31">
        <f>0-4603.64</f>
        <v>-4603.6400000000003</v>
      </c>
      <c r="D17" s="31" t="s">
        <v>225</v>
      </c>
      <c r="E17" s="31" t="s">
        <v>226</v>
      </c>
      <c r="F17" s="31"/>
      <c r="G17" s="31"/>
      <c r="H17" s="31"/>
      <c r="J17" s="41" t="s">
        <v>41</v>
      </c>
      <c r="K17" s="31" t="s">
        <v>224</v>
      </c>
      <c r="L17" s="31" t="s">
        <v>225</v>
      </c>
      <c r="M17" s="31" t="s">
        <v>226</v>
      </c>
      <c r="N17" s="31"/>
      <c r="O17" s="31"/>
      <c r="P17" s="31"/>
      <c r="Q17" s="31"/>
      <c r="R17" s="31"/>
    </row>
    <row r="18" spans="2:18" x14ac:dyDescent="0.25">
      <c r="B18" s="41" t="s">
        <v>42</v>
      </c>
      <c r="C18" s="31" t="s">
        <v>227</v>
      </c>
      <c r="D18" s="31" t="s">
        <v>228</v>
      </c>
      <c r="E18" s="31" t="s">
        <v>229</v>
      </c>
      <c r="F18" s="31"/>
      <c r="G18" s="31"/>
      <c r="H18" s="31"/>
      <c r="J18" s="41" t="s">
        <v>42</v>
      </c>
      <c r="K18" s="31" t="s">
        <v>227</v>
      </c>
      <c r="L18" s="31" t="s">
        <v>228</v>
      </c>
      <c r="M18" s="31" t="s">
        <v>229</v>
      </c>
      <c r="N18" s="31"/>
      <c r="O18" s="31"/>
      <c r="P18" s="31"/>
      <c r="Q18" s="31"/>
      <c r="R18" s="31"/>
    </row>
    <row r="19" spans="2:18" x14ac:dyDescent="0.25">
      <c r="B19" s="41" t="s">
        <v>43</v>
      </c>
      <c r="C19" s="31" t="s">
        <v>230</v>
      </c>
      <c r="D19" s="31" t="s">
        <v>231</v>
      </c>
      <c r="E19" s="31" t="s">
        <v>232</v>
      </c>
      <c r="F19" s="31"/>
      <c r="G19" s="31"/>
      <c r="H19" s="31"/>
      <c r="J19" s="41" t="s">
        <v>43</v>
      </c>
      <c r="K19" s="31" t="s">
        <v>230</v>
      </c>
      <c r="L19" s="31" t="s">
        <v>231</v>
      </c>
      <c r="M19" s="31" t="s">
        <v>232</v>
      </c>
      <c r="N19" s="31"/>
      <c r="O19" s="31"/>
      <c r="P19" s="31"/>
      <c r="Q19" s="31"/>
      <c r="R19" s="31"/>
    </row>
    <row r="20" spans="2:18" x14ac:dyDescent="0.25">
      <c r="B20" s="41" t="s">
        <v>114</v>
      </c>
      <c r="C20" s="31" t="s">
        <v>233</v>
      </c>
      <c r="D20" s="31" t="s">
        <v>234</v>
      </c>
      <c r="E20" s="31" t="s">
        <v>235</v>
      </c>
      <c r="F20" s="31"/>
      <c r="G20" s="31"/>
      <c r="H20" s="31"/>
      <c r="J20" s="41" t="s">
        <v>114</v>
      </c>
      <c r="K20" s="31" t="s">
        <v>233</v>
      </c>
      <c r="L20" s="31" t="s">
        <v>234</v>
      </c>
      <c r="M20" s="31" t="s">
        <v>235</v>
      </c>
      <c r="N20" s="31"/>
      <c r="O20" s="31"/>
      <c r="P20" s="31"/>
      <c r="Q20" s="31"/>
      <c r="R20" s="31"/>
    </row>
    <row r="21" spans="2:18" x14ac:dyDescent="0.25">
      <c r="B21" s="41" t="s">
        <v>44</v>
      </c>
      <c r="C21" s="31">
        <v>0.99</v>
      </c>
      <c r="D21" s="31">
        <v>0.98</v>
      </c>
      <c r="E21" s="31">
        <v>1</v>
      </c>
      <c r="F21" s="31"/>
      <c r="G21" s="31"/>
      <c r="H21" s="31"/>
      <c r="J21" s="41" t="s">
        <v>44</v>
      </c>
      <c r="K21" s="31">
        <v>0.99</v>
      </c>
      <c r="L21" s="31">
        <v>0.98</v>
      </c>
      <c r="M21" s="31">
        <v>1</v>
      </c>
      <c r="N21" s="31"/>
      <c r="O21" s="31"/>
      <c r="P21" s="31"/>
      <c r="Q21" s="31"/>
      <c r="R21" s="31"/>
    </row>
    <row r="22" spans="2:18" x14ac:dyDescent="0.25">
      <c r="B22" s="41" t="s">
        <v>67</v>
      </c>
      <c r="C22" s="31" t="s">
        <v>202</v>
      </c>
      <c r="D22" s="31" t="s">
        <v>203</v>
      </c>
      <c r="E22" s="31" t="s">
        <v>204</v>
      </c>
      <c r="F22" s="31"/>
      <c r="G22" s="31"/>
      <c r="H22" s="31"/>
      <c r="J22" s="41" t="s">
        <v>67</v>
      </c>
      <c r="K22" s="31" t="s">
        <v>202</v>
      </c>
      <c r="L22" s="31" t="s">
        <v>203</v>
      </c>
      <c r="M22" s="31" t="s">
        <v>204</v>
      </c>
      <c r="N22" s="31"/>
      <c r="O22" s="31"/>
      <c r="P22" s="31"/>
      <c r="Q22" s="31"/>
      <c r="R22" s="31"/>
    </row>
    <row r="23" spans="2:18" x14ac:dyDescent="0.25">
      <c r="B23" s="41" t="s">
        <v>53</v>
      </c>
      <c r="C23" s="31">
        <v>-0.11</v>
      </c>
      <c r="D23" s="31">
        <v>-0.1</v>
      </c>
      <c r="E23" s="31">
        <v>-0.03</v>
      </c>
      <c r="F23" s="31"/>
      <c r="G23" s="31"/>
      <c r="H23" s="31"/>
      <c r="J23" s="41" t="s">
        <v>53</v>
      </c>
      <c r="K23" s="31">
        <v>-0.11</v>
      </c>
      <c r="L23" s="31">
        <v>-0.1</v>
      </c>
      <c r="M23" s="31">
        <v>-0.03</v>
      </c>
      <c r="N23" s="31"/>
      <c r="O23" s="31"/>
      <c r="P23" s="31"/>
      <c r="Q23" s="31"/>
      <c r="R23" s="31"/>
    </row>
    <row r="24" spans="2:18" x14ac:dyDescent="0.25">
      <c r="B24" s="41" t="s">
        <v>54</v>
      </c>
      <c r="C24" s="31">
        <v>-0.14000000000000001</v>
      </c>
      <c r="D24" s="31">
        <v>-0.13</v>
      </c>
      <c r="E24" s="31">
        <v>-0.04</v>
      </c>
      <c r="F24" s="31"/>
      <c r="G24" s="31"/>
      <c r="H24" s="31"/>
      <c r="J24" s="41" t="s">
        <v>54</v>
      </c>
      <c r="K24" s="31">
        <v>-0.14000000000000001</v>
      </c>
      <c r="L24" s="31">
        <v>-0.13</v>
      </c>
      <c r="M24" s="31">
        <v>-0.04</v>
      </c>
      <c r="N24" s="31"/>
      <c r="O24" s="31"/>
      <c r="P24" s="31"/>
      <c r="Q24" s="31"/>
      <c r="R24" s="31"/>
    </row>
    <row r="25" spans="2:18" x14ac:dyDescent="0.25">
      <c r="B25" s="41" t="s">
        <v>55</v>
      </c>
      <c r="C25" s="31">
        <v>0.13</v>
      </c>
      <c r="D25" s="31">
        <v>0.09</v>
      </c>
      <c r="E25" s="31">
        <v>0.06</v>
      </c>
      <c r="F25" s="31"/>
      <c r="G25" s="31"/>
      <c r="H25" s="31"/>
      <c r="J25" s="41" t="s">
        <v>55</v>
      </c>
      <c r="K25" s="31">
        <v>0.13</v>
      </c>
      <c r="L25" s="31">
        <v>0.09</v>
      </c>
      <c r="M25" s="31">
        <v>0.06</v>
      </c>
      <c r="N25" s="31"/>
      <c r="O25" s="31"/>
      <c r="P25" s="31"/>
      <c r="Q25" s="31"/>
      <c r="R25" s="31"/>
    </row>
    <row r="26" spans="2:18" x14ac:dyDescent="0.25">
      <c r="B26" s="41" t="s">
        <v>56</v>
      </c>
      <c r="C26" s="31">
        <v>0.09</v>
      </c>
      <c r="D26" s="31">
        <v>0.02</v>
      </c>
      <c r="E26" s="31">
        <v>0.17</v>
      </c>
      <c r="F26" s="31"/>
      <c r="G26" s="31"/>
      <c r="H26" s="31"/>
      <c r="J26" s="41" t="s">
        <v>56</v>
      </c>
      <c r="K26" s="31">
        <v>0.09</v>
      </c>
      <c r="L26" s="31">
        <v>0.02</v>
      </c>
      <c r="M26" s="31">
        <v>0.17</v>
      </c>
      <c r="N26" s="31"/>
      <c r="O26" s="31"/>
      <c r="P26" s="31"/>
      <c r="Q26" s="31"/>
      <c r="R26" s="31"/>
    </row>
    <row r="27" spans="2:18" x14ac:dyDescent="0.25">
      <c r="B27" s="41" t="s">
        <v>57</v>
      </c>
      <c r="C27" s="50">
        <v>0.63939999999999997</v>
      </c>
      <c r="D27" s="50">
        <v>0.68200000000000005</v>
      </c>
      <c r="E27" s="50">
        <v>0.52539999999999998</v>
      </c>
      <c r="F27" s="31"/>
      <c r="G27" s="31"/>
      <c r="H27" s="31"/>
      <c r="J27" s="41" t="s">
        <v>57</v>
      </c>
      <c r="K27" s="50">
        <v>0.63939999999999997</v>
      </c>
      <c r="L27" s="50">
        <v>0.68200000000000005</v>
      </c>
      <c r="M27" s="50">
        <v>0.52539999999999998</v>
      </c>
      <c r="N27" s="31"/>
      <c r="O27" s="31"/>
      <c r="P27" s="31"/>
      <c r="Q27" s="31"/>
      <c r="R27" s="31"/>
    </row>
    <row r="28" spans="2:18" x14ac:dyDescent="0.25">
      <c r="B28" s="41"/>
      <c r="C28" s="31"/>
      <c r="D28" s="31"/>
      <c r="E28" s="31"/>
      <c r="F28" s="31"/>
      <c r="G28" s="31"/>
      <c r="H28" s="31"/>
      <c r="J28" s="41"/>
      <c r="K28" s="31"/>
      <c r="L28" s="31"/>
      <c r="M28" s="31"/>
      <c r="N28" s="31"/>
      <c r="O28" s="31"/>
      <c r="P28" s="31"/>
      <c r="Q28" s="31"/>
      <c r="R28" s="31"/>
    </row>
    <row r="29" spans="2:18" x14ac:dyDescent="0.25">
      <c r="B29" s="41" t="s">
        <v>58</v>
      </c>
      <c r="C29" s="51">
        <v>43831</v>
      </c>
      <c r="D29" s="31"/>
      <c r="E29" s="31"/>
      <c r="F29" s="31"/>
      <c r="G29" s="31"/>
      <c r="H29" s="31"/>
      <c r="J29" s="41" t="s">
        <v>58</v>
      </c>
      <c r="K29" s="51">
        <v>43831</v>
      </c>
      <c r="L29" s="31"/>
      <c r="M29" s="31"/>
      <c r="N29" s="31"/>
      <c r="O29" s="31"/>
      <c r="P29" s="31"/>
      <c r="Q29" s="31"/>
      <c r="R29" s="31"/>
    </row>
    <row r="30" spans="2:18" x14ac:dyDescent="0.25">
      <c r="B30" s="41" t="s">
        <v>59</v>
      </c>
      <c r="C30" s="51">
        <v>44510</v>
      </c>
      <c r="D30" s="31"/>
      <c r="E30" s="31"/>
      <c r="F30" s="31"/>
      <c r="G30" s="31"/>
      <c r="H30" s="31"/>
      <c r="J30" s="41" t="s">
        <v>59</v>
      </c>
      <c r="K30" s="51">
        <v>44510</v>
      </c>
      <c r="L30" s="31"/>
      <c r="M30" s="31"/>
      <c r="N30" s="31"/>
      <c r="O30" s="31"/>
      <c r="P30" s="31"/>
      <c r="Q30" s="31"/>
      <c r="R30" s="31"/>
    </row>
    <row r="31" spans="2:18" x14ac:dyDescent="0.25">
      <c r="B31" s="41"/>
      <c r="C31" s="31"/>
      <c r="D31" s="31"/>
      <c r="E31" s="31"/>
      <c r="F31" s="31"/>
      <c r="G31" s="31"/>
      <c r="H31" s="31"/>
      <c r="J31" s="41"/>
      <c r="K31" s="31"/>
      <c r="L31" s="31"/>
      <c r="M31" s="31"/>
      <c r="N31" s="31"/>
      <c r="O31" s="31"/>
      <c r="P31" s="31"/>
      <c r="Q31" s="31"/>
      <c r="R31" s="31"/>
    </row>
    <row r="32" spans="2:18" x14ac:dyDescent="0.25">
      <c r="B32" s="41" t="s">
        <v>46</v>
      </c>
      <c r="C32" s="31">
        <v>3243</v>
      </c>
      <c r="D32" s="31">
        <v>1770</v>
      </c>
      <c r="E32" s="31">
        <v>1473</v>
      </c>
      <c r="F32" s="31"/>
      <c r="G32" s="31"/>
      <c r="H32" s="31"/>
      <c r="J32" s="41" t="s">
        <v>46</v>
      </c>
      <c r="K32" s="31">
        <v>3243</v>
      </c>
      <c r="L32" s="31">
        <v>1770</v>
      </c>
      <c r="M32" s="31">
        <v>1473</v>
      </c>
      <c r="N32" s="31"/>
      <c r="O32" s="31"/>
      <c r="P32" s="31"/>
      <c r="Q32" s="31"/>
      <c r="R32" s="31"/>
    </row>
    <row r="33" spans="2:18" x14ac:dyDescent="0.25">
      <c r="B33" s="41" t="s">
        <v>47</v>
      </c>
      <c r="C33" s="50">
        <v>0.26490000000000002</v>
      </c>
      <c r="D33" s="50">
        <v>0.26050000000000001</v>
      </c>
      <c r="E33" s="50">
        <v>0.2702</v>
      </c>
      <c r="F33" s="31"/>
      <c r="G33" s="31"/>
      <c r="H33" s="31"/>
      <c r="J33" s="41" t="s">
        <v>47</v>
      </c>
      <c r="K33" s="50">
        <v>0.26490000000000002</v>
      </c>
      <c r="L33" s="50">
        <v>0.26050000000000001</v>
      </c>
      <c r="M33" s="50">
        <v>0.2702</v>
      </c>
      <c r="N33" s="31"/>
      <c r="O33" s="31"/>
      <c r="P33" s="31"/>
      <c r="Q33" s="31"/>
      <c r="R33" s="31"/>
    </row>
    <row r="34" spans="2:18" x14ac:dyDescent="0.25">
      <c r="B34" s="41" t="s">
        <v>60</v>
      </c>
      <c r="C34" s="31">
        <v>859</v>
      </c>
      <c r="D34" s="31">
        <v>461</v>
      </c>
      <c r="E34" s="31">
        <v>398</v>
      </c>
      <c r="F34" s="31"/>
      <c r="G34" s="31"/>
      <c r="H34" s="31"/>
      <c r="J34" s="41" t="s">
        <v>60</v>
      </c>
      <c r="K34" s="31">
        <v>859</v>
      </c>
      <c r="L34" s="31">
        <v>461</v>
      </c>
      <c r="M34" s="31">
        <v>398</v>
      </c>
      <c r="N34" s="31"/>
      <c r="O34" s="31"/>
      <c r="P34" s="31"/>
      <c r="Q34" s="31"/>
      <c r="R34" s="31"/>
    </row>
    <row r="35" spans="2:18" x14ac:dyDescent="0.25">
      <c r="B35" s="41" t="s">
        <v>61</v>
      </c>
      <c r="C35" s="31">
        <v>2384</v>
      </c>
      <c r="D35" s="31">
        <v>1309</v>
      </c>
      <c r="E35" s="31">
        <v>1075</v>
      </c>
      <c r="F35" s="31"/>
      <c r="G35" s="31"/>
      <c r="H35" s="31"/>
      <c r="J35" s="41" t="s">
        <v>61</v>
      </c>
      <c r="K35" s="31">
        <v>2384</v>
      </c>
      <c r="L35" s="31">
        <v>1309</v>
      </c>
      <c r="M35" s="31">
        <v>1075</v>
      </c>
      <c r="N35" s="31"/>
      <c r="O35" s="31"/>
      <c r="P35" s="31"/>
      <c r="Q35" s="31"/>
      <c r="R35" s="31"/>
    </row>
    <row r="36" spans="2:18" x14ac:dyDescent="0.25">
      <c r="B36" s="41" t="s">
        <v>62</v>
      </c>
      <c r="C36" s="31">
        <v>0</v>
      </c>
      <c r="D36" s="31">
        <v>0</v>
      </c>
      <c r="E36" s="31">
        <v>0</v>
      </c>
      <c r="F36" s="31"/>
      <c r="G36" s="31"/>
      <c r="H36" s="31"/>
      <c r="J36" s="41" t="s">
        <v>62</v>
      </c>
      <c r="K36" s="31">
        <v>0</v>
      </c>
      <c r="L36" s="31">
        <v>0</v>
      </c>
      <c r="M36" s="31">
        <v>0</v>
      </c>
      <c r="N36" s="31"/>
      <c r="O36" s="31"/>
      <c r="P36" s="31"/>
      <c r="Q36" s="31"/>
      <c r="R36" s="31"/>
    </row>
    <row r="37" spans="2:18" x14ac:dyDescent="0.25">
      <c r="B37" s="41"/>
      <c r="C37" s="31"/>
      <c r="D37" s="31"/>
      <c r="E37" s="31"/>
      <c r="F37" s="31"/>
      <c r="G37" s="31"/>
      <c r="H37" s="31"/>
      <c r="J37" s="41"/>
      <c r="K37" s="31"/>
      <c r="L37" s="31"/>
      <c r="M37" s="31"/>
      <c r="N37" s="31"/>
      <c r="O37" s="31"/>
      <c r="P37" s="31"/>
      <c r="Q37" s="31"/>
      <c r="R37" s="31"/>
    </row>
    <row r="38" spans="2:18" x14ac:dyDescent="0.25">
      <c r="B38" s="41"/>
      <c r="C38" s="31"/>
      <c r="D38" s="31"/>
      <c r="E38" s="31"/>
      <c r="F38" s="31"/>
      <c r="G38" s="31"/>
      <c r="H38" s="31"/>
      <c r="J38" s="41"/>
      <c r="K38" s="31"/>
      <c r="L38" s="31"/>
      <c r="M38" s="31"/>
      <c r="N38" s="31"/>
      <c r="O38" s="31"/>
      <c r="P38" s="31"/>
      <c r="Q38" s="31"/>
      <c r="R38" s="31"/>
    </row>
    <row r="39" spans="2:18" x14ac:dyDescent="0.25">
      <c r="B39" s="41" t="s">
        <v>68</v>
      </c>
      <c r="C39" s="31" t="s">
        <v>236</v>
      </c>
      <c r="D39" s="31" t="s">
        <v>237</v>
      </c>
      <c r="E39" s="31" t="s">
        <v>238</v>
      </c>
      <c r="F39" s="31"/>
      <c r="G39" s="31"/>
      <c r="H39" s="31"/>
      <c r="J39" s="41" t="s">
        <v>68</v>
      </c>
      <c r="K39" s="31" t="s">
        <v>236</v>
      </c>
      <c r="L39" s="31" t="s">
        <v>237</v>
      </c>
      <c r="M39" s="31" t="s">
        <v>238</v>
      </c>
      <c r="N39" s="31"/>
      <c r="O39" s="31"/>
      <c r="P39" s="31"/>
      <c r="Q39" s="31"/>
      <c r="R39" s="31"/>
    </row>
    <row r="40" spans="2:18" x14ac:dyDescent="0.25">
      <c r="B40" s="41" t="s">
        <v>69</v>
      </c>
      <c r="C40" s="31" t="s">
        <v>239</v>
      </c>
      <c r="D40" s="31" t="s">
        <v>240</v>
      </c>
      <c r="E40" s="31" t="s">
        <v>241</v>
      </c>
      <c r="F40" s="31"/>
      <c r="G40" s="31"/>
      <c r="H40" s="31"/>
      <c r="J40" s="41" t="s">
        <v>69</v>
      </c>
      <c r="K40" s="31" t="s">
        <v>239</v>
      </c>
      <c r="L40" s="31" t="s">
        <v>240</v>
      </c>
      <c r="M40" s="31" t="s">
        <v>241</v>
      </c>
      <c r="N40" s="31"/>
      <c r="O40" s="31"/>
      <c r="P40" s="31"/>
      <c r="Q40" s="31"/>
      <c r="R40" s="31"/>
    </row>
    <row r="41" spans="2:18" x14ac:dyDescent="0.25">
      <c r="B41" s="41" t="s">
        <v>70</v>
      </c>
      <c r="C41" s="31" t="s">
        <v>242</v>
      </c>
      <c r="D41" s="31" t="s">
        <v>243</v>
      </c>
      <c r="E41" s="31" t="s">
        <v>244</v>
      </c>
      <c r="F41" s="31"/>
      <c r="G41" s="31"/>
      <c r="H41" s="31"/>
      <c r="J41" s="41" t="s">
        <v>70</v>
      </c>
      <c r="K41" s="31" t="s">
        <v>242</v>
      </c>
      <c r="L41" s="31" t="s">
        <v>243</v>
      </c>
      <c r="M41" s="31" t="s">
        <v>244</v>
      </c>
      <c r="N41" s="31"/>
      <c r="O41" s="31"/>
      <c r="P41" s="31"/>
      <c r="Q41" s="31"/>
      <c r="R41" s="31"/>
    </row>
    <row r="42" spans="2:18" x14ac:dyDescent="0.25">
      <c r="B42" s="41" t="s">
        <v>71</v>
      </c>
      <c r="C42" s="31">
        <v>2.75</v>
      </c>
      <c r="D42" s="31">
        <v>2.77</v>
      </c>
      <c r="E42" s="31">
        <v>2.71</v>
      </c>
      <c r="F42" s="31"/>
      <c r="G42" s="31"/>
      <c r="H42" s="31"/>
      <c r="J42" s="41" t="s">
        <v>71</v>
      </c>
      <c r="K42" s="31">
        <v>2.75</v>
      </c>
      <c r="L42" s="31">
        <v>2.77</v>
      </c>
      <c r="M42" s="31">
        <v>2.71</v>
      </c>
      <c r="N42" s="31"/>
      <c r="O42" s="31"/>
      <c r="P42" s="31"/>
      <c r="Q42" s="31"/>
      <c r="R42" s="31"/>
    </row>
    <row r="43" spans="2:18" x14ac:dyDescent="0.25">
      <c r="B43" s="41"/>
      <c r="C43" s="31"/>
      <c r="D43" s="31"/>
      <c r="E43" s="31"/>
      <c r="F43" s="31"/>
      <c r="G43" s="31"/>
      <c r="H43" s="31"/>
      <c r="J43" s="41"/>
      <c r="K43" s="31"/>
      <c r="L43" s="31"/>
      <c r="M43" s="31"/>
      <c r="N43" s="31"/>
      <c r="O43" s="31"/>
      <c r="P43" s="31"/>
      <c r="Q43" s="31"/>
      <c r="R43" s="31"/>
    </row>
    <row r="44" spans="2:18" x14ac:dyDescent="0.25">
      <c r="B44" s="41" t="s">
        <v>72</v>
      </c>
      <c r="C44" s="31">
        <v>5</v>
      </c>
      <c r="D44" s="31">
        <v>9</v>
      </c>
      <c r="E44" s="31">
        <v>4</v>
      </c>
      <c r="F44" s="31"/>
      <c r="G44" s="31"/>
      <c r="H44" s="31"/>
      <c r="J44" s="41" t="s">
        <v>72</v>
      </c>
      <c r="K44" s="31">
        <v>5</v>
      </c>
      <c r="L44" s="31">
        <v>9</v>
      </c>
      <c r="M44" s="31">
        <v>4</v>
      </c>
      <c r="N44" s="31"/>
      <c r="O44" s="31"/>
      <c r="P44" s="31"/>
      <c r="Q44" s="31"/>
      <c r="R44" s="31"/>
    </row>
    <row r="45" spans="2:18" x14ac:dyDescent="0.25">
      <c r="B45" s="41" t="s">
        <v>73</v>
      </c>
      <c r="C45" s="31">
        <v>22</v>
      </c>
      <c r="D45" s="31">
        <v>18</v>
      </c>
      <c r="E45" s="31">
        <v>20</v>
      </c>
      <c r="F45" s="31"/>
      <c r="G45" s="31"/>
      <c r="H45" s="31"/>
      <c r="J45" s="41" t="s">
        <v>73</v>
      </c>
      <c r="K45" s="31">
        <v>22</v>
      </c>
      <c r="L45" s="31">
        <v>18</v>
      </c>
      <c r="M45" s="31">
        <v>20</v>
      </c>
      <c r="N45" s="31"/>
      <c r="O45" s="31"/>
      <c r="P45" s="31"/>
      <c r="Q45" s="31"/>
      <c r="R45" s="31"/>
    </row>
    <row r="46" spans="2:18" x14ac:dyDescent="0.25">
      <c r="B46" s="41" t="s">
        <v>63</v>
      </c>
      <c r="C46" s="31" t="s">
        <v>205</v>
      </c>
      <c r="D46" s="31" t="s">
        <v>206</v>
      </c>
      <c r="E46" s="31" t="s">
        <v>205</v>
      </c>
      <c r="F46" s="31"/>
      <c r="G46" s="31"/>
      <c r="H46" s="31"/>
      <c r="J46" s="41" t="s">
        <v>63</v>
      </c>
      <c r="K46" s="31" t="s">
        <v>205</v>
      </c>
      <c r="L46" s="31" t="s">
        <v>206</v>
      </c>
      <c r="M46" s="31" t="s">
        <v>205</v>
      </c>
      <c r="N46" s="31"/>
      <c r="O46" s="31"/>
      <c r="P46" s="31"/>
      <c r="Q46" s="31"/>
      <c r="R46" s="31"/>
    </row>
    <row r="47" spans="2:18" x14ac:dyDescent="0.25">
      <c r="B47" s="41" t="s">
        <v>64</v>
      </c>
      <c r="C47" s="31" t="s">
        <v>207</v>
      </c>
      <c r="D47" s="31" t="s">
        <v>208</v>
      </c>
      <c r="E47" s="31" t="s">
        <v>207</v>
      </c>
      <c r="F47" s="31"/>
      <c r="G47" s="31"/>
      <c r="H47" s="31"/>
      <c r="J47" s="41" t="s">
        <v>64</v>
      </c>
      <c r="K47" s="31" t="s">
        <v>207</v>
      </c>
      <c r="L47" s="31" t="s">
        <v>208</v>
      </c>
      <c r="M47" s="31" t="s">
        <v>207</v>
      </c>
      <c r="N47" s="31"/>
      <c r="O47" s="31"/>
      <c r="P47" s="31"/>
      <c r="Q47" s="31"/>
      <c r="R47" s="31"/>
    </row>
    <row r="48" spans="2:18" x14ac:dyDescent="0.25">
      <c r="B48" s="41"/>
      <c r="C48" s="31"/>
      <c r="D48" s="31"/>
      <c r="E48" s="31"/>
      <c r="F48" s="31"/>
      <c r="G48" s="31"/>
      <c r="H48" s="31"/>
      <c r="J48" s="41"/>
      <c r="K48" s="31"/>
      <c r="L48" s="31"/>
      <c r="M48" s="31"/>
      <c r="N48" s="31"/>
      <c r="O48" s="31"/>
      <c r="P48" s="31"/>
      <c r="Q48" s="31"/>
      <c r="R48" s="31"/>
    </row>
    <row r="49" spans="2:18" x14ac:dyDescent="0.25">
      <c r="B49" s="41" t="s">
        <v>74</v>
      </c>
      <c r="C49" s="31">
        <v>7.23</v>
      </c>
      <c r="D49" s="31">
        <v>3.94</v>
      </c>
      <c r="E49" s="31">
        <v>3.28</v>
      </c>
      <c r="F49" s="31"/>
      <c r="G49" s="31"/>
      <c r="H49" s="31"/>
      <c r="J49" s="41" t="s">
        <v>74</v>
      </c>
      <c r="K49" s="31">
        <v>7.23</v>
      </c>
      <c r="L49" s="31">
        <v>3.94</v>
      </c>
      <c r="M49" s="31">
        <v>3.28</v>
      </c>
      <c r="N49" s="31"/>
      <c r="O49" s="31"/>
      <c r="P49" s="31"/>
      <c r="Q49" s="31"/>
      <c r="R49" s="31"/>
    </row>
    <row r="50" spans="2:18" x14ac:dyDescent="0.25">
      <c r="B50" s="41" t="s">
        <v>75</v>
      </c>
      <c r="C50" s="31" t="s">
        <v>245</v>
      </c>
      <c r="D50" s="31" t="s">
        <v>246</v>
      </c>
      <c r="E50" s="31" t="s">
        <v>247</v>
      </c>
      <c r="F50" s="31"/>
      <c r="G50" s="31"/>
      <c r="H50" s="31"/>
      <c r="J50" s="41" t="s">
        <v>75</v>
      </c>
      <c r="K50" s="31" t="s">
        <v>245</v>
      </c>
      <c r="L50" s="31" t="s">
        <v>246</v>
      </c>
      <c r="M50" s="31" t="s">
        <v>247</v>
      </c>
      <c r="N50" s="31"/>
      <c r="O50" s="31"/>
      <c r="P50" s="31"/>
      <c r="Q50" s="31"/>
      <c r="R50" s="31"/>
    </row>
    <row r="51" spans="2:18" x14ac:dyDescent="0.25">
      <c r="B51" s="41" t="s">
        <v>76</v>
      </c>
      <c r="C51" s="31">
        <v>0</v>
      </c>
      <c r="D51" s="31">
        <v>0</v>
      </c>
      <c r="E51" s="31">
        <v>0</v>
      </c>
      <c r="F51" s="31"/>
      <c r="G51" s="31"/>
      <c r="H51" s="31"/>
      <c r="J51" s="41" t="s">
        <v>76</v>
      </c>
      <c r="K51" s="31">
        <v>0</v>
      </c>
      <c r="L51" s="31">
        <v>0</v>
      </c>
      <c r="M51" s="31">
        <v>0</v>
      </c>
      <c r="N51" s="31"/>
      <c r="O51" s="31"/>
      <c r="P51" s="31"/>
      <c r="Q51" s="31"/>
      <c r="R51" s="31"/>
    </row>
    <row r="52" spans="2:18" x14ac:dyDescent="0.25">
      <c r="B52" s="41" t="s">
        <v>65</v>
      </c>
      <c r="C52" s="31" t="s">
        <v>248</v>
      </c>
      <c r="D52" s="31" t="s">
        <v>249</v>
      </c>
      <c r="E52" s="31" t="s">
        <v>250</v>
      </c>
      <c r="F52" s="31"/>
      <c r="G52" s="31"/>
      <c r="H52" s="31"/>
      <c r="J52" s="41" t="s">
        <v>65</v>
      </c>
      <c r="K52" s="31" t="s">
        <v>248</v>
      </c>
      <c r="L52" s="31" t="s">
        <v>249</v>
      </c>
      <c r="M52" s="31" t="s">
        <v>250</v>
      </c>
      <c r="N52" s="31"/>
      <c r="O52" s="31"/>
      <c r="P52" s="31"/>
      <c r="Q52" s="31"/>
      <c r="R52" s="31"/>
    </row>
    <row r="53" spans="2:18" x14ac:dyDescent="0.25">
      <c r="B53" s="41" t="s">
        <v>77</v>
      </c>
      <c r="C53" s="31" t="s">
        <v>209</v>
      </c>
      <c r="D53" s="31" t="s">
        <v>209</v>
      </c>
      <c r="E53" s="31" t="s">
        <v>210</v>
      </c>
      <c r="F53" s="31"/>
      <c r="G53" s="31"/>
      <c r="H53" s="31"/>
      <c r="J53" s="41" t="s">
        <v>77</v>
      </c>
      <c r="K53" s="31" t="s">
        <v>209</v>
      </c>
      <c r="L53" s="31" t="s">
        <v>209</v>
      </c>
      <c r="M53" s="31" t="s">
        <v>210</v>
      </c>
      <c r="N53" s="31"/>
      <c r="O53" s="31"/>
      <c r="P53" s="31"/>
      <c r="Q53" s="31"/>
      <c r="R53" s="31"/>
    </row>
    <row r="54" spans="2:18" x14ac:dyDescent="0.25">
      <c r="B54" s="41" t="s">
        <v>66</v>
      </c>
      <c r="C54" s="31" t="s">
        <v>211</v>
      </c>
      <c r="D54" s="31" t="s">
        <v>211</v>
      </c>
      <c r="E54" s="31" t="s">
        <v>212</v>
      </c>
      <c r="F54" s="31"/>
      <c r="G54" s="31"/>
      <c r="H54" s="31"/>
      <c r="J54" s="41" t="s">
        <v>66</v>
      </c>
      <c r="K54" s="31" t="s">
        <v>211</v>
      </c>
      <c r="L54" s="31" t="s">
        <v>211</v>
      </c>
      <c r="M54" s="31" t="s">
        <v>212</v>
      </c>
      <c r="N54" s="31"/>
      <c r="O54" s="31"/>
      <c r="P54" s="31"/>
      <c r="Q54" s="31"/>
      <c r="R54" s="31"/>
    </row>
    <row r="55" spans="2:18" x14ac:dyDescent="0.25">
      <c r="B55" s="41"/>
      <c r="C55" s="31"/>
      <c r="D55" s="31"/>
      <c r="E55" s="31"/>
      <c r="F55" s="31"/>
      <c r="G55" s="31"/>
      <c r="H55" s="31"/>
      <c r="J55" s="41"/>
      <c r="K55" s="31"/>
      <c r="L55" s="31"/>
      <c r="M55" s="31"/>
      <c r="N55" s="31"/>
      <c r="O55" s="31"/>
      <c r="P55" s="31"/>
      <c r="Q55" s="31"/>
      <c r="R55" s="31"/>
    </row>
    <row r="56" spans="2:18" x14ac:dyDescent="0.25">
      <c r="B56" s="41" t="s">
        <v>78</v>
      </c>
      <c r="C56" s="31" t="s">
        <v>251</v>
      </c>
      <c r="D56" s="31" t="s">
        <v>252</v>
      </c>
      <c r="E56" s="31" t="s">
        <v>253</v>
      </c>
      <c r="F56" s="31"/>
      <c r="G56" s="31"/>
      <c r="H56" s="31"/>
      <c r="J56" s="41" t="s">
        <v>78</v>
      </c>
      <c r="K56" s="31" t="s">
        <v>251</v>
      </c>
      <c r="L56" s="31" t="s">
        <v>252</v>
      </c>
      <c r="M56" s="31" t="s">
        <v>253</v>
      </c>
      <c r="N56" s="31"/>
      <c r="O56" s="31"/>
      <c r="P56" s="31"/>
      <c r="Q56" s="31"/>
      <c r="R56" s="31"/>
    </row>
    <row r="57" spans="2:18" x14ac:dyDescent="0.25">
      <c r="B57" s="41" t="s">
        <v>79</v>
      </c>
      <c r="C57" s="31" t="s">
        <v>254</v>
      </c>
      <c r="D57" s="31" t="s">
        <v>255</v>
      </c>
      <c r="E57" s="31" t="s">
        <v>256</v>
      </c>
      <c r="F57" s="31"/>
      <c r="G57" s="31"/>
      <c r="H57" s="31"/>
      <c r="J57" s="41" t="s">
        <v>79</v>
      </c>
      <c r="K57" s="31" t="s">
        <v>254</v>
      </c>
      <c r="L57" s="31" t="s">
        <v>255</v>
      </c>
      <c r="M57" s="31" t="s">
        <v>256</v>
      </c>
      <c r="N57" s="31"/>
      <c r="O57" s="31"/>
      <c r="P57" s="31"/>
      <c r="Q57" s="31"/>
      <c r="R57" s="31"/>
    </row>
    <row r="58" spans="2:18" x14ac:dyDescent="0.25">
      <c r="B58" s="41" t="s">
        <v>80</v>
      </c>
      <c r="C58" s="31" t="s">
        <v>257</v>
      </c>
      <c r="D58" s="31" t="s">
        <v>258</v>
      </c>
      <c r="E58" s="31" t="s">
        <v>259</v>
      </c>
      <c r="F58" s="31"/>
      <c r="G58" s="31"/>
      <c r="H58" s="31"/>
      <c r="J58" s="41" t="s">
        <v>80</v>
      </c>
      <c r="K58" s="31" t="s">
        <v>257</v>
      </c>
      <c r="L58" s="31" t="s">
        <v>258</v>
      </c>
      <c r="M58" s="31" t="s">
        <v>259</v>
      </c>
      <c r="N58" s="31"/>
      <c r="O58" s="31"/>
      <c r="P58" s="31"/>
      <c r="Q58" s="31"/>
      <c r="R58" s="31"/>
    </row>
  </sheetData>
  <mergeCells count="2">
    <mergeCell ref="B15:H15"/>
    <mergeCell ref="J15:R1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R1048573"/>
  <sheetViews>
    <sheetView showGridLines="0" zoomScale="85" zoomScaleNormal="85" workbookViewId="0">
      <selection activeCell="E6" sqref="E6"/>
    </sheetView>
  </sheetViews>
  <sheetFormatPr baseColWidth="10" defaultRowHeight="15" x14ac:dyDescent="0.25"/>
  <cols>
    <col min="1" max="1" width="3.85546875" customWidth="1"/>
    <col min="2" max="2" width="26.7109375" customWidth="1"/>
    <col min="3" max="3" width="12.5703125" style="22" bestFit="1" customWidth="1"/>
    <col min="4" max="4" width="19.140625" style="22" bestFit="1" customWidth="1"/>
    <col min="5" max="6" width="11.42578125" style="16"/>
    <col min="7" max="7" width="24.42578125" style="16" customWidth="1"/>
    <col min="8" max="8" width="117.28515625" customWidth="1"/>
    <col min="9" max="9" width="4" customWidth="1"/>
  </cols>
  <sheetData>
    <row r="1" spans="2:11" ht="15.75" thickBot="1" x14ac:dyDescent="0.3">
      <c r="C1"/>
      <c r="D1"/>
      <c r="E1"/>
    </row>
    <row r="2" spans="2:11" x14ac:dyDescent="0.25">
      <c r="B2" s="5" t="s">
        <v>6</v>
      </c>
      <c r="C2" s="6"/>
      <c r="D2" s="7" t="s">
        <v>32</v>
      </c>
      <c r="E2" s="9"/>
    </row>
    <row r="3" spans="2:11" x14ac:dyDescent="0.25">
      <c r="B3" s="8" t="s">
        <v>7</v>
      </c>
      <c r="C3" s="9"/>
      <c r="D3" s="10" t="s">
        <v>33</v>
      </c>
      <c r="E3" s="9"/>
    </row>
    <row r="4" spans="2:11" x14ac:dyDescent="0.25">
      <c r="B4" s="8" t="s">
        <v>19</v>
      </c>
      <c r="C4" s="9"/>
      <c r="D4" s="10" t="s">
        <v>34</v>
      </c>
      <c r="E4" s="9"/>
    </row>
    <row r="5" spans="2:11" x14ac:dyDescent="0.25">
      <c r="B5" s="8" t="s">
        <v>8</v>
      </c>
      <c r="C5" s="9"/>
      <c r="D5" s="10" t="s">
        <v>35</v>
      </c>
      <c r="E5" s="9"/>
    </row>
    <row r="6" spans="2:11" x14ac:dyDescent="0.25">
      <c r="B6" s="8" t="s">
        <v>9</v>
      </c>
      <c r="C6" s="9"/>
      <c r="D6" s="10" t="s">
        <v>216</v>
      </c>
      <c r="E6" s="9"/>
    </row>
    <row r="7" spans="2:11" x14ac:dyDescent="0.25">
      <c r="B7" s="8" t="s">
        <v>10</v>
      </c>
      <c r="C7" s="9"/>
      <c r="D7" s="10"/>
      <c r="E7" s="9"/>
    </row>
    <row r="8" spans="2:11" x14ac:dyDescent="0.25">
      <c r="B8" s="8"/>
      <c r="C8" s="9" t="s">
        <v>11</v>
      </c>
      <c r="D8" s="10" t="s">
        <v>36</v>
      </c>
      <c r="E8" s="9"/>
    </row>
    <row r="9" spans="2:11" x14ac:dyDescent="0.25">
      <c r="B9" s="8"/>
      <c r="C9" s="9" t="s">
        <v>12</v>
      </c>
      <c r="D9" s="10" t="s">
        <v>37</v>
      </c>
      <c r="E9" s="9"/>
    </row>
    <row r="10" spans="2:11" ht="15.75" thickBot="1" x14ac:dyDescent="0.3">
      <c r="B10" s="11"/>
      <c r="C10" s="12" t="s">
        <v>13</v>
      </c>
      <c r="D10" s="13" t="s">
        <v>38</v>
      </c>
      <c r="E10"/>
    </row>
    <row r="11" spans="2:11" x14ac:dyDescent="0.25">
      <c r="C11"/>
      <c r="D11"/>
      <c r="E11"/>
    </row>
    <row r="12" spans="2:11" x14ac:dyDescent="0.25">
      <c r="B12" s="1" t="s">
        <v>25</v>
      </c>
      <c r="C12" s="20"/>
      <c r="D12" s="20"/>
      <c r="E12" s="4"/>
      <c r="F12" s="4"/>
      <c r="G12" s="4"/>
      <c r="H12" s="2"/>
      <c r="I12" s="2"/>
    </row>
    <row r="13" spans="2:11" x14ac:dyDescent="0.25">
      <c r="B13" s="2"/>
      <c r="C13" s="21" t="s">
        <v>0</v>
      </c>
      <c r="D13" s="21" t="s">
        <v>1</v>
      </c>
      <c r="E13" s="3" t="s">
        <v>2</v>
      </c>
      <c r="F13" s="3" t="s">
        <v>16</v>
      </c>
      <c r="G13" s="3" t="s">
        <v>21</v>
      </c>
      <c r="H13" s="3" t="s">
        <v>3</v>
      </c>
      <c r="I13" s="2"/>
      <c r="J13" s="31"/>
      <c r="K13" s="37" t="s">
        <v>18</v>
      </c>
    </row>
    <row r="14" spans="2:11" x14ac:dyDescent="0.25">
      <c r="B14" s="28" t="s">
        <v>4</v>
      </c>
      <c r="C14" s="31" t="s">
        <v>105</v>
      </c>
      <c r="D14" s="49">
        <v>10.1501785339214</v>
      </c>
      <c r="E14" s="29">
        <v>1.514</v>
      </c>
      <c r="F14" s="95">
        <v>4761</v>
      </c>
      <c r="G14" s="29" t="s">
        <v>20</v>
      </c>
      <c r="H14" s="30"/>
      <c r="I14" s="2"/>
      <c r="K14" s="35"/>
    </row>
    <row r="15" spans="2:11" x14ac:dyDescent="0.25">
      <c r="B15" s="53" t="s">
        <v>17</v>
      </c>
      <c r="C15" s="54" t="s">
        <v>105</v>
      </c>
      <c r="D15" s="54">
        <v>10.1501785339214</v>
      </c>
      <c r="E15" s="55">
        <v>1.514</v>
      </c>
      <c r="F15" s="55">
        <v>4761</v>
      </c>
      <c r="G15" s="33" t="s">
        <v>22</v>
      </c>
      <c r="H15" s="55" t="s">
        <v>82</v>
      </c>
      <c r="I15" s="2"/>
      <c r="J15" s="34"/>
      <c r="K15" t="s">
        <v>28</v>
      </c>
    </row>
    <row r="16" spans="2:11" x14ac:dyDescent="0.25">
      <c r="B16" s="2"/>
      <c r="C16" s="20"/>
      <c r="D16" s="20"/>
      <c r="E16" s="4"/>
      <c r="F16" s="4"/>
      <c r="G16" s="4"/>
      <c r="H16" s="2"/>
      <c r="I16" s="2"/>
    </row>
    <row r="17" spans="1:18" x14ac:dyDescent="0.25">
      <c r="B17" s="2"/>
      <c r="C17" s="20"/>
      <c r="D17" s="20"/>
      <c r="E17" s="4"/>
      <c r="F17" s="4"/>
      <c r="G17" s="4"/>
      <c r="H17" s="2"/>
      <c r="I17" s="2"/>
      <c r="J17" s="41"/>
      <c r="K17" t="s">
        <v>27</v>
      </c>
    </row>
    <row r="18" spans="1:18" x14ac:dyDescent="0.25">
      <c r="B18" s="2"/>
      <c r="C18" s="20"/>
      <c r="D18" s="20"/>
      <c r="E18" s="4"/>
      <c r="F18" s="4"/>
      <c r="G18" s="4"/>
      <c r="H18" s="2"/>
      <c r="I18" s="2"/>
    </row>
    <row r="19" spans="1:18" x14ac:dyDescent="0.25">
      <c r="B19" s="2"/>
      <c r="C19" s="20"/>
      <c r="D19" s="20"/>
      <c r="E19" s="4"/>
      <c r="F19" s="4"/>
      <c r="G19" s="4"/>
      <c r="H19" s="2"/>
      <c r="I19" s="2"/>
    </row>
    <row r="20" spans="1:18" x14ac:dyDescent="0.25">
      <c r="B20" s="1" t="s">
        <v>24</v>
      </c>
      <c r="C20" s="20"/>
      <c r="D20" s="20"/>
      <c r="E20" s="4"/>
      <c r="F20" s="4"/>
      <c r="G20" s="4"/>
      <c r="H20" s="2"/>
      <c r="I20" s="2"/>
    </row>
    <row r="21" spans="1:18" x14ac:dyDescent="0.25">
      <c r="B21" s="2"/>
      <c r="C21" s="21" t="s">
        <v>0</v>
      </c>
      <c r="D21" s="21" t="s">
        <v>1</v>
      </c>
      <c r="E21" s="3" t="s">
        <v>2</v>
      </c>
      <c r="F21" s="3" t="s">
        <v>16</v>
      </c>
      <c r="G21" s="3" t="s">
        <v>21</v>
      </c>
      <c r="H21" s="3" t="s">
        <v>3</v>
      </c>
      <c r="I21" s="2"/>
    </row>
    <row r="22" spans="1:18" x14ac:dyDescent="0.25">
      <c r="B22" s="28" t="s">
        <v>5</v>
      </c>
      <c r="C22" s="48" t="s">
        <v>154</v>
      </c>
      <c r="D22" s="31" t="s">
        <v>169</v>
      </c>
      <c r="E22" s="29">
        <v>0.56999999999999995</v>
      </c>
      <c r="F22" s="29">
        <v>2079</v>
      </c>
      <c r="G22" s="29" t="s">
        <v>20</v>
      </c>
      <c r="H22" s="30"/>
      <c r="I22" s="2"/>
    </row>
    <row r="23" spans="1:18" x14ac:dyDescent="0.25">
      <c r="B23" s="32" t="s">
        <v>17</v>
      </c>
      <c r="C23" s="56" t="s">
        <v>154</v>
      </c>
      <c r="D23" s="69" t="s">
        <v>169</v>
      </c>
      <c r="E23" s="55">
        <v>0.56999999999999995</v>
      </c>
      <c r="F23" s="55">
        <v>2079</v>
      </c>
      <c r="G23" s="33" t="s">
        <v>22</v>
      </c>
      <c r="H23" s="33" t="s">
        <v>83</v>
      </c>
      <c r="I23" s="2"/>
    </row>
    <row r="24" spans="1:18" x14ac:dyDescent="0.25">
      <c r="B24" s="2"/>
      <c r="C24" s="20"/>
      <c r="D24" s="20"/>
      <c r="E24" s="4"/>
      <c r="F24" s="4"/>
      <c r="G24" s="4"/>
      <c r="H24" s="2"/>
      <c r="I24" s="2"/>
    </row>
    <row r="25" spans="1:18" x14ac:dyDescent="0.25">
      <c r="B25" s="2"/>
      <c r="C25" s="20"/>
      <c r="D25" s="20"/>
      <c r="E25" s="4"/>
      <c r="F25" s="4"/>
      <c r="G25" s="4"/>
      <c r="H25" s="2"/>
      <c r="I25" s="2"/>
    </row>
    <row r="26" spans="1:18" x14ac:dyDescent="0.25">
      <c r="B26" s="2"/>
      <c r="C26" s="20"/>
      <c r="D26" s="20"/>
      <c r="E26" s="4"/>
      <c r="F26" s="4"/>
      <c r="G26" s="4"/>
      <c r="H26" s="2"/>
      <c r="I26" s="2"/>
    </row>
    <row r="27" spans="1:18" x14ac:dyDescent="0.25">
      <c r="A27" s="36"/>
      <c r="K27" s="1"/>
      <c r="L27" s="20"/>
      <c r="M27" s="20"/>
      <c r="N27" s="4"/>
      <c r="O27" s="4"/>
      <c r="P27" s="4"/>
      <c r="Q27" s="2"/>
      <c r="R27" s="2"/>
    </row>
    <row r="29" spans="1:18" x14ac:dyDescent="0.25">
      <c r="B29" s="40" t="s">
        <v>26</v>
      </c>
      <c r="C29"/>
      <c r="D29"/>
      <c r="E29"/>
      <c r="F29"/>
      <c r="G29"/>
    </row>
    <row r="30" spans="1:18" x14ac:dyDescent="0.25">
      <c r="B30" s="2"/>
      <c r="C30" s="21" t="s">
        <v>0</v>
      </c>
      <c r="D30" s="21" t="s">
        <v>1</v>
      </c>
      <c r="E30" s="3" t="s">
        <v>2</v>
      </c>
      <c r="F30" s="3" t="s">
        <v>16</v>
      </c>
      <c r="G30" s="3" t="s">
        <v>21</v>
      </c>
      <c r="H30" s="3" t="s">
        <v>3</v>
      </c>
    </row>
    <row r="31" spans="1:18" x14ac:dyDescent="0.25">
      <c r="B31" s="28" t="s">
        <v>5</v>
      </c>
      <c r="C31" s="31">
        <f>0-4.603</f>
        <v>-4.6029999999999998</v>
      </c>
      <c r="D31" s="96">
        <f>-1.42</f>
        <v>-1.42</v>
      </c>
      <c r="E31" s="29">
        <f>0-0.14</f>
        <v>-0.14000000000000001</v>
      </c>
      <c r="F31" s="29">
        <v>3243</v>
      </c>
      <c r="G31" s="29"/>
      <c r="H31" s="30"/>
    </row>
    <row r="32" spans="1:18" x14ac:dyDescent="0.25">
      <c r="B32" s="38" t="s">
        <v>49</v>
      </c>
      <c r="C32" s="41">
        <f>0-4.603</f>
        <v>-4.6029999999999998</v>
      </c>
      <c r="D32" s="41">
        <f>0-1.42</f>
        <v>-1.42</v>
      </c>
      <c r="E32" s="39">
        <f>0-0.14</f>
        <v>-0.14000000000000001</v>
      </c>
      <c r="F32" s="39">
        <v>3243</v>
      </c>
      <c r="G32" s="39" t="s">
        <v>23</v>
      </c>
      <c r="H32" s="39" t="s">
        <v>222</v>
      </c>
    </row>
    <row r="35" spans="2:2" x14ac:dyDescent="0.25">
      <c r="B35" t="s">
        <v>223</v>
      </c>
    </row>
    <row r="1048573" spans="7:7" x14ac:dyDescent="0.25">
      <c r="G1048573" s="33"/>
    </row>
  </sheetData>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0.Selección de Periodos</vt:lpstr>
      <vt:lpstr>1.Lógica</vt:lpstr>
      <vt:lpstr>2. MS1 Stop Loss</vt:lpstr>
      <vt:lpstr>5.Test Period</vt:lpstr>
      <vt:lpstr>6.Training Period </vt:lpstr>
      <vt:lpstr>7.Validation Period</vt:lpstr>
      <vt:lpstr>8.Resumen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2022-01-21T20:44:53Z</dcterms:modified>
</cp:coreProperties>
</file>